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国内事業部\令和4年度（2022年度）\70_カーシェア（R4補正）\060_公募\10_公募要領・交付規程\10_交付規程\03_様式\"/>
    </mc:Choice>
  </mc:AlternateContent>
  <bookViews>
    <workbookView xWindow="-108" yWindow="-108" windowWidth="19428" windowHeight="10428" tabRatio="710" firstSheet="1" activeTab="1"/>
  </bookViews>
  <sheets>
    <sheet name="非表示" sheetId="2" state="hidden" r:id="rId1"/>
    <sheet name="提出書類等一覧" sheetId="13" r:id="rId2"/>
    <sheet name="担当窓口" sheetId="3" r:id="rId3"/>
    <sheet name="別紙1" sheetId="4" r:id="rId4"/>
    <sheet name="別紙2_合計" sheetId="5" r:id="rId5"/>
    <sheet name="別紙2_車両" sheetId="6" r:id="rId6"/>
    <sheet name="別紙2_再エネ設備" sheetId="7" r:id="rId7"/>
    <sheet name="別紙2_V2H(本体)" sheetId="8" r:id="rId8"/>
    <sheet name="別紙2_V2H(工事)" sheetId="9" r:id="rId9"/>
    <sheet name="別紙2_外部給電器" sheetId="10" r:id="rId10"/>
    <sheet name="別紙2_充電(本体)" sheetId="11" r:id="rId11"/>
    <sheet name="別紙2_充電(工事費)" sheetId="12" r:id="rId12"/>
  </sheets>
  <definedNames>
    <definedName name="_xlnm.Print_Area" localSheetId="2">担当窓口!$A$1:$E$43</definedName>
    <definedName name="_xlnm.Print_Area" localSheetId="1">提出書類等一覧!$A$1:$D$29</definedName>
    <definedName name="_xlnm.Print_Area" localSheetId="3">別紙1!$A$1:$AI$216</definedName>
    <definedName name="_xlnm.Print_Area" localSheetId="8">'別紙2_V2H(工事)'!$A$2:$AF$52</definedName>
    <definedName name="_xlnm.Print_Area" localSheetId="7">'別紙2_V2H(本体)'!$A$2:$AF$51</definedName>
    <definedName name="_xlnm.Print_Area" localSheetId="9">別紙2_外部給電器!$A$2:$AF$51</definedName>
    <definedName name="_xlnm.Print_Area" localSheetId="4">別紙2_合計!$A$2:$AF$17</definedName>
    <definedName name="_xlnm.Print_Area" localSheetId="6">別紙2_再エネ設備!$A$2:$AF$52</definedName>
    <definedName name="_xlnm.Print_Area" localSheetId="5">別紙2_車両!$A$2:$AF$53</definedName>
    <definedName name="_xlnm.Print_Area" localSheetId="11">'別紙2_充電(工事費)'!$A$2:$AF$52</definedName>
    <definedName name="_xlnm.Print_Area" localSheetId="10">'別紙2_充電(本体)'!$A$2:$AF$51</definedName>
    <definedName name="_xlnm.Print_Titles" localSheetId="2">担当窓口!$1:$4</definedName>
    <definedName name="Z_C42D1D9E_E04B_46C1_82EC_5EEF685F079B_.wvu.PrintArea" localSheetId="2" hidden="1">担当窓口!$A$1:$E$42</definedName>
    <definedName name="Z_C42D1D9E_E04B_46C1_82EC_5EEF685F079B_.wvu.PrintArea" localSheetId="3" hidden="1">別紙1!$A$1:$AI$216</definedName>
    <definedName name="Z_C42D1D9E_E04B_46C1_82EC_5EEF685F079B_.wvu.PrintArea" localSheetId="8" hidden="1">'別紙2_V2H(工事)'!$A$2:$AF$52</definedName>
    <definedName name="Z_C42D1D9E_E04B_46C1_82EC_5EEF685F079B_.wvu.PrintArea" localSheetId="7" hidden="1">'別紙2_V2H(本体)'!$A$2:$AF$51</definedName>
    <definedName name="Z_C42D1D9E_E04B_46C1_82EC_5EEF685F079B_.wvu.PrintArea" localSheetId="9" hidden="1">別紙2_外部給電器!$A$2:$AF$51</definedName>
    <definedName name="Z_C42D1D9E_E04B_46C1_82EC_5EEF685F079B_.wvu.PrintArea" localSheetId="4" hidden="1">別紙2_合計!$A$2:$AF$13</definedName>
    <definedName name="Z_C42D1D9E_E04B_46C1_82EC_5EEF685F079B_.wvu.PrintArea" localSheetId="6" hidden="1">別紙2_再エネ設備!$A$2:$AF$52</definedName>
    <definedName name="Z_C42D1D9E_E04B_46C1_82EC_5EEF685F079B_.wvu.PrintArea" localSheetId="5" hidden="1">別紙2_車両!$A$2:$AF$53</definedName>
    <definedName name="Z_C42D1D9E_E04B_46C1_82EC_5EEF685F079B_.wvu.PrintArea" localSheetId="11" hidden="1">'別紙2_充電(工事費)'!$A$2:$AF$52</definedName>
    <definedName name="Z_C42D1D9E_E04B_46C1_82EC_5EEF685F079B_.wvu.PrintArea" localSheetId="10" hidden="1">'別紙2_充電(本体)'!$A$2:$AF$51</definedName>
    <definedName name="Z_C42D1D9E_E04B_46C1_82EC_5EEF685F079B_.wvu.PrintTitles" localSheetId="2" hidden="1">担当窓口!$1:$4</definedName>
    <definedName name="Z_C42D1D9E_E04B_46C1_82EC_5EEF685F079B_.wvu.Rows" localSheetId="8" hidden="1">'別紙2_V2H(工事)'!$49:$49</definedName>
    <definedName name="Z_C42D1D9E_E04B_46C1_82EC_5EEF685F079B_.wvu.Rows" localSheetId="11" hidden="1">'別紙2_充電(工事費)'!#REF!</definedName>
    <definedName name="エネルギー種類" localSheetId="2">#REF!</definedName>
    <definedName name="エネルギー種類" localSheetId="8">#REF!</definedName>
    <definedName name="エネルギー種類" localSheetId="7">#REF!</definedName>
    <definedName name="エネルギー種類" localSheetId="9">#REF!</definedName>
    <definedName name="エネルギー種類" localSheetId="4">#REF!</definedName>
    <definedName name="エネルギー種類" localSheetId="6">#REF!</definedName>
    <definedName name="エネルギー種類" localSheetId="5">#REF!</definedName>
    <definedName name="エネルギー種類" localSheetId="11">#REF!</definedName>
    <definedName name="エネルギー種類" localSheetId="10">#REF!</definedName>
    <definedName name="エネルギー種類">#REF!</definedName>
    <definedName name="換算係数" localSheetId="2">#REF!</definedName>
    <definedName name="換算係数" localSheetId="8">#REF!</definedName>
    <definedName name="換算係数" localSheetId="7">#REF!</definedName>
    <definedName name="換算係数" localSheetId="9">#REF!</definedName>
    <definedName name="換算係数" localSheetId="4">#REF!</definedName>
    <definedName name="換算係数" localSheetId="6">#REF!</definedName>
    <definedName name="換算係数" localSheetId="5">#REF!</definedName>
    <definedName name="換算係数" localSheetId="11">#REF!</definedName>
    <definedName name="換算係数" localSheetId="10">#REF!</definedName>
    <definedName name="換算係数">#REF!</definedName>
  </definedNames>
  <calcPr calcId="162913"/>
  <customWorkbookViews>
    <customWorkbookView name="草野 昌子 - 個人用ビュー" guid="{C42D1D9E-E04B-46C1-82EC-5EEF685F079B}" mergeInterval="0" personalView="1" xWindow="200" yWindow="30" windowWidth="1686" windowHeight="1005" tabRatio="71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6" l="1"/>
  <c r="A45" i="6"/>
  <c r="K40" i="6"/>
  <c r="A40" i="6"/>
  <c r="K35" i="6"/>
  <c r="A35" i="6"/>
  <c r="K30" i="6"/>
  <c r="A30" i="6"/>
  <c r="K25" i="6"/>
  <c r="A25" i="6"/>
  <c r="R48" i="12" l="1"/>
  <c r="R42" i="12"/>
  <c r="R35" i="12"/>
  <c r="R29" i="12"/>
  <c r="R22" i="12"/>
  <c r="R49" i="9" l="1"/>
  <c r="A49" i="9" l="1"/>
  <c r="Z9" i="9" s="1"/>
  <c r="L13" i="9" s="1"/>
  <c r="K49" i="9" l="1"/>
  <c r="A40" i="8"/>
  <c r="K40" i="8"/>
  <c r="Z40" i="8" s="1"/>
  <c r="W43" i="8"/>
  <c r="W44" i="8"/>
  <c r="W45" i="8"/>
  <c r="W46" i="8"/>
  <c r="W47" i="8"/>
  <c r="W48" i="8"/>
  <c r="W49" i="8"/>
  <c r="Z49" i="9" l="1"/>
  <c r="Z13" i="9"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K43" i="11" l="1"/>
  <c r="K36" i="11"/>
  <c r="K29" i="11"/>
  <c r="K22" i="12"/>
  <c r="Z22" i="12" s="1"/>
  <c r="K48" i="12"/>
  <c r="Z48" i="12" s="1"/>
  <c r="K42" i="12"/>
  <c r="Z42" i="12" s="1"/>
  <c r="K35" i="12"/>
  <c r="Z35" i="12" s="1"/>
  <c r="K29" i="12"/>
  <c r="Z29" i="12" s="1"/>
  <c r="Z13" i="12" l="1"/>
  <c r="S51" i="4"/>
  <c r="J40" i="4"/>
  <c r="Z40" i="4" s="1"/>
  <c r="J39" i="4"/>
  <c r="Z39" i="4" s="1"/>
  <c r="J38" i="4"/>
  <c r="J37" i="4"/>
  <c r="J36" i="4"/>
  <c r="Z45" i="6" l="1"/>
  <c r="Z30" i="6"/>
  <c r="Z37" i="4"/>
  <c r="Z36" i="4"/>
  <c r="A48" i="12" l="1"/>
  <c r="A42" i="12"/>
  <c r="A35" i="12"/>
  <c r="A29" i="12"/>
  <c r="A22" i="12"/>
  <c r="A20" i="6" l="1"/>
  <c r="K46" i="6" s="1"/>
  <c r="J35" i="4" l="1"/>
  <c r="Z35" i="4" s="1"/>
  <c r="Z35" i="6"/>
  <c r="Z25" i="6"/>
  <c r="K20" i="6"/>
  <c r="Z20" i="6" s="1"/>
  <c r="S53" i="4" l="1"/>
  <c r="S49" i="4"/>
  <c r="AE58" i="4" l="1"/>
  <c r="Z2" i="12" l="1"/>
  <c r="Z2" i="11"/>
  <c r="Z2" i="10"/>
  <c r="Z2" i="9"/>
  <c r="Z2" i="8"/>
  <c r="Z2" i="7"/>
  <c r="Z2" i="6"/>
  <c r="Z2" i="5"/>
  <c r="AC1" i="4"/>
  <c r="K22" i="11" l="1"/>
  <c r="K40" i="10"/>
  <c r="Z40" i="10" s="1"/>
  <c r="A43" i="11" l="1"/>
  <c r="A36" i="11"/>
  <c r="A29" i="11"/>
  <c r="A22" i="11"/>
  <c r="A40" i="10"/>
  <c r="Z40" i="6" l="1"/>
  <c r="Z46" i="6" s="1"/>
  <c r="Z42" i="4"/>
  <c r="Z38" i="4"/>
  <c r="Z13" i="6" l="1"/>
  <c r="Z9" i="6"/>
  <c r="L9" i="5" l="1"/>
  <c r="E9" i="5"/>
  <c r="S9" i="12"/>
  <c r="Z36" i="11"/>
  <c r="Z29" i="11"/>
  <c r="Z22" i="11"/>
  <c r="S9" i="11"/>
  <c r="Z13" i="10"/>
  <c r="S9" i="10"/>
  <c r="S9" i="9"/>
  <c r="S13" i="9" s="1"/>
  <c r="Z9" i="8"/>
  <c r="L13" i="8" s="1"/>
  <c r="S9" i="8"/>
  <c r="S9" i="7"/>
  <c r="S9" i="6"/>
  <c r="K49" i="12" l="1"/>
  <c r="Z43" i="11"/>
  <c r="Z13" i="11" s="1"/>
  <c r="K44" i="11"/>
  <c r="Z9" i="10"/>
  <c r="S9" i="5"/>
  <c r="J43" i="4"/>
  <c r="AE53" i="4" l="1"/>
  <c r="I70" i="4" s="1"/>
  <c r="I59" i="4" l="1"/>
  <c r="W49" i="11"/>
  <c r="W48" i="11"/>
  <c r="W47" i="11"/>
  <c r="Z9" i="11"/>
  <c r="L13" i="11" s="1"/>
  <c r="S13" i="11" s="1"/>
  <c r="W49" i="10"/>
  <c r="W48" i="10"/>
  <c r="W47" i="10"/>
  <c r="W46" i="10"/>
  <c r="W45" i="10"/>
  <c r="W44" i="10"/>
  <c r="W43" i="10"/>
  <c r="Z13" i="8"/>
  <c r="W49" i="7"/>
  <c r="W48" i="7"/>
  <c r="W47" i="7"/>
  <c r="W46" i="7"/>
  <c r="W45" i="7"/>
  <c r="W44" i="7"/>
  <c r="W43" i="7"/>
  <c r="K40" i="7"/>
  <c r="Z9" i="7" s="1"/>
  <c r="W51" i="6"/>
  <c r="W50" i="6"/>
  <c r="W49" i="6"/>
  <c r="L13" i="7" l="1"/>
  <c r="S13" i="7" s="1"/>
  <c r="Z13" i="7" s="1"/>
  <c r="L13" i="10"/>
  <c r="S13" i="10" s="1"/>
  <c r="Z9" i="12"/>
  <c r="L13" i="12" s="1"/>
  <c r="S13" i="12" s="1"/>
  <c r="S13" i="8"/>
  <c r="J41" i="4"/>
  <c r="Z41" i="4" s="1"/>
  <c r="Z9" i="5" l="1"/>
  <c r="L13" i="6"/>
  <c r="S13" i="6" s="1"/>
  <c r="L13" i="5" s="1"/>
  <c r="Z13" i="5" s="1"/>
</calcChain>
</file>

<file path=xl/sharedStrings.xml><?xml version="1.0" encoding="utf-8"?>
<sst xmlns="http://schemas.openxmlformats.org/spreadsheetml/2006/main" count="845" uniqueCount="376">
  <si>
    <t>□</t>
  </si>
  <si>
    <t>合計</t>
    <rPh sb="0" eb="2">
      <t>ゴウケイ</t>
    </rPh>
    <phoneticPr fontId="4"/>
  </si>
  <si>
    <t>□</t>
    <phoneticPr fontId="1"/>
  </si>
  <si>
    <t>☑</t>
    <phoneticPr fontId="1"/>
  </si>
  <si>
    <t>□</t>
    <phoneticPr fontId="1"/>
  </si>
  <si>
    <t>×</t>
    <phoneticPr fontId="1"/>
  </si>
  <si>
    <t>■</t>
    <phoneticPr fontId="1"/>
  </si>
  <si>
    <t>○</t>
    <phoneticPr fontId="1"/>
  </si>
  <si>
    <t>契約メニュー名</t>
    <phoneticPr fontId="4"/>
  </si>
  <si>
    <t xml:space="preserve">補助金の申請に際して交付規程に則る事及び以下の事項に誓約、同意します。 </t>
    <phoneticPr fontId="4"/>
  </si>
  <si>
    <t>提供業者名</t>
    <rPh sb="0" eb="5">
      <t>テイキョウギョウシャメイ</t>
    </rPh>
    <phoneticPr fontId="4"/>
  </si>
  <si>
    <t>自家発電自家消費</t>
    <phoneticPr fontId="1"/>
  </si>
  <si>
    <t>自己託送</t>
    <phoneticPr fontId="1"/>
  </si>
  <si>
    <t>特定供給</t>
    <phoneticPr fontId="1"/>
  </si>
  <si>
    <t>（１）保管場所
住所</t>
    <rPh sb="3" eb="5">
      <t>ホカン</t>
    </rPh>
    <rPh sb="5" eb="7">
      <t>バショ</t>
    </rPh>
    <rPh sb="8" eb="10">
      <t>ジュウショ</t>
    </rPh>
    <phoneticPr fontId="1"/>
  </si>
  <si>
    <t>電力供給と車両の「使用の本拠の位置」</t>
    <rPh sb="0" eb="2">
      <t>デンリョク</t>
    </rPh>
    <rPh sb="2" eb="4">
      <t>キョウキュウ</t>
    </rPh>
    <phoneticPr fontId="4"/>
  </si>
  <si>
    <t>（１）設置場所住所</t>
    <rPh sb="3" eb="5">
      <t>セッチ</t>
    </rPh>
    <rPh sb="5" eb="7">
      <t>バショ</t>
    </rPh>
    <rPh sb="7" eb="9">
      <t>ジュウショ</t>
    </rPh>
    <phoneticPr fontId="1"/>
  </si>
  <si>
    <t>（3）土地の権利</t>
    <rPh sb="3" eb="5">
      <t>トチ</t>
    </rPh>
    <rPh sb="6" eb="8">
      <t>ケンリ</t>
    </rPh>
    <phoneticPr fontId="1"/>
  </si>
  <si>
    <t>１．申請項目に関する事項</t>
    <phoneticPr fontId="4"/>
  </si>
  <si>
    <t>□</t>
    <phoneticPr fontId="4"/>
  </si>
  <si>
    <t>無</t>
    <rPh sb="0" eb="1">
      <t>ナ</t>
    </rPh>
    <phoneticPr fontId="4"/>
  </si>
  <si>
    <t>再エネ電力メニュー番号</t>
    <phoneticPr fontId="4"/>
  </si>
  <si>
    <t>同一</t>
    <phoneticPr fontId="4"/>
  </si>
  <si>
    <t>別</t>
    <phoneticPr fontId="4"/>
  </si>
  <si>
    <t>□</t>
    <phoneticPr fontId="4"/>
  </si>
  <si>
    <t>ア．電気自動車</t>
    <rPh sb="2" eb="7">
      <t>デンキジドウシャ</t>
    </rPh>
    <phoneticPr fontId="4"/>
  </si>
  <si>
    <t>イ．プラグインハイブリット自動車</t>
    <rPh sb="13" eb="16">
      <t>ジドウシャ</t>
    </rPh>
    <phoneticPr fontId="4"/>
  </si>
  <si>
    <t>メーカー名</t>
    <rPh sb="4" eb="5">
      <t>メイ</t>
    </rPh>
    <phoneticPr fontId="4"/>
  </si>
  <si>
    <t>車名・グレード</t>
    <rPh sb="0" eb="2">
      <t>シャメイ</t>
    </rPh>
    <phoneticPr fontId="4"/>
  </si>
  <si>
    <t>型式</t>
    <rPh sb="0" eb="2">
      <t>カタシキ</t>
    </rPh>
    <phoneticPr fontId="4"/>
  </si>
  <si>
    <t>外部給電機能</t>
    <rPh sb="0" eb="2">
      <t>ガイブ</t>
    </rPh>
    <rPh sb="2" eb="4">
      <t>キュウデン</t>
    </rPh>
    <rPh sb="4" eb="6">
      <t>キノウ</t>
    </rPh>
    <phoneticPr fontId="4"/>
  </si>
  <si>
    <t>車載コンセント</t>
    <rPh sb="0" eb="2">
      <t>シャサイ</t>
    </rPh>
    <phoneticPr fontId="4"/>
  </si>
  <si>
    <t>無</t>
    <rPh sb="0" eb="1">
      <t>ナ</t>
    </rPh>
    <phoneticPr fontId="4"/>
  </si>
  <si>
    <t>有</t>
    <rPh sb="0" eb="1">
      <t>ア</t>
    </rPh>
    <phoneticPr fontId="4"/>
  </si>
  <si>
    <t>ウ．その他共同申請者</t>
    <rPh sb="4" eb="5">
      <t>タ</t>
    </rPh>
    <rPh sb="5" eb="7">
      <t>キョウドウ</t>
    </rPh>
    <rPh sb="7" eb="10">
      <t>シンセイシャ</t>
    </rPh>
    <phoneticPr fontId="4"/>
  </si>
  <si>
    <t>ア．申請者（代表事業者）</t>
    <rPh sb="2" eb="5">
      <t>シンセイシャ</t>
    </rPh>
    <rPh sb="6" eb="8">
      <t>ダイヒョウ</t>
    </rPh>
    <rPh sb="8" eb="11">
      <t>ジギョウシャ</t>
    </rPh>
    <phoneticPr fontId="4"/>
  </si>
  <si>
    <t>（</t>
    <phoneticPr fontId="4"/>
  </si>
  <si>
    <t>）</t>
    <phoneticPr fontId="4"/>
  </si>
  <si>
    <t>無</t>
    <phoneticPr fontId="4"/>
  </si>
  <si>
    <t>（３）所有者
※該当するものに■</t>
    <phoneticPr fontId="4"/>
  </si>
  <si>
    <t>所有</t>
    <rPh sb="0" eb="2">
      <t>ショユウ</t>
    </rPh>
    <phoneticPr fontId="4"/>
  </si>
  <si>
    <t>借地</t>
    <rPh sb="0" eb="2">
      <t>シャクチ</t>
    </rPh>
    <phoneticPr fontId="4"/>
  </si>
  <si>
    <t>（４）建物の権利</t>
    <rPh sb="3" eb="5">
      <t>タテモノ</t>
    </rPh>
    <rPh sb="6" eb="8">
      <t>ケンリ</t>
    </rPh>
    <phoneticPr fontId="4"/>
  </si>
  <si>
    <t>（２）契約（発注）予定日</t>
    <rPh sb="3" eb="5">
      <t>ケイヤク</t>
    </rPh>
    <rPh sb="6" eb="8">
      <t>ハッチュウ</t>
    </rPh>
    <rPh sb="9" eb="11">
      <t>ヨテイ</t>
    </rPh>
    <rPh sb="11" eb="12">
      <t>ヒ</t>
    </rPh>
    <phoneticPr fontId="4"/>
  </si>
  <si>
    <t>（３）検収確認予定日</t>
    <rPh sb="3" eb="5">
      <t>ケンシュウ</t>
    </rPh>
    <rPh sb="5" eb="7">
      <t>カクニン</t>
    </rPh>
    <rPh sb="7" eb="9">
      <t>ヨテイ</t>
    </rPh>
    <rPh sb="9" eb="10">
      <t>ヒ</t>
    </rPh>
    <phoneticPr fontId="4"/>
  </si>
  <si>
    <t>電気自動車</t>
    <rPh sb="0" eb="5">
      <t>デンキジドウシャ</t>
    </rPh>
    <phoneticPr fontId="4"/>
  </si>
  <si>
    <t>充電設備</t>
    <rPh sb="0" eb="4">
      <t>ジュウデンセツビ</t>
    </rPh>
    <phoneticPr fontId="4"/>
  </si>
  <si>
    <t>外部給電器</t>
    <phoneticPr fontId="4"/>
  </si>
  <si>
    <t>再生可能エネルギー発電設備</t>
    <phoneticPr fontId="4"/>
  </si>
  <si>
    <t>法定耐用年数</t>
    <rPh sb="0" eb="2">
      <t>ホウテイ</t>
    </rPh>
    <rPh sb="2" eb="4">
      <t>タイヨウ</t>
    </rPh>
    <rPh sb="4" eb="6">
      <t>ネンスウ</t>
    </rPh>
    <phoneticPr fontId="4"/>
  </si>
  <si>
    <t>設備名</t>
    <rPh sb="0" eb="2">
      <t>セツビ</t>
    </rPh>
    <rPh sb="2" eb="3">
      <t>メイ</t>
    </rPh>
    <phoneticPr fontId="4"/>
  </si>
  <si>
    <t>再エネ電力の調達方法</t>
    <rPh sb="0" eb="1">
      <t>サイ</t>
    </rPh>
    <rPh sb="3" eb="5">
      <t>デンリョク</t>
    </rPh>
    <rPh sb="6" eb="8">
      <t>チョウタツ</t>
    </rPh>
    <rPh sb="8" eb="10">
      <t>ホウホウ</t>
    </rPh>
    <phoneticPr fontId="4"/>
  </si>
  <si>
    <t>最初の契約（発注）予定日</t>
    <rPh sb="0" eb="2">
      <t>サイショ</t>
    </rPh>
    <rPh sb="3" eb="5">
      <t>ケイヤク</t>
    </rPh>
    <rPh sb="6" eb="8">
      <t>ハッチュウ</t>
    </rPh>
    <rPh sb="9" eb="11">
      <t>ヨテイ</t>
    </rPh>
    <rPh sb="11" eb="12">
      <t>ヒ</t>
    </rPh>
    <phoneticPr fontId="4"/>
  </si>
  <si>
    <t>最後の検収確認予定日</t>
    <rPh sb="0" eb="2">
      <t>サイゴ</t>
    </rPh>
    <rPh sb="3" eb="5">
      <t>ケンシュウ</t>
    </rPh>
    <rPh sb="5" eb="7">
      <t>カクニン</t>
    </rPh>
    <rPh sb="7" eb="9">
      <t>ヨテイ</t>
    </rPh>
    <rPh sb="9" eb="10">
      <t>ヒ</t>
    </rPh>
    <phoneticPr fontId="4"/>
  </si>
  <si>
    <t>再エネ発電設備</t>
    <rPh sb="0" eb="1">
      <t>サイ</t>
    </rPh>
    <phoneticPr fontId="4"/>
  </si>
  <si>
    <t>★以下の資料番号及びファイル名でご提出ください。（）内は説明書きです。</t>
    <rPh sb="1" eb="3">
      <t>イカ</t>
    </rPh>
    <rPh sb="4" eb="6">
      <t>シリョウ</t>
    </rPh>
    <rPh sb="6" eb="8">
      <t>バンゴウ</t>
    </rPh>
    <rPh sb="8" eb="9">
      <t>オヨ</t>
    </rPh>
    <phoneticPr fontId="12"/>
  </si>
  <si>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2"/>
  </si>
  <si>
    <t>番号</t>
    <rPh sb="0" eb="2">
      <t>バンゴウ</t>
    </rPh>
    <phoneticPr fontId="4"/>
  </si>
  <si>
    <t>資料番号及びファイル名</t>
    <rPh sb="0" eb="2">
      <t>シリョウ</t>
    </rPh>
    <rPh sb="2" eb="4">
      <t>バンゴウ</t>
    </rPh>
    <rPh sb="4" eb="5">
      <t>オヨ</t>
    </rPh>
    <rPh sb="10" eb="11">
      <t>メイ</t>
    </rPh>
    <phoneticPr fontId="4"/>
  </si>
  <si>
    <t>チェック欄</t>
    <rPh sb="4" eb="5">
      <t>ラン</t>
    </rPh>
    <phoneticPr fontId="12"/>
  </si>
  <si>
    <t>○</t>
    <phoneticPr fontId="4"/>
  </si>
  <si>
    <t>〇</t>
    <phoneticPr fontId="4"/>
  </si>
  <si>
    <t>○</t>
    <phoneticPr fontId="12"/>
  </si>
  <si>
    <t>カーシェア</t>
    <phoneticPr fontId="4"/>
  </si>
  <si>
    <t>※白抜きセルは、自動入力されます。</t>
  </si>
  <si>
    <t>別紙２</t>
    <rPh sb="0" eb="2">
      <t>ベッシ</t>
    </rPh>
    <phoneticPr fontId="4"/>
  </si>
  <si>
    <t>ＲＣＥＳＰＡ事業番号</t>
    <rPh sb="6" eb="8">
      <t>ジギョウ</t>
    </rPh>
    <rPh sb="8" eb="10">
      <t>バンゴウ</t>
    </rPh>
    <phoneticPr fontId="4"/>
  </si>
  <si>
    <t>所要経費</t>
    <rPh sb="0" eb="2">
      <t>ショヨウ</t>
    </rPh>
    <rPh sb="2" eb="4">
      <t>ケイヒ</t>
    </rPh>
    <phoneticPr fontId="4"/>
  </si>
  <si>
    <t>(1)総事業費</t>
    <rPh sb="3" eb="7">
      <t>ソウジギョウヒ</t>
    </rPh>
    <phoneticPr fontId="4"/>
  </si>
  <si>
    <t>(2)寄付金その他
　 の収入</t>
    <rPh sb="3" eb="6">
      <t>キフキン</t>
    </rPh>
    <rPh sb="8" eb="9">
      <t>タ</t>
    </rPh>
    <phoneticPr fontId="4"/>
  </si>
  <si>
    <t>(3)差引額
(1)-(2)</t>
    <rPh sb="3" eb="5">
      <t>サシヒキ</t>
    </rPh>
    <rPh sb="5" eb="6">
      <t>ガク</t>
    </rPh>
    <phoneticPr fontId="4"/>
  </si>
  <si>
    <t>(4)補助対象経費
   支出予定額</t>
    <rPh sb="3" eb="5">
      <t>ホジョ</t>
    </rPh>
    <rPh sb="5" eb="7">
      <t>タイショウ</t>
    </rPh>
    <rPh sb="7" eb="9">
      <t>ケイヒ</t>
    </rPh>
    <phoneticPr fontId="4"/>
  </si>
  <si>
    <t>(5)基準額</t>
    <rPh sb="3" eb="5">
      <t>キジュン</t>
    </rPh>
    <rPh sb="5" eb="6">
      <t>ガク</t>
    </rPh>
    <phoneticPr fontId="4"/>
  </si>
  <si>
    <t>(7)補助基本額
(3)と(6)を比較し
て少ない方の額</t>
    <rPh sb="3" eb="5">
      <t>ホジョ</t>
    </rPh>
    <rPh sb="5" eb="7">
      <t>キホン</t>
    </rPh>
    <rPh sb="7" eb="8">
      <t>ガク</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</si>
  <si>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</si>
  <si>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</si>
  <si>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</si>
  <si>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</si>
  <si>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4"/>
  </si>
  <si>
    <t>名称</t>
    <rPh sb="0" eb="2">
      <t>メイショウ</t>
    </rPh>
    <phoneticPr fontId="4"/>
  </si>
  <si>
    <t>仕様</t>
    <rPh sb="0" eb="2">
      <t>シヨウ</t>
    </rPh>
    <phoneticPr fontId="4"/>
  </si>
  <si>
    <t>数量</t>
    <rPh sb="0" eb="2">
      <t>スウリョウ</t>
    </rPh>
    <phoneticPr fontId="4"/>
  </si>
  <si>
    <t>単価</t>
    <rPh sb="0" eb="2">
      <t>タンカ</t>
    </rPh>
    <phoneticPr fontId="4"/>
  </si>
  <si>
    <t>購入予定時期</t>
    <phoneticPr fontId="4"/>
  </si>
  <si>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4"/>
  </si>
  <si>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4"/>
  </si>
  <si>
    <t>2_別紙１_実施計画書、別紙２_経費内訳</t>
    <phoneticPr fontId="1"/>
  </si>
  <si>
    <t>Ⅳ－１．外部給電器の保管場所等に関する事項　　　＊外部給電器の保管場所は車両の使用の本拠の位置と同じことが条件となります。</t>
    <rPh sb="4" eb="6">
      <t>ガイブ</t>
    </rPh>
    <rPh sb="6" eb="8">
      <t>キュウデン</t>
    </rPh>
    <rPh sb="8" eb="9">
      <t>キ</t>
    </rPh>
    <rPh sb="10" eb="12">
      <t>ホカン</t>
    </rPh>
    <rPh sb="12" eb="14">
      <t>バショ</t>
    </rPh>
    <rPh sb="14" eb="15">
      <t>トウ</t>
    </rPh>
    <rPh sb="16" eb="17">
      <t>カン</t>
    </rPh>
    <rPh sb="19" eb="21">
      <t>ジコウ</t>
    </rPh>
    <phoneticPr fontId="4"/>
  </si>
  <si>
    <t>Ⅱ－２．再エネ発電設備（本体）に関する事項</t>
    <rPh sb="12" eb="14">
      <t>ホンタイ</t>
    </rPh>
    <rPh sb="16" eb="17">
      <t>カン</t>
    </rPh>
    <rPh sb="19" eb="21">
      <t>ジコウ</t>
    </rPh>
    <phoneticPr fontId="4"/>
  </si>
  <si>
    <t>（１）再エネ設備の種類</t>
    <rPh sb="3" eb="4">
      <t>サイ</t>
    </rPh>
    <rPh sb="6" eb="8">
      <t>セツビ</t>
    </rPh>
    <rPh sb="9" eb="11">
      <t>シュルイ</t>
    </rPh>
    <phoneticPr fontId="4"/>
  </si>
  <si>
    <t>車両台数（台）</t>
    <rPh sb="0" eb="2">
      <t>シャリョウ</t>
    </rPh>
    <rPh sb="2" eb="4">
      <t>ダイスウ</t>
    </rPh>
    <rPh sb="5" eb="6">
      <t>ダイ</t>
    </rPh>
    <phoneticPr fontId="4"/>
  </si>
  <si>
    <t>私は、補助金の申請に伴い、協会に提出した書類が理由を問わず、返却されないことを了承します。</t>
    <rPh sb="3" eb="6">
      <t>ホジョキン</t>
    </rPh>
    <rPh sb="7" eb="9">
      <t>シンセイ</t>
    </rPh>
    <rPh sb="10" eb="11">
      <t>トモナ</t>
    </rPh>
    <rPh sb="13" eb="15">
      <t>キョウカイ</t>
    </rPh>
    <rPh sb="16" eb="18">
      <t>テイシュツ</t>
    </rPh>
    <rPh sb="20" eb="22">
      <t>ショルイ</t>
    </rPh>
    <rPh sb="23" eb="25">
      <t>リユウ</t>
    </rPh>
    <rPh sb="26" eb="27">
      <t>ト</t>
    </rPh>
    <rPh sb="30" eb="32">
      <t>ヘンキャク</t>
    </rPh>
    <rPh sb="39" eb="41">
      <t>リョウショウ</t>
    </rPh>
    <phoneticPr fontId="4"/>
  </si>
  <si>
    <t>（４）使用の本拠の位置</t>
    <rPh sb="3" eb="5">
      <t>シヨウ</t>
    </rPh>
    <rPh sb="6" eb="8">
      <t>ホンキョ</t>
    </rPh>
    <rPh sb="9" eb="11">
      <t>イチ</t>
    </rPh>
    <phoneticPr fontId="1"/>
  </si>
  <si>
    <t>（５）契約（発注）予定日</t>
    <rPh sb="3" eb="5">
      <t>ケイヤク</t>
    </rPh>
    <rPh sb="6" eb="8">
      <t>ハッチュウ</t>
    </rPh>
    <rPh sb="9" eb="11">
      <t>ヨテイ</t>
    </rPh>
    <rPh sb="11" eb="12">
      <t>ヒ</t>
    </rPh>
    <phoneticPr fontId="4"/>
  </si>
  <si>
    <t>（６）検収確認予定日</t>
    <rPh sb="3" eb="5">
      <t>ケンシュウ</t>
    </rPh>
    <rPh sb="5" eb="7">
      <t>カクニン</t>
    </rPh>
    <rPh sb="7" eb="9">
      <t>ヨテイ</t>
    </rPh>
    <rPh sb="9" eb="10">
      <t>ヒ</t>
    </rPh>
    <phoneticPr fontId="4"/>
  </si>
  <si>
    <t>□</t>
    <phoneticPr fontId="4"/>
  </si>
  <si>
    <t>台</t>
    <rPh sb="0" eb="1">
      <t>ダイ</t>
    </rPh>
    <phoneticPr fontId="4"/>
  </si>
  <si>
    <t>（２）車名、台数等</t>
    <rPh sb="3" eb="4">
      <t>シャ</t>
    </rPh>
    <rPh sb="4" eb="5">
      <t>メイ</t>
    </rPh>
    <rPh sb="6" eb="8">
      <t>ダイスウ</t>
    </rPh>
    <rPh sb="8" eb="9">
      <t>トウ</t>
    </rPh>
    <phoneticPr fontId="4"/>
  </si>
  <si>
    <t>自動車検査証の自家用・事業用の別の欄</t>
    <phoneticPr fontId="4"/>
  </si>
  <si>
    <t>初度登録された車両である。（中古の輸入車の初度登録車を除く。）</t>
    <phoneticPr fontId="4"/>
  </si>
  <si>
    <t>該当します。</t>
    <rPh sb="0" eb="2">
      <t>ガイトウ</t>
    </rPh>
    <phoneticPr fontId="4"/>
  </si>
  <si>
    <t>Ⅲ－１．V2H充放電設備の設置工事に関する事項　　　＊V2H充放電設備本体の設置場所は車両の使用の本拠の位置と同じことが条件となります。</t>
    <rPh sb="7" eb="10">
      <t>ジュウホウデン</t>
    </rPh>
    <rPh sb="10" eb="12">
      <t>セツビ</t>
    </rPh>
    <rPh sb="13" eb="15">
      <t>セッチ</t>
    </rPh>
    <rPh sb="15" eb="17">
      <t>コウジ</t>
    </rPh>
    <rPh sb="18" eb="19">
      <t>カン</t>
    </rPh>
    <rPh sb="21" eb="23">
      <t>ジコウ</t>
    </rPh>
    <rPh sb="30" eb="35">
      <t>ジュウホウデンセツビ</t>
    </rPh>
    <rPh sb="35" eb="37">
      <t>ホンタイ</t>
    </rPh>
    <rPh sb="38" eb="40">
      <t>セッチ</t>
    </rPh>
    <phoneticPr fontId="4"/>
  </si>
  <si>
    <t>V2H充放電設備</t>
    <phoneticPr fontId="4"/>
  </si>
  <si>
    <t>Ⅲ－２．V2H充放電設備（本体）に関する事項　　　＊新品であること。</t>
    <rPh sb="7" eb="10">
      <t>ジュウホウデン</t>
    </rPh>
    <rPh sb="10" eb="12">
      <t>セツビ</t>
    </rPh>
    <rPh sb="13" eb="15">
      <t>ホンタイ</t>
    </rPh>
    <rPh sb="17" eb="18">
      <t>カン</t>
    </rPh>
    <rPh sb="20" eb="22">
      <t>ジコウ</t>
    </rPh>
    <rPh sb="26" eb="28">
      <t>シンピン</t>
    </rPh>
    <phoneticPr fontId="4"/>
  </si>
  <si>
    <t>V2H充放電設備を導入する</t>
    <rPh sb="9" eb="11">
      <t>ドウニュウ</t>
    </rPh>
    <phoneticPr fontId="4"/>
  </si>
  <si>
    <t>外部給電器を導入する</t>
    <rPh sb="6" eb="8">
      <t>ドウニュウ</t>
    </rPh>
    <phoneticPr fontId="4"/>
  </si>
  <si>
    <t>既にV2H充放電設備又は外部給電器を設置している</t>
    <rPh sb="0" eb="1">
      <t>スデ</t>
    </rPh>
    <rPh sb="18" eb="20">
      <t>セッチ</t>
    </rPh>
    <phoneticPr fontId="4"/>
  </si>
  <si>
    <t>車載コンセント（ 1500W/AC100V ）から電力を取り出せる給電機能がある車両を申請する</t>
    <phoneticPr fontId="4"/>
  </si>
  <si>
    <t>（２）車両の「使用の本拠の位置」である</t>
    <phoneticPr fontId="4"/>
  </si>
  <si>
    <t>（２）車両の「使用の本拠の位置」である</t>
    <phoneticPr fontId="4"/>
  </si>
  <si>
    <t>エネルギーの種類</t>
    <rPh sb="6" eb="8">
      <t>シュルイ</t>
    </rPh>
    <phoneticPr fontId="4"/>
  </si>
  <si>
    <t>容量</t>
    <rPh sb="0" eb="2">
      <t>ヨウリョウ</t>
    </rPh>
    <phoneticPr fontId="4"/>
  </si>
  <si>
    <t>Ⅱ－３．再エネ発電設備付帯設備に関する事項</t>
    <rPh sb="4" eb="5">
      <t>サイ</t>
    </rPh>
    <rPh sb="7" eb="9">
      <t>ハツデン</t>
    </rPh>
    <rPh sb="9" eb="11">
      <t>セツビ</t>
    </rPh>
    <rPh sb="11" eb="15">
      <t>フタイセツビ</t>
    </rPh>
    <rPh sb="16" eb="17">
      <t>カン</t>
    </rPh>
    <rPh sb="19" eb="21">
      <t>ジコウ</t>
    </rPh>
    <phoneticPr fontId="4"/>
  </si>
  <si>
    <t>（１）付帯設備の申請</t>
    <rPh sb="3" eb="5">
      <t>フタイ</t>
    </rPh>
    <rPh sb="5" eb="7">
      <t>セツビ</t>
    </rPh>
    <rPh sb="8" eb="10">
      <t>シンセイ</t>
    </rPh>
    <phoneticPr fontId="4"/>
  </si>
  <si>
    <t>無</t>
    <rPh sb="0" eb="1">
      <t>ナ</t>
    </rPh>
    <phoneticPr fontId="4"/>
  </si>
  <si>
    <t>有　※有の場合は、以下も記入願います。</t>
    <rPh sb="0" eb="1">
      <t>ア</t>
    </rPh>
    <rPh sb="3" eb="4">
      <t>アリ</t>
    </rPh>
    <rPh sb="5" eb="7">
      <t>バアイ</t>
    </rPh>
    <rPh sb="9" eb="11">
      <t>イカ</t>
    </rPh>
    <rPh sb="12" eb="14">
      <t>キニュウ</t>
    </rPh>
    <rPh sb="14" eb="15">
      <t>ネガ</t>
    </rPh>
    <phoneticPr fontId="4"/>
  </si>
  <si>
    <t>その他（</t>
    <rPh sb="2" eb="3">
      <t>タ</t>
    </rPh>
    <phoneticPr fontId="4"/>
  </si>
  <si>
    <t>）</t>
    <phoneticPr fontId="4"/>
  </si>
  <si>
    <t>自営線　ケーブル、電柱、変圧器、分電盤、制御盤、分岐・接続設備、電力計の設備である</t>
    <phoneticPr fontId="4"/>
  </si>
  <si>
    <t>事故検知設備（再生可能エネルギー発電設備において、地絡等の事故を検知できる設備）である</t>
    <phoneticPr fontId="4"/>
  </si>
  <si>
    <t>遮断設備（再生可能エネルギー発電設備において、緊急遮断を行う設備）である</t>
    <phoneticPr fontId="4"/>
  </si>
  <si>
    <t>エネルギーマネジメント（EMS）機器（エネルギーマネジメントに必要なハードウェア等の設備）である。
再生可能エネルギー発電設備の発電量その他のデータに基づく需給調整の制御に必要不可欠な本体機器、計測装置、監視制御装置、通信機器、ゲートウェイ、モニター装置等を含む。
また、エネルギーマネジメントに必要なソフトウェア等、当該エネルギーシステム内の発電量その他のデータに基づく需給調整制御に必要不可欠な最適化計算・制御を行うプログラム等を含む。</t>
    <phoneticPr fontId="4"/>
  </si>
  <si>
    <t>長さ（ｍ）</t>
    <rPh sb="0" eb="1">
      <t>ナガ</t>
    </rPh>
    <phoneticPr fontId="4"/>
  </si>
  <si>
    <t>幅（ｍ）</t>
    <rPh sb="0" eb="1">
      <t>ハバ</t>
    </rPh>
    <phoneticPr fontId="4"/>
  </si>
  <si>
    <t>高さ（ｍ）</t>
    <rPh sb="0" eb="1">
      <t>タカ</t>
    </rPh>
    <phoneticPr fontId="4"/>
  </si>
  <si>
    <t>（１）V2H充放電設備の種類等</t>
    <rPh sb="6" eb="11">
      <t>ジュウホウデンセツビ</t>
    </rPh>
    <rPh sb="12" eb="14">
      <t>シュルイ</t>
    </rPh>
    <rPh sb="14" eb="15">
      <t>トウ</t>
    </rPh>
    <phoneticPr fontId="4"/>
  </si>
  <si>
    <t>（１）外部給電器の種類等</t>
    <rPh sb="3" eb="5">
      <t>ガイブ</t>
    </rPh>
    <rPh sb="5" eb="7">
      <t>キュウデン</t>
    </rPh>
    <rPh sb="7" eb="8">
      <t>キ</t>
    </rPh>
    <rPh sb="9" eb="11">
      <t>シュルイ</t>
    </rPh>
    <rPh sb="11" eb="12">
      <t>トウ</t>
    </rPh>
    <phoneticPr fontId="4"/>
  </si>
  <si>
    <t>Ⅳ－２．外部給電器（本体）に関する事項　　　＊新品であること。</t>
    <rPh sb="4" eb="6">
      <t>ガイブ</t>
    </rPh>
    <rPh sb="6" eb="8">
      <t>キュウデン</t>
    </rPh>
    <rPh sb="8" eb="9">
      <t>キ</t>
    </rPh>
    <rPh sb="10" eb="12">
      <t>ホンタイ</t>
    </rPh>
    <rPh sb="14" eb="15">
      <t>カン</t>
    </rPh>
    <rPh sb="17" eb="19">
      <t>ジコウ</t>
    </rPh>
    <phoneticPr fontId="4"/>
  </si>
  <si>
    <t>Ⅴ－２．充電設備（本体）に関する事項</t>
    <rPh sb="4" eb="8">
      <t>ジュウデンセツビ</t>
    </rPh>
    <rPh sb="9" eb="11">
      <t>ホンタイ</t>
    </rPh>
    <rPh sb="13" eb="14">
      <t>カン</t>
    </rPh>
    <rPh sb="16" eb="18">
      <t>ジコウ</t>
    </rPh>
    <phoneticPr fontId="4"/>
  </si>
  <si>
    <t>ＣＨＡｄｅＭＯ規格対応車両から電力の取り出しが可能であることについて、車両製造事業者から２車種以上の認定を受けているものである</t>
    <phoneticPr fontId="4"/>
  </si>
  <si>
    <t>電動車両用電力供給システム協議会規格「電動自動車用充放電システムガイドライン　V2L　AC版　DC版」に基づく検定に合格しているものである</t>
    <phoneticPr fontId="4"/>
  </si>
  <si>
    <t>普通充電設備
（漏電遮断機能及び、コントロールパイロット機能を有する、一基当たりの定格出力が１０ｋＷ未満のもので 、充電コネクター、ケーブルその他の装備一式を備えたもの）</t>
    <phoneticPr fontId="4"/>
  </si>
  <si>
    <t>充電用コンセント
（電気自動車等に附属する充電ケーブルを接続する２００Ｖ対応の電気自動車等専用のプラグの差込口）</t>
    <phoneticPr fontId="4"/>
  </si>
  <si>
    <t>充電用コンセントスタンド
（上記充電用コンセントを装備する盤状又は筒状の筐体）</t>
    <rPh sb="14" eb="16">
      <t>ジョウキ</t>
    </rPh>
    <phoneticPr fontId="4"/>
  </si>
  <si>
    <t>急速充電設備　＊平常時及び災害時において有償又は無償にて一般開放を行うこと。
（電源から充電用の直流電力を作り出す電源装置及び、電気自動車等に搭載された電池への充電を制御する機能を共に有する、一基当たりの定格出力が１０ｋＷ以上のものであり、充電コネクター、ケーブルその他の装備一式を備えたもの）</t>
    <phoneticPr fontId="4"/>
  </si>
  <si>
    <t>導入及び設置状況等について
※該当するものに■</t>
    <rPh sb="0" eb="2">
      <t>ドウニュウ</t>
    </rPh>
    <rPh sb="2" eb="3">
      <t>オヨ</t>
    </rPh>
    <rPh sb="4" eb="6">
      <t>セッチ</t>
    </rPh>
    <rPh sb="6" eb="8">
      <t>ジョウキョウ</t>
    </rPh>
    <rPh sb="8" eb="9">
      <t>トウ</t>
    </rPh>
    <rPh sb="15" eb="17">
      <t>ガイトウ</t>
    </rPh>
    <phoneticPr fontId="4"/>
  </si>
  <si>
    <t>（２）付帯設備の種類等
※該当するものに■</t>
    <rPh sb="3" eb="5">
      <t>フタイ</t>
    </rPh>
    <rPh sb="5" eb="7">
      <t>セツビ</t>
    </rPh>
    <rPh sb="8" eb="10">
      <t>シュルイ</t>
    </rPh>
    <rPh sb="10" eb="11">
      <t>トウ</t>
    </rPh>
    <rPh sb="13" eb="15">
      <t>ガイトウ</t>
    </rPh>
    <phoneticPr fontId="4"/>
  </si>
  <si>
    <t>（１）充電設備の種類等
※該当するものに■</t>
    <rPh sb="3" eb="7">
      <t>ジュウデンセツビ</t>
    </rPh>
    <rPh sb="8" eb="10">
      <t>シュルイ</t>
    </rPh>
    <rPh sb="10" eb="11">
      <t>トウ</t>
    </rPh>
    <rPh sb="13" eb="15">
      <t>ガイトウ</t>
    </rPh>
    <phoneticPr fontId="4"/>
  </si>
  <si>
    <t>２．カーシェア事業に関する事項</t>
    <rPh sb="7" eb="9">
      <t>ジギョウ</t>
    </rPh>
    <rPh sb="10" eb="11">
      <t>カン</t>
    </rPh>
    <rPh sb="13" eb="15">
      <t>ジコウ</t>
    </rPh>
    <phoneticPr fontId="4"/>
  </si>
  <si>
    <t>実施場所住所　※代表的な場所</t>
    <rPh sb="0" eb="2">
      <t>ジッシ</t>
    </rPh>
    <rPh sb="2" eb="4">
      <t>バショ</t>
    </rPh>
    <rPh sb="4" eb="6">
      <t>ジュウショ</t>
    </rPh>
    <phoneticPr fontId="4"/>
  </si>
  <si>
    <t>証書の内容等</t>
    <rPh sb="0" eb="2">
      <t>ショウショ</t>
    </rPh>
    <rPh sb="3" eb="5">
      <t>ナイヨウ</t>
    </rPh>
    <rPh sb="5" eb="6">
      <t>トウ</t>
    </rPh>
    <phoneticPr fontId="4"/>
  </si>
  <si>
    <t>△</t>
    <phoneticPr fontId="1"/>
  </si>
  <si>
    <t>⑥私は、申請車両、設備の利用状況に関するデータ（利用頻度等）の提供を求められた場合は了承します。</t>
    <phoneticPr fontId="4"/>
  </si>
  <si>
    <t>３．災害時等における地域への貢献等に関する事項　　　＊申請者の事業規模により、地域の自治会等との連携でも可</t>
    <rPh sb="18" eb="19">
      <t>カン</t>
    </rPh>
    <rPh sb="21" eb="23">
      <t>ジコウ</t>
    </rPh>
    <phoneticPr fontId="4"/>
  </si>
  <si>
    <t>４．設備等を導入する施設に関する事項</t>
    <rPh sb="2" eb="4">
      <t>セツビ</t>
    </rPh>
    <rPh sb="4" eb="5">
      <t>トウ</t>
    </rPh>
    <rPh sb="6" eb="8">
      <t>ドウニュウ</t>
    </rPh>
    <rPh sb="10" eb="12">
      <t>シセツ</t>
    </rPh>
    <rPh sb="13" eb="14">
      <t>カン</t>
    </rPh>
    <rPh sb="16" eb="18">
      <t>ジコウ</t>
    </rPh>
    <phoneticPr fontId="4"/>
  </si>
  <si>
    <t>8_ハード対策事業計算ファイル</t>
    <rPh sb="5" eb="7">
      <t>タイサク</t>
    </rPh>
    <rPh sb="7" eb="9">
      <t>ジギョウ</t>
    </rPh>
    <rPh sb="9" eb="11">
      <t>ケイサン</t>
    </rPh>
    <phoneticPr fontId="4"/>
  </si>
  <si>
    <t>9_CO2削減効果の根拠資料
（ハード対策事業計算ファイルに記入した数値の根拠）</t>
    <rPh sb="5" eb="9">
      <t>サクゲンコウカ</t>
    </rPh>
    <rPh sb="10" eb="12">
      <t>コンキョ</t>
    </rPh>
    <rPh sb="12" eb="14">
      <t>シリョウ</t>
    </rPh>
    <rPh sb="19" eb="25">
      <t>タイサクジギョウケイサン</t>
    </rPh>
    <rPh sb="30" eb="32">
      <t>キニュウ</t>
    </rPh>
    <rPh sb="34" eb="36">
      <t>スウチ</t>
    </rPh>
    <rPh sb="37" eb="39">
      <t>コンキョ</t>
    </rPh>
    <phoneticPr fontId="4"/>
  </si>
  <si>
    <t>自己資金</t>
    <rPh sb="0" eb="2">
      <t>ジコ</t>
    </rPh>
    <rPh sb="2" eb="4">
      <t>シキン</t>
    </rPh>
    <phoneticPr fontId="4"/>
  </si>
  <si>
    <t>借入（借入先及び金額：</t>
    <rPh sb="0" eb="2">
      <t>カリイレ</t>
    </rPh>
    <rPh sb="3" eb="5">
      <t>カリイレ</t>
    </rPh>
    <rPh sb="5" eb="6">
      <t>サキ</t>
    </rPh>
    <rPh sb="6" eb="7">
      <t>オヨ</t>
    </rPh>
    <rPh sb="8" eb="10">
      <t>キンガク</t>
    </rPh>
    <phoneticPr fontId="4"/>
  </si>
  <si>
    <t>上限額</t>
    <rPh sb="0" eb="3">
      <t>ジョウゲンガク</t>
    </rPh>
    <phoneticPr fontId="1"/>
  </si>
  <si>
    <t>台数</t>
    <rPh sb="0" eb="2">
      <t>ダイスウ</t>
    </rPh>
    <phoneticPr fontId="1"/>
  </si>
  <si>
    <t>金額(１台あたり)</t>
    <rPh sb="0" eb="2">
      <t>キンガク</t>
    </rPh>
    <rPh sb="4" eb="5">
      <t>ダイ</t>
    </rPh>
    <phoneticPr fontId="4"/>
  </si>
  <si>
    <t>参照資料番号等</t>
    <rPh sb="0" eb="2">
      <t>サンショウ</t>
    </rPh>
    <rPh sb="2" eb="4">
      <t>シリョウ</t>
    </rPh>
    <rPh sb="4" eb="6">
      <t>バンゴウ</t>
    </rPh>
    <rPh sb="6" eb="7">
      <t>トウ</t>
    </rPh>
    <phoneticPr fontId="1"/>
  </si>
  <si>
    <t>（V2H充放電設備（本体））</t>
    <rPh sb="4" eb="7">
      <t>ジュウホウデン</t>
    </rPh>
    <rPh sb="7" eb="9">
      <t>セツビ</t>
    </rPh>
    <rPh sb="10" eb="12">
      <t>ホンタイ</t>
    </rPh>
    <phoneticPr fontId="4"/>
  </si>
  <si>
    <t>品名・型式等</t>
    <rPh sb="0" eb="2">
      <t>ヒンメイ</t>
    </rPh>
    <rPh sb="3" eb="5">
      <t>カタシキ</t>
    </rPh>
    <rPh sb="5" eb="6">
      <t>トウ</t>
    </rPh>
    <phoneticPr fontId="4"/>
  </si>
  <si>
    <t>（V2H充放電設備（工事費））</t>
    <rPh sb="4" eb="7">
      <t>ジュウホウデン</t>
    </rPh>
    <rPh sb="7" eb="9">
      <t>セツビ</t>
    </rPh>
    <rPh sb="10" eb="12">
      <t>コウジ</t>
    </rPh>
    <rPh sb="12" eb="13">
      <t>ヒ</t>
    </rPh>
    <phoneticPr fontId="4"/>
  </si>
  <si>
    <t>－</t>
    <phoneticPr fontId="1"/>
  </si>
  <si>
    <t>経費区分・費目</t>
    <phoneticPr fontId="1"/>
  </si>
  <si>
    <t>（再生可能エネルギー発電設備及び付帯設備・設置工事費）</t>
    <rPh sb="1" eb="3">
      <t>サイセイ</t>
    </rPh>
    <rPh sb="3" eb="5">
      <t>カノウ</t>
    </rPh>
    <rPh sb="10" eb="12">
      <t>ハツデン</t>
    </rPh>
    <rPh sb="12" eb="14">
      <t>セツビ</t>
    </rPh>
    <rPh sb="14" eb="15">
      <t>オヨ</t>
    </rPh>
    <rPh sb="16" eb="20">
      <t>フタイセツビ</t>
    </rPh>
    <rPh sb="21" eb="23">
      <t>セッチ</t>
    </rPh>
    <rPh sb="23" eb="25">
      <t>コウジ</t>
    </rPh>
    <rPh sb="25" eb="26">
      <t>ヒ</t>
    </rPh>
    <phoneticPr fontId="4"/>
  </si>
  <si>
    <t>（外部給電器）</t>
    <rPh sb="1" eb="3">
      <t>ガイブ</t>
    </rPh>
    <rPh sb="3" eb="6">
      <t>キュウデンキ</t>
    </rPh>
    <phoneticPr fontId="4"/>
  </si>
  <si>
    <t>（充電設備（本体））</t>
    <rPh sb="1" eb="3">
      <t>ジュウデン</t>
    </rPh>
    <rPh sb="3" eb="5">
      <t>セツビ</t>
    </rPh>
    <rPh sb="6" eb="8">
      <t>ホンタイ</t>
    </rPh>
    <phoneticPr fontId="4"/>
  </si>
  <si>
    <t>【急速充電設備】</t>
    <rPh sb="1" eb="7">
      <t>キュウソクジュウデンセツビ</t>
    </rPh>
    <phoneticPr fontId="1"/>
  </si>
  <si>
    <t>【普通充電設備】</t>
    <rPh sb="1" eb="3">
      <t>フツウ</t>
    </rPh>
    <rPh sb="3" eb="5">
      <t>ジュウデン</t>
    </rPh>
    <rPh sb="5" eb="7">
      <t>セツビ</t>
    </rPh>
    <phoneticPr fontId="1"/>
  </si>
  <si>
    <t>【充電用コンセント】</t>
    <rPh sb="1" eb="4">
      <t>ジュウデンヨウ</t>
    </rPh>
    <phoneticPr fontId="1"/>
  </si>
  <si>
    <t>【充電用コンセントスタンド】</t>
    <rPh sb="1" eb="4">
      <t>ジュウデンヨウ</t>
    </rPh>
    <phoneticPr fontId="1"/>
  </si>
  <si>
    <t>（車両）</t>
    <rPh sb="1" eb="3">
      <t>シャリョウ</t>
    </rPh>
    <phoneticPr fontId="4"/>
  </si>
  <si>
    <t>（充電設備（工事費））</t>
    <rPh sb="1" eb="3">
      <t>ジュウデン</t>
    </rPh>
    <rPh sb="3" eb="5">
      <t>セツビ</t>
    </rPh>
    <rPh sb="6" eb="8">
      <t>コウジ</t>
    </rPh>
    <rPh sb="8" eb="9">
      <t>ヒ</t>
    </rPh>
    <phoneticPr fontId="4"/>
  </si>
  <si>
    <t>経費区分・費目</t>
    <phoneticPr fontId="4"/>
  </si>
  <si>
    <t>積算内訳</t>
    <rPh sb="0" eb="4">
      <t>セキサンウチワケ</t>
    </rPh>
    <phoneticPr fontId="1"/>
  </si>
  <si>
    <t>（合計シート）</t>
    <rPh sb="1" eb="3">
      <t>ゴウケイ</t>
    </rPh>
    <phoneticPr fontId="4"/>
  </si>
  <si>
    <t>補助対象経費</t>
    <rPh sb="0" eb="2">
      <t>ホジョ</t>
    </rPh>
    <rPh sb="2" eb="4">
      <t>タイショウ</t>
    </rPh>
    <rPh sb="4" eb="6">
      <t>ケイヒ</t>
    </rPh>
    <phoneticPr fontId="1"/>
  </si>
  <si>
    <t>補助対象経費</t>
    <rPh sb="0" eb="2">
      <t>ホジョ</t>
    </rPh>
    <rPh sb="2" eb="4">
      <t>タイショウ</t>
    </rPh>
    <rPh sb="4" eb="6">
      <t>ケイヒ</t>
    </rPh>
    <phoneticPr fontId="1"/>
  </si>
  <si>
    <t>補助対象経費</t>
    <rPh sb="0" eb="2">
      <t>ホジョ</t>
    </rPh>
    <rPh sb="2" eb="6">
      <t>タイショウケイヒ</t>
    </rPh>
    <phoneticPr fontId="1"/>
  </si>
  <si>
    <t>補助対象経費</t>
    <rPh sb="0" eb="6">
      <t>ホジョタイショウケイヒ</t>
    </rPh>
    <phoneticPr fontId="1"/>
  </si>
  <si>
    <t>(4)補助対象経費
   支出予定額
　 合計</t>
    <rPh sb="3" eb="5">
      <t>ホジョ</t>
    </rPh>
    <rPh sb="5" eb="7">
      <t>タイショウ</t>
    </rPh>
    <rPh sb="7" eb="9">
      <t>ケイヒ</t>
    </rPh>
    <rPh sb="21" eb="23">
      <t>ゴウケイ</t>
    </rPh>
    <phoneticPr fontId="4"/>
  </si>
  <si>
    <t>CO2削減効果</t>
    <rPh sb="3" eb="5">
      <t>サクゲン</t>
    </rPh>
    <rPh sb="5" eb="7">
      <t>コウカ</t>
    </rPh>
    <phoneticPr fontId="4"/>
  </si>
  <si>
    <t>６．再エネ電力に関する事項　　　＊申請車両の走行による想定年間消費電力量をまかなえる容量以上、新たに導入する必要があります。</t>
    <rPh sb="2" eb="3">
      <t>サイ</t>
    </rPh>
    <rPh sb="5" eb="7">
      <t>デンリョク</t>
    </rPh>
    <rPh sb="8" eb="9">
      <t>カン</t>
    </rPh>
    <rPh sb="11" eb="13">
      <t>ジコウ</t>
    </rPh>
    <rPh sb="47" eb="48">
      <t>アラ</t>
    </rPh>
    <rPh sb="50" eb="52">
      <t>ドウニュウ</t>
    </rPh>
    <rPh sb="54" eb="56">
      <t>ヒツヨウ</t>
    </rPh>
    <phoneticPr fontId="4"/>
  </si>
  <si>
    <t>７．V2H充放電設備又は外部給電器に関する事項</t>
    <rPh sb="18" eb="19">
      <t>カン</t>
    </rPh>
    <rPh sb="21" eb="23">
      <t>ジコウ</t>
    </rPh>
    <phoneticPr fontId="4"/>
  </si>
  <si>
    <t>９．資金計画について　　　※該当するものに■</t>
    <rPh sb="2" eb="4">
      <t>シキン</t>
    </rPh>
    <rPh sb="4" eb="6">
      <t>ケイカク</t>
    </rPh>
    <phoneticPr fontId="4"/>
  </si>
  <si>
    <t>１０．申請に関する誓約（宣誓、同意をする場合、□部分を■に選択してください。）</t>
    <rPh sb="3" eb="5">
      <t>シンセイ</t>
    </rPh>
    <rPh sb="6" eb="7">
      <t>カン</t>
    </rPh>
    <rPh sb="9" eb="11">
      <t>セイヤク</t>
    </rPh>
    <rPh sb="12" eb="14">
      <t>センセイ</t>
    </rPh>
    <rPh sb="15" eb="17">
      <t>ドウイ</t>
    </rPh>
    <rPh sb="20" eb="22">
      <t>バアイ</t>
    </rPh>
    <rPh sb="24" eb="26">
      <t>ブブン</t>
    </rPh>
    <rPh sb="29" eb="31">
      <t>センタク</t>
    </rPh>
    <phoneticPr fontId="4"/>
  </si>
  <si>
    <r>
      <t>補助対象経費</t>
    </r>
    <r>
      <rPr>
        <sz val="6"/>
        <rFont val="ＭＳ Ｐ明朝"/>
        <family val="1"/>
        <charset val="128"/>
      </rPr>
      <t>※自動計算</t>
    </r>
    <rPh sb="0" eb="2">
      <t>ホジョ</t>
    </rPh>
    <rPh sb="2" eb="4">
      <t>タイショウ</t>
    </rPh>
    <rPh sb="4" eb="6">
      <t>ケイヒ</t>
    </rPh>
    <rPh sb="7" eb="9">
      <t>ジドウ</t>
    </rPh>
    <rPh sb="9" eb="11">
      <t>ケイサン</t>
    </rPh>
    <phoneticPr fontId="4"/>
  </si>
  <si>
    <r>
      <t>CO2削減コスト</t>
    </r>
    <r>
      <rPr>
        <sz val="6"/>
        <rFont val="ＭＳ Ｐ明朝"/>
        <family val="1"/>
        <charset val="128"/>
      </rPr>
      <t>※自動計算</t>
    </r>
    <rPh sb="9" eb="11">
      <t>ジドウ</t>
    </rPh>
    <rPh sb="11" eb="13">
      <t>ケイサン</t>
    </rPh>
    <phoneticPr fontId="4"/>
  </si>
  <si>
    <t>補助率１／３</t>
    <rPh sb="0" eb="3">
      <t>ホジョリツ</t>
    </rPh>
    <phoneticPr fontId="1"/>
  </si>
  <si>
    <t>補助率１／３</t>
    <phoneticPr fontId="1"/>
  </si>
  <si>
    <t>※自動入力されます。</t>
    <phoneticPr fontId="1"/>
  </si>
  <si>
    <t>補助率１／２</t>
    <rPh sb="0" eb="2">
      <t>ホジョ</t>
    </rPh>
    <rPh sb="2" eb="3">
      <t>リツ</t>
    </rPh>
    <phoneticPr fontId="1"/>
  </si>
  <si>
    <t>補助率１／３</t>
    <rPh sb="0" eb="2">
      <t>ホジョ</t>
    </rPh>
    <rPh sb="2" eb="3">
      <t>リツ</t>
    </rPh>
    <phoneticPr fontId="1"/>
  </si>
  <si>
    <t>補助率１／２</t>
    <phoneticPr fontId="1"/>
  </si>
  <si>
    <t>E-mailｱﾄﾞﾚｽ</t>
    <phoneticPr fontId="4"/>
  </si>
  <si>
    <t>FAX番号</t>
    <rPh sb="3" eb="5">
      <t>バンゴウ</t>
    </rPh>
    <phoneticPr fontId="4"/>
  </si>
  <si>
    <t>電話番号</t>
    <rPh sb="0" eb="2">
      <t>デンワ</t>
    </rPh>
    <rPh sb="2" eb="4">
      <t>バンゴウ</t>
    </rPh>
    <phoneticPr fontId="4"/>
  </si>
  <si>
    <t>所属部署・役職名</t>
    <phoneticPr fontId="4"/>
  </si>
  <si>
    <t>氏名</t>
    <rPh sb="0" eb="2">
      <t>シメイ</t>
    </rPh>
    <phoneticPr fontId="4"/>
  </si>
  <si>
    <t>事業実施責任者</t>
    <rPh sb="0" eb="2">
      <t>ジギョウ</t>
    </rPh>
    <rPh sb="2" eb="4">
      <t>ジッシ</t>
    </rPh>
    <rPh sb="4" eb="7">
      <t>セキニンシャ</t>
    </rPh>
    <phoneticPr fontId="4"/>
  </si>
  <si>
    <t>　団体名</t>
    <rPh sb="1" eb="3">
      <t>ダンタイ</t>
    </rPh>
    <rPh sb="3" eb="4">
      <t>メイ</t>
    </rPh>
    <phoneticPr fontId="4"/>
  </si>
  <si>
    <t>③</t>
    <phoneticPr fontId="4"/>
  </si>
  <si>
    <t>②</t>
    <phoneticPr fontId="4"/>
  </si>
  <si>
    <t>所属部署・役職名</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</si>
  <si>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</si>
  <si>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①</t>
    <phoneticPr fontId="4"/>
  </si>
  <si>
    <t>共同事業者</t>
    <rPh sb="0" eb="2">
      <t>キョウドウ</t>
    </rPh>
    <rPh sb="2" eb="4">
      <t>ジギョウ</t>
    </rPh>
    <rPh sb="4" eb="5">
      <t>シャ</t>
    </rPh>
    <phoneticPr fontId="4"/>
  </si>
  <si>
    <t>E-mailｱﾄﾞﾚｽ</t>
  </si>
  <si>
    <t>所在地</t>
    <rPh sb="0" eb="3">
      <t>ショザイチ</t>
    </rPh>
    <phoneticPr fontId="4"/>
  </si>
  <si>
    <t>郵便番号</t>
    <rPh sb="0" eb="2">
      <t>ユウビン</t>
    </rPh>
    <rPh sb="2" eb="4">
      <t>バンゴウ</t>
    </rPh>
    <phoneticPr fontId="4"/>
  </si>
  <si>
    <t>役職</t>
    <rPh sb="0" eb="2">
      <t>ヤクショク</t>
    </rPh>
    <phoneticPr fontId="4"/>
  </si>
  <si>
    <t>所属部署</t>
    <rPh sb="0" eb="4">
      <t>ショゾクブショ</t>
    </rPh>
    <phoneticPr fontId="4"/>
  </si>
  <si>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</si>
  <si>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</si>
  <si>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4"/>
  </si>
  <si>
    <t>事業実施の
責任者</t>
    <rPh sb="0" eb="2">
      <t>ジギョウ</t>
    </rPh>
    <rPh sb="2" eb="4">
      <t>ジッシ</t>
    </rPh>
    <phoneticPr fontId="4"/>
  </si>
  <si>
    <t>※法人格の代表権を持つ方に関する事項を記入する。</t>
    <phoneticPr fontId="4"/>
  </si>
  <si>
    <t>代表者</t>
    <rPh sb="0" eb="2">
      <t>ダイヒョウ</t>
    </rPh>
    <rPh sb="2" eb="3">
      <t>ギョウシャ</t>
    </rPh>
    <phoneticPr fontId="4"/>
  </si>
  <si>
    <t>※正式名称を記入する。</t>
    <rPh sb="1" eb="3">
      <t>セイシキ</t>
    </rPh>
    <rPh sb="3" eb="5">
      <t>メイショウ</t>
    </rPh>
    <rPh sb="6" eb="8">
      <t>キニュウ</t>
    </rPh>
    <phoneticPr fontId="4"/>
  </si>
  <si>
    <t>事業実施の団体名(代表事業者）</t>
    <rPh sb="0" eb="2">
      <t>ジギョウ</t>
    </rPh>
    <rPh sb="2" eb="4">
      <t>ジッシ</t>
    </rPh>
    <rPh sb="5" eb="7">
      <t>ダンタイ</t>
    </rPh>
    <rPh sb="7" eb="8">
      <t>メイ</t>
    </rPh>
    <phoneticPr fontId="4"/>
  </si>
  <si>
    <t>記入すべき内容について</t>
    <rPh sb="0" eb="2">
      <t>キニュウ</t>
    </rPh>
    <rPh sb="5" eb="7">
      <t>ナイヨウ</t>
    </rPh>
    <phoneticPr fontId="4"/>
  </si>
  <si>
    <t>記入欄</t>
    <rPh sb="0" eb="2">
      <t>キニュウ</t>
    </rPh>
    <rPh sb="2" eb="3">
      <t>ラン</t>
    </rPh>
    <phoneticPr fontId="4"/>
  </si>
  <si>
    <t>項目</t>
    <rPh sb="0" eb="2">
      <t>コウモク</t>
    </rPh>
    <phoneticPr fontId="4"/>
  </si>
  <si>
    <t>※添付資料については、提出書類等一覧も参照</t>
    <phoneticPr fontId="4"/>
  </si>
  <si>
    <t>別紙１</t>
    <rPh sb="0" eb="2">
      <t>ベッシ</t>
    </rPh>
    <phoneticPr fontId="12"/>
  </si>
  <si>
    <t>※申請するものに台数を記入</t>
    <rPh sb="1" eb="3">
      <t>シンセイ</t>
    </rPh>
    <rPh sb="8" eb="10">
      <t>ダイスウ</t>
    </rPh>
    <rPh sb="11" eb="13">
      <t>キニュウ</t>
    </rPh>
    <phoneticPr fontId="4"/>
  </si>
  <si>
    <t>カーシェア事業について
※該当するものに■</t>
    <rPh sb="5" eb="7">
      <t>ジギョウ</t>
    </rPh>
    <phoneticPr fontId="4"/>
  </si>
  <si>
    <t>その他　（カーシェア事業としての活用方法を具体的に記載してください。）</t>
    <rPh sb="2" eb="3">
      <t>タ</t>
    </rPh>
    <rPh sb="10" eb="12">
      <t>ジギョウ</t>
    </rPh>
    <rPh sb="16" eb="20">
      <t>カツヨウホウホウ</t>
    </rPh>
    <rPh sb="21" eb="24">
      <t>グタイテキ</t>
    </rPh>
    <rPh sb="25" eb="27">
      <t>キサイ</t>
    </rPh>
    <phoneticPr fontId="4"/>
  </si>
  <si>
    <t>車名・グレード①</t>
    <rPh sb="0" eb="2">
      <t>シャメイ</t>
    </rPh>
    <phoneticPr fontId="4"/>
  </si>
  <si>
    <t>車名・グレード②</t>
    <rPh sb="0" eb="2">
      <t>シャメイ</t>
    </rPh>
    <phoneticPr fontId="4"/>
  </si>
  <si>
    <t>車名・グレード③</t>
    <rPh sb="0" eb="2">
      <t>シャメイ</t>
    </rPh>
    <phoneticPr fontId="4"/>
  </si>
  <si>
    <t>申請車両①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</si>
  <si>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申請車両②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</si>
  <si>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申請車両③
（１）車両の種類
＊自動車検査証の交付可能な車両であること。</t>
    <rPh sb="0" eb="2">
      <t>シンセイ</t>
    </rPh>
    <rPh sb="2" eb="4">
      <t>シャリョウ</t>
    </rPh>
    <rPh sb="10" eb="12">
      <t>シャリョウ</t>
    </rPh>
    <rPh sb="13" eb="15">
      <t>シュルイ</t>
    </rPh>
    <rPh sb="17" eb="20">
      <t>ジドウシャ</t>
    </rPh>
    <rPh sb="20" eb="23">
      <t>ケンサショウ</t>
    </rPh>
    <rPh sb="24" eb="26">
      <t>コウフ</t>
    </rPh>
    <rPh sb="26" eb="28">
      <t>カノウ</t>
    </rPh>
    <rPh sb="29" eb="31">
      <t>シャリョウ</t>
    </rPh>
    <phoneticPr fontId="4"/>
  </si>
  <si>
    <t>Ⅰ－１．車両に関する事項　＊複数種類の車両を導入する場合は車種ごとにに記入してください。</t>
    <rPh sb="4" eb="6">
      <t>シャリョウ</t>
    </rPh>
    <rPh sb="7" eb="8">
      <t>カン</t>
    </rPh>
    <rPh sb="10" eb="12">
      <t>ジコウ</t>
    </rPh>
    <phoneticPr fontId="4"/>
  </si>
  <si>
    <t>②私は申請書に記載した既設再エネ発電設備が自家消費型であり、かつ、使途を限定された他の補助金を受けていない設備であることを表明し保証します。</t>
    <rPh sb="1" eb="2">
      <t>ワタシ</t>
    </rPh>
    <rPh sb="3" eb="6">
      <t>シンセイショ</t>
    </rPh>
    <rPh sb="7" eb="9">
      <t>キサイ</t>
    </rPh>
    <rPh sb="11" eb="13">
      <t>キセツ</t>
    </rPh>
    <rPh sb="13" eb="14">
      <t>サイ</t>
    </rPh>
    <rPh sb="16" eb="20">
      <t>ハツデンセツビ</t>
    </rPh>
    <rPh sb="21" eb="23">
      <t>ジカ</t>
    </rPh>
    <rPh sb="23" eb="26">
      <t>ショウヒガタ</t>
    </rPh>
    <rPh sb="33" eb="35">
      <t>シト</t>
    </rPh>
    <rPh sb="36" eb="38">
      <t>ゲンテイ</t>
    </rPh>
    <rPh sb="41" eb="42">
      <t>タ</t>
    </rPh>
    <rPh sb="43" eb="46">
      <t>ホジョキン</t>
    </rPh>
    <rPh sb="47" eb="48">
      <t>ウ</t>
    </rPh>
    <rPh sb="53" eb="55">
      <t>セツビ</t>
    </rPh>
    <rPh sb="61" eb="63">
      <t>ヒョウメイ</t>
    </rPh>
    <rPh sb="64" eb="66">
      <t>ホショウ</t>
    </rPh>
    <phoneticPr fontId="4"/>
  </si>
  <si>
    <t>私は、申請した車両、設備等を処分制限期間内に処分する場合、協会の承認を受け、指示された補助金額を返納します。</t>
    <rPh sb="10" eb="12">
      <t>セツビ</t>
    </rPh>
    <rPh sb="12" eb="13">
      <t>トウ</t>
    </rPh>
    <rPh sb="29" eb="31">
      <t>キョウカイ</t>
    </rPh>
    <phoneticPr fontId="4"/>
  </si>
  <si>
    <t>EV/PHEV想定年間消費電力量　　＊複数種類の車両を導入する場合は車種ごとにに記入してください。</t>
    <rPh sb="7" eb="9">
      <t>ソウテイ</t>
    </rPh>
    <rPh sb="9" eb="11">
      <t>ネンカン</t>
    </rPh>
    <rPh sb="11" eb="13">
      <t>ショウヒ</t>
    </rPh>
    <rPh sb="13" eb="15">
      <t>デンリョク</t>
    </rPh>
    <rPh sb="15" eb="16">
      <t>リョウ</t>
    </rPh>
    <rPh sb="19" eb="21">
      <t>フクスウ</t>
    </rPh>
    <rPh sb="21" eb="23">
      <t>シュルイ</t>
    </rPh>
    <rPh sb="24" eb="26">
      <t>シャリョウ</t>
    </rPh>
    <rPh sb="27" eb="29">
      <t>ドウニュウ</t>
    </rPh>
    <rPh sb="31" eb="33">
      <t>バアイ</t>
    </rPh>
    <rPh sb="34" eb="36">
      <t>シャシュ</t>
    </rPh>
    <rPh sb="40" eb="42">
      <t>キニュウ</t>
    </rPh>
    <phoneticPr fontId="4"/>
  </si>
  <si>
    <t>平均年間走行距離（km/年）</t>
    <rPh sb="0" eb="2">
      <t>ヘイキン</t>
    </rPh>
    <rPh sb="2" eb="4">
      <t>ネンカン</t>
    </rPh>
    <rPh sb="4" eb="8">
      <t>ソウコウキョリ</t>
    </rPh>
    <rPh sb="12" eb="13">
      <t>ネン</t>
    </rPh>
    <phoneticPr fontId="4"/>
  </si>
  <si>
    <t>再生可能エネルギー発電設備等年間発電量</t>
    <rPh sb="0" eb="4">
      <t>サイセイカノウ</t>
    </rPh>
    <rPh sb="9" eb="13">
      <t>ハツデンセツビ</t>
    </rPh>
    <rPh sb="13" eb="14">
      <t>トウ</t>
    </rPh>
    <rPh sb="14" eb="16">
      <t>ネンカン</t>
    </rPh>
    <rPh sb="16" eb="19">
      <t>ハツデンリョウ</t>
    </rPh>
    <phoneticPr fontId="4"/>
  </si>
  <si>
    <t>既設再エネ発電設備容量
（kW）</t>
    <rPh sb="0" eb="2">
      <t>キセツ</t>
    </rPh>
    <rPh sb="2" eb="3">
      <t>サイ</t>
    </rPh>
    <rPh sb="5" eb="7">
      <t>ハツデン</t>
    </rPh>
    <rPh sb="7" eb="9">
      <t>セツビ</t>
    </rPh>
    <rPh sb="9" eb="11">
      <t>ヨウリョウ</t>
    </rPh>
    <phoneticPr fontId="4"/>
  </si>
  <si>
    <t>新設再エネ発電設備容量
　　　　　　　　（kW）</t>
    <rPh sb="0" eb="2">
      <t>シンセツ</t>
    </rPh>
    <rPh sb="2" eb="3">
      <t>サイ</t>
    </rPh>
    <rPh sb="5" eb="7">
      <t>ハツデン</t>
    </rPh>
    <rPh sb="7" eb="9">
      <t>セツビ</t>
    </rPh>
    <rPh sb="9" eb="11">
      <t>ヨウリョウ</t>
    </rPh>
    <phoneticPr fontId="4"/>
  </si>
  <si>
    <t>※上記は太陽光パネルによる発電を前提としているため、それ以外の再エネ設備を想定している場合は、別途１KWあたりの年間予想発電量を算出いただき記入願います。</t>
    <rPh sb="1" eb="3">
      <t>ジョウキ</t>
    </rPh>
    <rPh sb="4" eb="6">
      <t>タイヨウ</t>
    </rPh>
    <rPh sb="6" eb="7">
      <t>コウ</t>
    </rPh>
    <rPh sb="13" eb="15">
      <t>ハツデン</t>
    </rPh>
    <rPh sb="16" eb="18">
      <t>ゼンテイ</t>
    </rPh>
    <rPh sb="28" eb="30">
      <t>イガイ</t>
    </rPh>
    <rPh sb="31" eb="32">
      <t>サイ</t>
    </rPh>
    <rPh sb="34" eb="36">
      <t>セツビ</t>
    </rPh>
    <rPh sb="37" eb="39">
      <t>ソウテイ</t>
    </rPh>
    <rPh sb="43" eb="45">
      <t>バアイ</t>
    </rPh>
    <rPh sb="47" eb="49">
      <t>ベット</t>
    </rPh>
    <rPh sb="56" eb="63">
      <t>ネンカンヨソウハツデンリョウ</t>
    </rPh>
    <rPh sb="64" eb="66">
      <t>サンシュツ</t>
    </rPh>
    <rPh sb="70" eb="72">
      <t>キニュウ</t>
    </rPh>
    <rPh sb="72" eb="73">
      <t>ネガ</t>
    </rPh>
    <phoneticPr fontId="4"/>
  </si>
  <si>
    <t>再エネ電源の種類</t>
    <rPh sb="0" eb="1">
      <t>サイ</t>
    </rPh>
    <rPh sb="3" eb="5">
      <t>デンゲン</t>
    </rPh>
    <rPh sb="6" eb="8">
      <t>シュルイ</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</si>
  <si>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6" eb="17">
      <t>ネン</t>
    </rPh>
    <phoneticPr fontId="4"/>
  </si>
  <si>
    <r>
      <rPr>
        <b/>
        <sz val="8"/>
        <rFont val="ＭＳ Ｐ明朝"/>
        <family val="1"/>
        <charset val="128"/>
      </rPr>
      <t>想定年間消費電力量合計</t>
    </r>
    <r>
      <rPr>
        <sz val="8"/>
        <rFont val="ＭＳ Ｐ明朝"/>
        <family val="1"/>
        <charset val="128"/>
      </rPr>
      <t xml:space="preserve">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9" eb="11">
      <t>ゴウケイ</t>
    </rPh>
    <rPh sb="18" eb="19">
      <t>ネン</t>
    </rPh>
    <phoneticPr fontId="4"/>
  </si>
  <si>
    <t>再エネ電力メニューの導入を選択され方は下記を記入願います。</t>
    <rPh sb="0" eb="1">
      <t>サイ</t>
    </rPh>
    <rPh sb="3" eb="5">
      <t>デンリョク</t>
    </rPh>
    <rPh sb="10" eb="12">
      <t>ドウニュウ</t>
    </rPh>
    <phoneticPr fontId="4"/>
  </si>
  <si>
    <t>6_災害時等における地域への貢献等　
（既に協定や連携方針の覚書き等がある場合は添付）</t>
    <rPh sb="20" eb="21">
      <t>スデ</t>
    </rPh>
    <rPh sb="22" eb="24">
      <t>キョウテイ</t>
    </rPh>
    <rPh sb="25" eb="27">
      <t>レンケイ</t>
    </rPh>
    <rPh sb="27" eb="29">
      <t>ホウシン</t>
    </rPh>
    <rPh sb="30" eb="32">
      <t>オボエガ</t>
    </rPh>
    <rPh sb="33" eb="34">
      <t>トウ</t>
    </rPh>
    <rPh sb="37" eb="39">
      <t>バアイ</t>
    </rPh>
    <rPh sb="40" eb="42">
      <t>テンプ</t>
    </rPh>
    <phoneticPr fontId="1"/>
  </si>
  <si>
    <t>7_ハザードマップ　（設備等を導入する施設に印を付けて添付）</t>
    <rPh sb="11" eb="13">
      <t>セツビ</t>
    </rPh>
    <rPh sb="13" eb="14">
      <t>トウ</t>
    </rPh>
    <rPh sb="15" eb="17">
      <t>ドウニュウ</t>
    </rPh>
    <rPh sb="19" eb="21">
      <t>シセツ</t>
    </rPh>
    <rPh sb="22" eb="23">
      <t>シルシ</t>
    </rPh>
    <rPh sb="24" eb="25">
      <t>ツ</t>
    </rPh>
    <rPh sb="27" eb="29">
      <t>テンプ</t>
    </rPh>
    <phoneticPr fontId="1"/>
  </si>
  <si>
    <t>10_法定耐用年数の根拠資料</t>
    <rPh sb="3" eb="9">
      <t>ホウテイタイヨウネンスウ</t>
    </rPh>
    <rPh sb="10" eb="12">
      <t>コンキョ</t>
    </rPh>
    <rPh sb="12" eb="14">
      <t>シリョウ</t>
    </rPh>
    <phoneticPr fontId="4"/>
  </si>
  <si>
    <t>拠点において再エネ電力メニューを導入</t>
    <rPh sb="0" eb="2">
      <t>キョテン</t>
    </rPh>
    <rPh sb="16" eb="18">
      <t>ドウニュウ</t>
    </rPh>
    <phoneticPr fontId="4"/>
  </si>
  <si>
    <t>判定結果（自動判定）</t>
    <rPh sb="0" eb="2">
      <t>ハンテイ</t>
    </rPh>
    <rPh sb="2" eb="4">
      <t>ケッカ</t>
    </rPh>
    <rPh sb="5" eb="7">
      <t>ジドウ</t>
    </rPh>
    <rPh sb="7" eb="9">
      <t>ハンテイ</t>
    </rPh>
    <phoneticPr fontId="4"/>
  </si>
  <si>
    <t>Ⅱ－１．再エネ発電設備の設置工事に関する事項　</t>
    <rPh sb="12" eb="14">
      <t>セッチ</t>
    </rPh>
    <rPh sb="14" eb="16">
      <t>コウジ</t>
    </rPh>
    <rPh sb="17" eb="18">
      <t>カン</t>
    </rPh>
    <rPh sb="20" eb="22">
      <t>ジコウ</t>
    </rPh>
    <phoneticPr fontId="4"/>
  </si>
  <si>
    <t>1_様式１_交付申請書</t>
    <rPh sb="2" eb="4">
      <t>ヨウシキ</t>
    </rPh>
    <rPh sb="6" eb="8">
      <t>コウフ</t>
    </rPh>
    <rPh sb="8" eb="11">
      <t>シンセイショ</t>
    </rPh>
    <phoneticPr fontId="4"/>
  </si>
  <si>
    <r>
      <t>CO2削減効果合計</t>
    </r>
    <r>
      <rPr>
        <sz val="6"/>
        <rFont val="ＭＳ Ｐ明朝"/>
        <family val="1"/>
        <charset val="128"/>
      </rPr>
      <t>※自動計算</t>
    </r>
    <rPh sb="3" eb="5">
      <t>サクゲン</t>
    </rPh>
    <rPh sb="5" eb="7">
      <t>コウカ</t>
    </rPh>
    <rPh sb="7" eb="9">
      <t>ゴウケイ</t>
    </rPh>
    <rPh sb="10" eb="14">
      <t>ジドウケイサン</t>
    </rPh>
    <phoneticPr fontId="4"/>
  </si>
  <si>
    <t>〇は提出を必須とする書類</t>
    <rPh sb="5" eb="7">
      <t>ヒッス</t>
    </rPh>
    <phoneticPr fontId="12"/>
  </si>
  <si>
    <t>△は必要により提出する書類</t>
    <rPh sb="2" eb="4">
      <t>ヒツヨウ</t>
    </rPh>
    <rPh sb="7" eb="9">
      <t>テイシュツ</t>
    </rPh>
    <phoneticPr fontId="12"/>
  </si>
  <si>
    <t>電費（kWh/km）
※カタログ値</t>
    <rPh sb="0" eb="1">
      <t>デン</t>
    </rPh>
    <rPh sb="1" eb="2">
      <t>ヒ</t>
    </rPh>
    <rPh sb="16" eb="17">
      <t>チ</t>
    </rPh>
    <phoneticPr fontId="4"/>
  </si>
  <si>
    <r>
      <t>想定年間消費電力量
（kWh/年）</t>
    </r>
    <r>
      <rPr>
        <sz val="6"/>
        <rFont val="ＭＳ Ｐ明朝"/>
        <family val="1"/>
        <charset val="128"/>
      </rPr>
      <t>※自動計算されます</t>
    </r>
    <r>
      <rPr>
        <sz val="8"/>
        <rFont val="ＭＳ Ｐ明朝"/>
        <family val="1"/>
        <charset val="128"/>
      </rPr>
      <t>。</t>
    </r>
    <rPh sb="0" eb="2">
      <t>ソウテイ</t>
    </rPh>
    <rPh sb="2" eb="4">
      <t>ネンカン</t>
    </rPh>
    <rPh sb="4" eb="6">
      <t>ショウヒ</t>
    </rPh>
    <rPh sb="6" eb="8">
      <t>デンリョク</t>
    </rPh>
    <rPh sb="8" eb="9">
      <t>リョウ</t>
    </rPh>
    <rPh sb="15" eb="16">
      <t>ネン</t>
    </rPh>
    <phoneticPr fontId="4"/>
  </si>
  <si>
    <r>
      <t>想定年間発電量電力量
（kWh/年）</t>
    </r>
    <r>
      <rPr>
        <sz val="6"/>
        <rFont val="ＭＳ Ｐ明朝"/>
        <family val="1"/>
        <charset val="128"/>
      </rPr>
      <t>※自動計算されます</t>
    </r>
    <r>
      <rPr>
        <sz val="8"/>
        <rFont val="ＭＳ Ｐ明朝"/>
        <family val="1"/>
        <charset val="128"/>
      </rPr>
      <t>。</t>
    </r>
    <rPh sb="0" eb="2">
      <t>ソウテイ</t>
    </rPh>
    <rPh sb="2" eb="4">
      <t>ネンカン</t>
    </rPh>
    <rPh sb="4" eb="7">
      <t>ハツデンリョウ</t>
    </rPh>
    <rPh sb="7" eb="9">
      <t>デンリョク</t>
    </rPh>
    <rPh sb="9" eb="10">
      <t>リョウ</t>
    </rPh>
    <rPh sb="16" eb="17">
      <t>ネン</t>
    </rPh>
    <phoneticPr fontId="4"/>
  </si>
  <si>
    <t>1KWあたりの年間予想発電量（kWh/年/kW）</t>
    <rPh sb="7" eb="9">
      <t>ネンカン</t>
    </rPh>
    <rPh sb="9" eb="11">
      <t>ヨソウ</t>
    </rPh>
    <rPh sb="11" eb="14">
      <t>ハツデンリョウ</t>
    </rPh>
    <rPh sb="19" eb="20">
      <t>ネン</t>
    </rPh>
    <phoneticPr fontId="4"/>
  </si>
  <si>
    <t>①私は、申請する車両、設備及び設置工事に関し、本補助金以外に国からの補助金を申請・受領していません。</t>
    <phoneticPr fontId="4"/>
  </si>
  <si>
    <t>）</t>
    <phoneticPr fontId="4"/>
  </si>
  <si>
    <t>自営線地中化</t>
    <rPh sb="3" eb="6">
      <t>チチュウカ</t>
    </rPh>
    <phoneticPr fontId="4"/>
  </si>
  <si>
    <t>平常時は公用車として使用し、災害時に限らず、地域住民等に有償又は無償にて貸し渡しします。</t>
    <rPh sb="0" eb="3">
      <t>ヘイジョウジ</t>
    </rPh>
    <rPh sb="4" eb="7">
      <t>コウヨウシャ</t>
    </rPh>
    <rPh sb="10" eb="12">
      <t>シヨウ</t>
    </rPh>
    <rPh sb="14" eb="17">
      <t>サイガイジ</t>
    </rPh>
    <rPh sb="18" eb="19">
      <t>カギ</t>
    </rPh>
    <rPh sb="22" eb="24">
      <t>チイキ</t>
    </rPh>
    <phoneticPr fontId="4"/>
  </si>
  <si>
    <t>平常時は社用車として使用し、災害時に限らず、社員等に有償又は無償にて貸し渡しします。</t>
    <rPh sb="0" eb="3">
      <t>ヘイジョウジ</t>
    </rPh>
    <rPh sb="4" eb="6">
      <t>シャヨウ</t>
    </rPh>
    <rPh sb="6" eb="7">
      <t>シャ</t>
    </rPh>
    <rPh sb="10" eb="12">
      <t>シヨウ</t>
    </rPh>
    <rPh sb="14" eb="17">
      <t>サイガイジ</t>
    </rPh>
    <rPh sb="18" eb="19">
      <t>カギ</t>
    </rPh>
    <phoneticPr fontId="4"/>
  </si>
  <si>
    <t>平常時は公用車として使用し、災害時に限らず、他の地方公共団体/民間企業間で共有します。</t>
    <rPh sb="0" eb="3">
      <t>ヘイジョウジ</t>
    </rPh>
    <rPh sb="4" eb="7">
      <t>コウヨウシャ</t>
    </rPh>
    <rPh sb="10" eb="12">
      <t>シヨウ</t>
    </rPh>
    <rPh sb="14" eb="17">
      <t>サイガイジ</t>
    </rPh>
    <rPh sb="18" eb="19">
      <t>カギ</t>
    </rPh>
    <rPh sb="22" eb="23">
      <t>タ</t>
    </rPh>
    <rPh sb="24" eb="26">
      <t>チホウ</t>
    </rPh>
    <rPh sb="26" eb="28">
      <t>コウキョウ</t>
    </rPh>
    <rPh sb="28" eb="30">
      <t>ダンタイ</t>
    </rPh>
    <rPh sb="31" eb="33">
      <t>ミンカン</t>
    </rPh>
    <rPh sb="33" eb="35">
      <t>キギョウ</t>
    </rPh>
    <rPh sb="35" eb="36">
      <t>カン</t>
    </rPh>
    <rPh sb="37" eb="39">
      <t>キョウユウ</t>
    </rPh>
    <phoneticPr fontId="4"/>
  </si>
  <si>
    <t>平常時は社用車として使用し、災害時に限らず、他の地方公共団体/民間企業間で共有します。</t>
    <rPh sb="0" eb="3">
      <t>ヘイジョウジ</t>
    </rPh>
    <rPh sb="4" eb="6">
      <t>シャヨウ</t>
    </rPh>
    <rPh sb="6" eb="7">
      <t>シャ</t>
    </rPh>
    <rPh sb="10" eb="12">
      <t>シヨウ</t>
    </rPh>
    <rPh sb="14" eb="17">
      <t>サイガイジ</t>
    </rPh>
    <rPh sb="18" eb="19">
      <t>カギ</t>
    </rPh>
    <rPh sb="22" eb="23">
      <t>タ</t>
    </rPh>
    <rPh sb="24" eb="30">
      <t>チホウコウキョウダンタイ</t>
    </rPh>
    <rPh sb="31" eb="33">
      <t>ミンカン</t>
    </rPh>
    <rPh sb="33" eb="35">
      <t>キギョウ</t>
    </rPh>
    <rPh sb="37" eb="39">
      <t>キョウユウ</t>
    </rPh>
    <phoneticPr fontId="4"/>
  </si>
  <si>
    <t>④災害発生時には、申請する設備が非常用電源などとして機能するなど、地域貢献が図られ、地域防災計画での位置づけや地方公共団体等との協定や連携等を行うよう努めます。</t>
    <rPh sb="9" eb="11">
      <t>シンセイ</t>
    </rPh>
    <rPh sb="71" eb="72">
      <t>オコナ</t>
    </rPh>
    <rPh sb="75" eb="76">
      <t>ツト</t>
    </rPh>
    <phoneticPr fontId="4"/>
  </si>
  <si>
    <t>台数　＊申請する充電インフラは申請車両台数を超えないこと。</t>
    <rPh sb="0" eb="2">
      <t>ダイスウ</t>
    </rPh>
    <rPh sb="4" eb="6">
      <t>シンセイ</t>
    </rPh>
    <rPh sb="8" eb="10">
      <t>ジュウデン</t>
    </rPh>
    <rPh sb="15" eb="17">
      <t>シンセイ</t>
    </rPh>
    <rPh sb="17" eb="19">
      <t>シャリョウ</t>
    </rPh>
    <rPh sb="19" eb="21">
      <t>ダイスウ</t>
    </rPh>
    <rPh sb="22" eb="23">
      <t>コ</t>
    </rPh>
    <phoneticPr fontId="4"/>
  </si>
  <si>
    <t>3_実施場所地図
（補助設備の設置場所（住所）及び設置場所が複数に存在する場合、その位置関係を把握・確認するもの。地図に設置場所の印を明示。既にV2H充放電設備又は外部給電器を設置している場合、その地図も含む）</t>
    <rPh sb="99" eb="101">
      <t>チズ</t>
    </rPh>
    <phoneticPr fontId="1"/>
  </si>
  <si>
    <t>4_導入する車両・設備の設置図
（補助設備について、建物内や敷地内での配置を把握・確認するもの。建物や敷地の図面に設置場所を明示。既にV2H充放電設備又は外部給電器を設置している場合、その設置図も含む）</t>
    <phoneticPr fontId="1"/>
  </si>
  <si>
    <t>13_再エネ発電設備が導入または活用できない場合の理由書</t>
    <rPh sb="3" eb="4">
      <t>サイ</t>
    </rPh>
    <rPh sb="6" eb="8">
      <t>ハツデン</t>
    </rPh>
    <rPh sb="8" eb="10">
      <t>セツビ</t>
    </rPh>
    <rPh sb="11" eb="13">
      <t>ドウニュウ</t>
    </rPh>
    <rPh sb="16" eb="18">
      <t>カツヨウ</t>
    </rPh>
    <rPh sb="22" eb="24">
      <t>バアイ</t>
    </rPh>
    <rPh sb="25" eb="28">
      <t>リユウショ</t>
    </rPh>
    <phoneticPr fontId="1"/>
  </si>
  <si>
    <t>17_業務概要　（代表事業者の企業パンフレット等）</t>
    <phoneticPr fontId="1"/>
  </si>
  <si>
    <t>18_定款　又は寄付行為　（代表事業者の定款又は寄付行為）</t>
    <phoneticPr fontId="1"/>
  </si>
  <si>
    <t>19_経理状況説明書
（代表事業者の直近２ヵ年度分の貸借対照表および損益計算書）</t>
    <phoneticPr fontId="4"/>
  </si>
  <si>
    <t>20_共同事業者の業務概要　（企業パンフレット等）</t>
    <phoneticPr fontId="4"/>
  </si>
  <si>
    <t>21_共同事業者の定款又は寄付行為</t>
    <phoneticPr fontId="4"/>
  </si>
  <si>
    <t>22_共同事業者の経理状況説明書
（直近２ヵ年度分の貸借対照表および損益計算書）</t>
    <phoneticPr fontId="4"/>
  </si>
  <si>
    <t>23_その他</t>
    <rPh sb="5" eb="6">
      <t>タ</t>
    </rPh>
    <phoneticPr fontId="4"/>
  </si>
  <si>
    <t>※資料１７、１９、２０、２１、２２　地方公共団体は不要</t>
    <phoneticPr fontId="12"/>
  </si>
  <si>
    <t>※資料１８　地方公共団体は予算書を添付</t>
    <phoneticPr fontId="12"/>
  </si>
  <si>
    <t>交付申請時提出書類等一覧</t>
    <rPh sb="0" eb="2">
      <t>コウフ</t>
    </rPh>
    <rPh sb="2" eb="4">
      <t>シンセイ</t>
    </rPh>
    <rPh sb="4" eb="5">
      <t>ジ</t>
    </rPh>
    <rPh sb="5" eb="7">
      <t>テイシュツ</t>
    </rPh>
    <rPh sb="7" eb="9">
      <t>ショルイ</t>
    </rPh>
    <rPh sb="9" eb="10">
      <t>トウ</t>
    </rPh>
    <rPh sb="10" eb="12">
      <t>イチラン</t>
    </rPh>
    <phoneticPr fontId="4"/>
  </si>
  <si>
    <t>－</t>
    <phoneticPr fontId="1"/>
  </si>
  <si>
    <t>(8)補助金所要額
(6)と(7)を比較し
て少ない方の額</t>
    <rPh sb="3" eb="5">
      <t>ホジョ</t>
    </rPh>
    <rPh sb="5" eb="6">
      <t>キン</t>
    </rPh>
    <rPh sb="6" eb="9">
      <t>ショヨウガク</t>
    </rPh>
    <phoneticPr fontId="4"/>
  </si>
  <si>
    <t>(7)上限額</t>
    <rPh sb="3" eb="6">
      <t>ジョウゲンガク</t>
    </rPh>
    <phoneticPr fontId="4"/>
  </si>
  <si>
    <t>補助金算出額</t>
    <rPh sb="0" eb="2">
      <t>ホジョ</t>
    </rPh>
    <rPh sb="2" eb="3">
      <t>キン</t>
    </rPh>
    <rPh sb="3" eb="5">
      <t>サンシュツ</t>
    </rPh>
    <rPh sb="5" eb="6">
      <t>ガク</t>
    </rPh>
    <phoneticPr fontId="1"/>
  </si>
  <si>
    <t>補助金算出額</t>
    <rPh sb="3" eb="5">
      <t>サンシュツ</t>
    </rPh>
    <rPh sb="5" eb="6">
      <t>ガク</t>
    </rPh>
    <phoneticPr fontId="1"/>
  </si>
  <si>
    <t>(6)各設備の補助金
　 算出額合計</t>
    <rPh sb="3" eb="4">
      <t>カク</t>
    </rPh>
    <rPh sb="4" eb="6">
      <t>セツビ</t>
    </rPh>
    <rPh sb="13" eb="15">
      <t>サンシュツ</t>
    </rPh>
    <rPh sb="15" eb="16">
      <t>ガク</t>
    </rPh>
    <rPh sb="16" eb="18">
      <t>ゴウケイ</t>
    </rPh>
    <phoneticPr fontId="4"/>
  </si>
  <si>
    <t>(8)補助金算出額
　合計
（補助率１／３）</t>
    <rPh sb="6" eb="8">
      <t>サンシュツ</t>
    </rPh>
    <rPh sb="11" eb="13">
      <t>ゴウケイ</t>
    </rPh>
    <rPh sb="15" eb="18">
      <t>ホジョリツ</t>
    </rPh>
    <phoneticPr fontId="4"/>
  </si>
  <si>
    <t>(8)補助金算出額
　合計
（補助率１／２）</t>
    <rPh sb="6" eb="8">
      <t>サンシュツ</t>
    </rPh>
    <rPh sb="11" eb="13">
      <t>ゴウケイ</t>
    </rPh>
    <rPh sb="15" eb="17">
      <t>ホジョ</t>
    </rPh>
    <rPh sb="17" eb="18">
      <t>リツ</t>
    </rPh>
    <phoneticPr fontId="4"/>
  </si>
  <si>
    <t>(8)補助金算出額
　合計
（補助率１／２）</t>
    <rPh sb="6" eb="8">
      <t>サンシュツ</t>
    </rPh>
    <rPh sb="11" eb="13">
      <t>ゴウケイ</t>
    </rPh>
    <rPh sb="15" eb="18">
      <t>ホジョリツ</t>
    </rPh>
    <phoneticPr fontId="4"/>
  </si>
  <si>
    <t>（再エネ×電動車の同時導入による脱炭素型カーシェア・防災拠点化促進事業）</t>
    <rPh sb="19" eb="20">
      <t>カタ</t>
    </rPh>
    <phoneticPr fontId="4"/>
  </si>
  <si>
    <t>注3　工事項目は公募要領別表１～６に従い記載すること。</t>
    <rPh sb="0" eb="1">
      <t>チュウ</t>
    </rPh>
    <rPh sb="3" eb="5">
      <t>コウジ</t>
    </rPh>
    <rPh sb="5" eb="7">
      <t>コウモク</t>
    </rPh>
    <rPh sb="8" eb="12">
      <t>コウボヨウリョウ</t>
    </rPh>
    <rPh sb="12" eb="14">
      <t>ベッピョウ</t>
    </rPh>
    <rPh sb="18" eb="19">
      <t>シタガ</t>
    </rPh>
    <rPh sb="20" eb="22">
      <t>キサイ</t>
    </rPh>
    <phoneticPr fontId="4"/>
  </si>
  <si>
    <t>※太陽光発電設備をPPA事業で導入する場合は資料５実施体制図にPPA事業の関係性についても記載してください。</t>
    <rPh sb="1" eb="6">
      <t>タイヨウコウハツデン</t>
    </rPh>
    <rPh sb="6" eb="8">
      <t>セツビ</t>
    </rPh>
    <rPh sb="12" eb="14">
      <t>ジギョウ</t>
    </rPh>
    <rPh sb="15" eb="17">
      <t>ドウニュウ</t>
    </rPh>
    <rPh sb="19" eb="21">
      <t>バアイ</t>
    </rPh>
    <rPh sb="22" eb="24">
      <t>シリョウ</t>
    </rPh>
    <rPh sb="25" eb="27">
      <t>ジッシ</t>
    </rPh>
    <rPh sb="27" eb="29">
      <t>タイセイ</t>
    </rPh>
    <rPh sb="29" eb="30">
      <t>ズ</t>
    </rPh>
    <rPh sb="34" eb="36">
      <t>ジギョウ</t>
    </rPh>
    <rPh sb="37" eb="40">
      <t>カンケイセイ</t>
    </rPh>
    <rPh sb="45" eb="47">
      <t>キサイ</t>
    </rPh>
    <phoneticPr fontId="4"/>
  </si>
  <si>
    <t>⑩（電子申請が導入された場合）電子申請を行うに当たり、取得したＩＤ、パスワード（以下「ＰＷ」という）を第三者に漏えいしないよう厳格に管理します。当該ＩＤ及びＰＷを使って電子申請された場合は、申請者の手続きとみなすことを承諾します。この手続きにより申請者が不利益又は損害を被ったとしても、協会に対して何ら賠償を求めません。</t>
    <rPh sb="143" eb="145">
      <t>キョウカイ</t>
    </rPh>
    <phoneticPr fontId="4"/>
  </si>
  <si>
    <t>⑪交付申請書の申請内容や添付した書類等は、申請者の責任の下に確認した真正な書類等であり、虚偽の内容は含まれていないことを表明し、保証します。</t>
    <rPh sb="1" eb="3">
      <t>コウフ</t>
    </rPh>
    <rPh sb="3" eb="6">
      <t>シンセイショ</t>
    </rPh>
    <phoneticPr fontId="4"/>
  </si>
  <si>
    <t>③私は、申請車両、設備の所有、又は設置に関する情報について国へ提供を求められた場合は、協会が情報を提供することを了承し
ます。</t>
    <rPh sb="9" eb="11">
      <t>セツビ</t>
    </rPh>
    <rPh sb="43" eb="45">
      <t>キョウカイ</t>
    </rPh>
    <phoneticPr fontId="4"/>
  </si>
  <si>
    <t>⑤私は、災害時等に申請車両や外部給電器の貸与又は充放電設備の利用について国から要請があった場合には、可能な範囲で協力
するよう努めます。</t>
    <phoneticPr fontId="4"/>
  </si>
  <si>
    <t>ＲＣＥＳＰＡ事業番号</t>
    <phoneticPr fontId="4"/>
  </si>
  <si>
    <t>⑧再エネ電力メニュー契約または再エネ電力証書の購入を行う場合、私は、申請時点でこれらを実施していない時は、契約書または証書をカーシェア事業開始までに提出いたします。</t>
    <rPh sb="26" eb="27">
      <t>オコナ</t>
    </rPh>
    <rPh sb="28" eb="30">
      <t>バアイ</t>
    </rPh>
    <rPh sb="34" eb="36">
      <t>シンセイ</t>
    </rPh>
    <rPh sb="36" eb="38">
      <t>ジテン</t>
    </rPh>
    <rPh sb="43" eb="45">
      <t>ジッシ</t>
    </rPh>
    <rPh sb="50" eb="51">
      <t>トキ</t>
    </rPh>
    <rPh sb="53" eb="56">
      <t>ケイヤクショ</t>
    </rPh>
    <rPh sb="59" eb="61">
      <t>ショウショ</t>
    </rPh>
    <rPh sb="67" eb="69">
      <t>ジギョウ</t>
    </rPh>
    <rPh sb="69" eb="71">
      <t>カイシ</t>
    </rPh>
    <rPh sb="74" eb="76">
      <t>テイシュツ</t>
    </rPh>
    <phoneticPr fontId="4"/>
  </si>
  <si>
    <t>ＲＣＥＳＰＡ事業番号</t>
    <phoneticPr fontId="1"/>
  </si>
  <si>
    <t>（2）土地の権利</t>
    <rPh sb="3" eb="5">
      <t>トチ</t>
    </rPh>
    <rPh sb="6" eb="8">
      <t>ケンリ</t>
    </rPh>
    <phoneticPr fontId="1"/>
  </si>
  <si>
    <t>（3）建物の権利</t>
    <rPh sb="3" eb="5">
      <t>タテモノ</t>
    </rPh>
    <rPh sb="6" eb="8">
      <t>ケンリ</t>
    </rPh>
    <phoneticPr fontId="4"/>
  </si>
  <si>
    <t>（4）契約（発注）予定日</t>
    <rPh sb="3" eb="5">
      <t>ケイヤク</t>
    </rPh>
    <rPh sb="6" eb="8">
      <t>ハッチュウ</t>
    </rPh>
    <rPh sb="9" eb="11">
      <t>ヨテイ</t>
    </rPh>
    <rPh sb="11" eb="12">
      <t>ヒ</t>
    </rPh>
    <phoneticPr fontId="4"/>
  </si>
  <si>
    <t>（5）検収確認予定日</t>
    <rPh sb="3" eb="5">
      <t>ケンシュウ</t>
    </rPh>
    <rPh sb="5" eb="7">
      <t>カクニン</t>
    </rPh>
    <rPh sb="7" eb="9">
      <t>ヨテイ</t>
    </rPh>
    <rPh sb="9" eb="10">
      <t>ヒ</t>
    </rPh>
    <phoneticPr fontId="4"/>
  </si>
  <si>
    <t>5_実施体制図
（補助事業及び補助事業完了後のカーシェア事業の実施体制図。PPA事業の場合はその実施体制も含む）
・代表申請者、共同申請者の区分（委託請負関係やリース関係があればそれも明示）
・補助設備の所有者、維持管理者（事業完了後含む）
・カーシェア事業の運営者、貸し渡し先
・PPA事業の場合はその関係性
＋他にもあれば）</t>
    <rPh sb="13" eb="14">
      <t>オヨ</t>
    </rPh>
    <rPh sb="15" eb="17">
      <t>ホジョ</t>
    </rPh>
    <rPh sb="17" eb="19">
      <t>ジギョウ</t>
    </rPh>
    <rPh sb="19" eb="21">
      <t>カンリョウ</t>
    </rPh>
    <rPh sb="21" eb="22">
      <t>ゴ</t>
    </rPh>
    <rPh sb="40" eb="42">
      <t>ジギョウ</t>
    </rPh>
    <rPh sb="43" eb="45">
      <t>バアイ</t>
    </rPh>
    <rPh sb="48" eb="50">
      <t>ジッシ</t>
    </rPh>
    <rPh sb="50" eb="52">
      <t>タイセイ</t>
    </rPh>
    <rPh sb="53" eb="54">
      <t>フク</t>
    </rPh>
    <phoneticPr fontId="1"/>
  </si>
  <si>
    <t>プラグインハイブリット車</t>
    <rPh sb="11" eb="12">
      <t>シャ</t>
    </rPh>
    <phoneticPr fontId="4"/>
  </si>
  <si>
    <t>私は、以下①～⑪の項目について了承します。</t>
    <phoneticPr fontId="4"/>
  </si>
  <si>
    <t>12_再エネ電力導入状況の根拠資料
（太陽光発電設備の容量・導入設備の容量等。各数値の根拠、再エネ電力メニューの契約状況や購入した再エネ電力証書の内容がわかる資料）</t>
    <rPh sb="8" eb="10">
      <t>ドウニュウ</t>
    </rPh>
    <rPh sb="10" eb="12">
      <t>ジョウキョウ</t>
    </rPh>
    <rPh sb="13" eb="15">
      <t>コンキョ</t>
    </rPh>
    <rPh sb="15" eb="17">
      <t>シリョウ</t>
    </rPh>
    <rPh sb="19" eb="22">
      <t>タイヨウコウ</t>
    </rPh>
    <rPh sb="22" eb="24">
      <t>ハツデン</t>
    </rPh>
    <rPh sb="24" eb="26">
      <t>セツビ</t>
    </rPh>
    <rPh sb="27" eb="29">
      <t>ヨウリョウ</t>
    </rPh>
    <rPh sb="30" eb="32">
      <t>ドウニュウ</t>
    </rPh>
    <rPh sb="32" eb="34">
      <t>セツビ</t>
    </rPh>
    <rPh sb="35" eb="37">
      <t>ヨウリョウ</t>
    </rPh>
    <rPh sb="37" eb="38">
      <t>ナド</t>
    </rPh>
    <rPh sb="39" eb="40">
      <t>カク</t>
    </rPh>
    <rPh sb="40" eb="42">
      <t>スウチ</t>
    </rPh>
    <rPh sb="43" eb="45">
      <t>コンキョ</t>
    </rPh>
    <rPh sb="46" eb="47">
      <t>サイ</t>
    </rPh>
    <rPh sb="56" eb="58">
      <t>ケイヤク</t>
    </rPh>
    <rPh sb="58" eb="60">
      <t>ジョウキョウ</t>
    </rPh>
    <rPh sb="61" eb="63">
      <t>コウニュウ</t>
    </rPh>
    <rPh sb="65" eb="66">
      <t>サイ</t>
    </rPh>
    <rPh sb="68" eb="70">
      <t>デンリョク</t>
    </rPh>
    <rPh sb="70" eb="72">
      <t>ショウショ</t>
    </rPh>
    <rPh sb="73" eb="75">
      <t>ナイヨウ</t>
    </rPh>
    <rPh sb="79" eb="81">
      <t>シリョウ</t>
    </rPh>
    <phoneticPr fontId="4"/>
  </si>
  <si>
    <t>⑨私は、申請書の記載内容が誤っていた場合、その誤内容を協会が修正することを了承します。</t>
    <rPh sb="27" eb="29">
      <t>キョウカイ</t>
    </rPh>
    <phoneticPr fontId="4"/>
  </si>
  <si>
    <t>ＲＣＥＳＰＡ事業番号</t>
    <rPh sb="6" eb="8">
      <t>ジギョウ</t>
    </rPh>
    <rPh sb="8" eb="10">
      <t>バンゴウ</t>
    </rPh>
    <phoneticPr fontId="1"/>
  </si>
  <si>
    <t>再エネ電力証書の購入を選択され方は下記を記入願います。</t>
    <rPh sb="11" eb="13">
      <t>センタク</t>
    </rPh>
    <rPh sb="15" eb="16">
      <t>カタ</t>
    </rPh>
    <rPh sb="17" eb="19">
      <t>カキ</t>
    </rPh>
    <rPh sb="20" eb="23">
      <t>キニュウネガ</t>
    </rPh>
    <phoneticPr fontId="4"/>
  </si>
  <si>
    <t>電動車両用電力供給システム協議会規格「電動自動車用充放電システムガイドライン　V2H　AC版　DC版」に基づく検定に合格しているものである</t>
    <phoneticPr fontId="4"/>
  </si>
  <si>
    <t>※</t>
    <phoneticPr fontId="4"/>
  </si>
  <si>
    <t>申請の種類にについて
※該当するものに■</t>
    <rPh sb="0" eb="2">
      <t>シンセイ</t>
    </rPh>
    <rPh sb="3" eb="5">
      <t>シュルイ</t>
    </rPh>
    <rPh sb="12" eb="14">
      <t>ガイトウ</t>
    </rPh>
    <phoneticPr fontId="4"/>
  </si>
  <si>
    <t>※</t>
    <phoneticPr fontId="4"/>
  </si>
  <si>
    <t>⑦申請した計画に支障のない範囲で余剰電力を売電する場合は、FITやFIP制度の活用は行いません。</t>
    <rPh sb="1" eb="3">
      <t>シンセイ</t>
    </rPh>
    <rPh sb="5" eb="7">
      <t>ケイカク</t>
    </rPh>
    <rPh sb="8" eb="10">
      <t>シショウ</t>
    </rPh>
    <rPh sb="13" eb="15">
      <t>ハンイ</t>
    </rPh>
    <rPh sb="16" eb="18">
      <t>ヨジョウ</t>
    </rPh>
    <rPh sb="18" eb="20">
      <t>デンリョク</t>
    </rPh>
    <rPh sb="21" eb="23">
      <t>バイデン</t>
    </rPh>
    <rPh sb="25" eb="27">
      <t>バアイ</t>
    </rPh>
    <rPh sb="36" eb="38">
      <t>セイド</t>
    </rPh>
    <rPh sb="39" eb="41">
      <t>カツヨウ</t>
    </rPh>
    <rPh sb="42" eb="43">
      <t>オコナ</t>
    </rPh>
    <phoneticPr fontId="4"/>
  </si>
  <si>
    <t>台数　</t>
    <rPh sb="0" eb="2">
      <t>ダイスウ</t>
    </rPh>
    <phoneticPr fontId="4"/>
  </si>
  <si>
    <t>台数</t>
    <rPh sb="0" eb="2">
      <t>ダイスウ</t>
    </rPh>
    <phoneticPr fontId="4"/>
  </si>
  <si>
    <t>自家用（の予定）</t>
    <rPh sb="0" eb="3">
      <t>ジカヨウ</t>
    </rPh>
    <rPh sb="5" eb="7">
      <t>ヨテイ</t>
    </rPh>
    <phoneticPr fontId="4"/>
  </si>
  <si>
    <t>令和４年度（第２次補正予算）二酸化炭素排出抑制対策事業費等補助金</t>
    <rPh sb="6" eb="7">
      <t>ダイ</t>
    </rPh>
    <rPh sb="8" eb="9">
      <t>ジ</t>
    </rPh>
    <phoneticPr fontId="4"/>
  </si>
  <si>
    <t>令和４年度（第２次補正予算）二酸化炭素排出抑制対策事業費等補助金
（再エネ×電動車の同時導入による脱炭素型カーシェア・防災拠点化促進事業）
別紙１_実施計画書</t>
    <rPh sb="6" eb="7">
      <t>ダイ</t>
    </rPh>
    <rPh sb="8" eb="9">
      <t>ジ</t>
    </rPh>
    <rPh sb="52" eb="53">
      <t>カタ</t>
    </rPh>
    <rPh sb="70" eb="72">
      <t>ベッシ</t>
    </rPh>
    <rPh sb="74" eb="79">
      <t>ジッシケイカクショ</t>
    </rPh>
    <phoneticPr fontId="4"/>
  </si>
  <si>
    <t>令和４年度（第２次補正予算）二酸化炭素排出抑制対策事業費等補助金</t>
    <phoneticPr fontId="4"/>
  </si>
  <si>
    <t>電気自動車①</t>
    <rPh sb="0" eb="5">
      <t>デンキジドウシャ</t>
    </rPh>
    <phoneticPr fontId="4"/>
  </si>
  <si>
    <t>電気自動車②</t>
    <rPh sb="0" eb="5">
      <t>デンキジドウシャ</t>
    </rPh>
    <phoneticPr fontId="4"/>
  </si>
  <si>
    <t>電気自動車③</t>
    <rPh sb="0" eb="5">
      <t>デンキジドウシャ</t>
    </rPh>
    <phoneticPr fontId="4"/>
  </si>
  <si>
    <t>プラグインハイブリッド車①</t>
    <rPh sb="11" eb="12">
      <t>シャ</t>
    </rPh>
    <phoneticPr fontId="4"/>
  </si>
  <si>
    <t>プラグインハイブリッド車②</t>
    <rPh sb="11" eb="12">
      <t>シャ</t>
    </rPh>
    <phoneticPr fontId="4"/>
  </si>
  <si>
    <t>プラグインハイブリッド車③</t>
    <rPh sb="11" eb="12">
      <t>シャ</t>
    </rPh>
    <phoneticPr fontId="4"/>
  </si>
  <si>
    <t>【電気自動車①】</t>
    <rPh sb="1" eb="6">
      <t>デンキジドウシャ</t>
    </rPh>
    <phoneticPr fontId="1"/>
  </si>
  <si>
    <t>【電気自動車②】</t>
    <rPh sb="1" eb="6">
      <t>デンキジドウシャ</t>
    </rPh>
    <phoneticPr fontId="1"/>
  </si>
  <si>
    <t>【電気自動車③】</t>
    <rPh sb="1" eb="6">
      <t>デンキジドウシャ</t>
    </rPh>
    <phoneticPr fontId="1"/>
  </si>
  <si>
    <t>【プラグインハイブリッド車①】</t>
    <rPh sb="12" eb="13">
      <t>シャ</t>
    </rPh>
    <phoneticPr fontId="1"/>
  </si>
  <si>
    <t>【プラグインハイブリッド車②】</t>
    <rPh sb="12" eb="13">
      <t>シャ</t>
    </rPh>
    <phoneticPr fontId="1"/>
  </si>
  <si>
    <t>【プラグインハイブリッド車③】</t>
    <rPh sb="12" eb="13">
      <t>シャ</t>
    </rPh>
    <phoneticPr fontId="1"/>
  </si>
  <si>
    <t>補助金算出額合計</t>
    <rPh sb="0" eb="3">
      <t>ホジョキン</t>
    </rPh>
    <rPh sb="3" eb="6">
      <t>サンシュツガク</t>
    </rPh>
    <rPh sb="6" eb="8">
      <t>ゴウケイ</t>
    </rPh>
    <phoneticPr fontId="1"/>
  </si>
  <si>
    <t>カーシェア事業として、該当するとしてチェックしたものについて概要を記載してください。
その際、社用車/公用者の使用主体、またカーシェア事業としていつ・どのように・誰に・貸し渡し（又は共有）を行うのか記載してください。</t>
    <rPh sb="5" eb="7">
      <t>ジギョウ</t>
    </rPh>
    <rPh sb="11" eb="13">
      <t>ガイトウ</t>
    </rPh>
    <rPh sb="30" eb="32">
      <t>ガイヨウ</t>
    </rPh>
    <rPh sb="33" eb="35">
      <t>キサイ</t>
    </rPh>
    <phoneticPr fontId="4"/>
  </si>
  <si>
    <t xml:space="preserve"> </t>
    <phoneticPr fontId="4"/>
  </si>
  <si>
    <r>
      <t>※１KWあたりの年間予想発電量（kWh/kW/年）は、公募要領P.１９に掲示する値のうち、申請車両の自動車検査証の「使用の本拠の位置」が所在する都道府県の数値を用いてください。また、算出根拠を資料</t>
    </r>
    <r>
      <rPr>
        <sz val="8"/>
        <color rgb="FFFF0000"/>
        <rFont val="ＭＳ Ｐ明朝"/>
        <family val="1"/>
        <charset val="128"/>
      </rPr>
      <t xml:space="preserve">１２ </t>
    </r>
    <r>
      <rPr>
        <sz val="8"/>
        <rFont val="ＭＳ Ｐ明朝"/>
        <family val="1"/>
        <charset val="128"/>
      </rPr>
      <t>として添付してください。</t>
    </r>
    <rPh sb="8" eb="10">
      <t>ネンカン</t>
    </rPh>
    <rPh sb="10" eb="12">
      <t>ヨソウ</t>
    </rPh>
    <rPh sb="12" eb="15">
      <t>ハツデンリョウ</t>
    </rPh>
    <rPh sb="27" eb="29">
      <t>コウボ</t>
    </rPh>
    <rPh sb="29" eb="31">
      <t>ヨウリョウ</t>
    </rPh>
    <phoneticPr fontId="4"/>
  </si>
  <si>
    <t>※再エネ電力証書の購入は、導入する車両１台分あたりが必要とする年間電力量×法定耐用年数×導入台数分を一括で購入していただくことが要件となります。</t>
    <rPh sb="1" eb="2">
      <t>サイ</t>
    </rPh>
    <rPh sb="4" eb="8">
      <t>デンリョクショウショ</t>
    </rPh>
    <rPh sb="9" eb="11">
      <t>コウニュウ</t>
    </rPh>
    <rPh sb="13" eb="15">
      <t>ドウニュウ</t>
    </rPh>
    <rPh sb="17" eb="19">
      <t>シャリョウ</t>
    </rPh>
    <rPh sb="20" eb="22">
      <t>ダイブン</t>
    </rPh>
    <rPh sb="26" eb="28">
      <t>ヒツヨウ</t>
    </rPh>
    <rPh sb="31" eb="33">
      <t>ネンカン</t>
    </rPh>
    <rPh sb="33" eb="36">
      <t>デンリョクリョウ</t>
    </rPh>
    <rPh sb="37" eb="39">
      <t>ホウテイ</t>
    </rPh>
    <rPh sb="39" eb="41">
      <t>タイヨウ</t>
    </rPh>
    <rPh sb="41" eb="43">
      <t>ネンスウ</t>
    </rPh>
    <rPh sb="44" eb="46">
      <t>ドウニュウ</t>
    </rPh>
    <rPh sb="46" eb="48">
      <t>ダイスウ</t>
    </rPh>
    <rPh sb="48" eb="49">
      <t>ブン</t>
    </rPh>
    <rPh sb="50" eb="52">
      <t>イッカツ</t>
    </rPh>
    <rPh sb="53" eb="55">
      <t>コウニュウ</t>
    </rPh>
    <rPh sb="64" eb="66">
      <t>ヨウケン</t>
    </rPh>
    <phoneticPr fontId="4"/>
  </si>
  <si>
    <t>一括購入量（ｋWh）</t>
    <rPh sb="0" eb="2">
      <t>イッカツ</t>
    </rPh>
    <rPh sb="2" eb="5">
      <t>コウニュウリョウ</t>
    </rPh>
    <phoneticPr fontId="4"/>
  </si>
  <si>
    <t>初年度に必要とする購入量（ｋWh/年）</t>
    <rPh sb="0" eb="3">
      <t>ショネンド</t>
    </rPh>
    <rPh sb="4" eb="6">
      <t>ヒツヨウ</t>
    </rPh>
    <rPh sb="9" eb="12">
      <t>コウニュウリョウ</t>
    </rPh>
    <rPh sb="17" eb="18">
      <t>ネン</t>
    </rPh>
    <phoneticPr fontId="4"/>
  </si>
  <si>
    <r>
      <t>※既に購入済みの車両を申請する場合は車両の初度登録の日</t>
    </r>
    <r>
      <rPr>
        <sz val="8"/>
        <rFont val="ＭＳ Ｐ明朝"/>
        <family val="1"/>
        <charset val="128"/>
      </rPr>
      <t>を記載してください。ただし事業の開始日は交付決定日からとなります。</t>
    </r>
    <rPh sb="1" eb="2">
      <t>スデ</t>
    </rPh>
    <rPh sb="3" eb="6">
      <t>コウニュウズ</t>
    </rPh>
    <rPh sb="8" eb="10">
      <t>シャリョウ</t>
    </rPh>
    <rPh sb="11" eb="13">
      <t>シンセイ</t>
    </rPh>
    <rPh sb="15" eb="17">
      <t>バアイ</t>
    </rPh>
    <rPh sb="18" eb="20">
      <t>シャリョウ</t>
    </rPh>
    <rPh sb="21" eb="25">
      <t>ショドトウロク</t>
    </rPh>
    <rPh sb="26" eb="27">
      <t>ヒ</t>
    </rPh>
    <rPh sb="28" eb="30">
      <t>キサイ</t>
    </rPh>
    <rPh sb="40" eb="42">
      <t>ジギョウ</t>
    </rPh>
    <rPh sb="43" eb="46">
      <t>カイシビ</t>
    </rPh>
    <rPh sb="47" eb="49">
      <t>コウフ</t>
    </rPh>
    <rPh sb="49" eb="52">
      <t>ケッテイビ</t>
    </rPh>
    <phoneticPr fontId="4"/>
  </si>
  <si>
    <t>日産</t>
    <rPh sb="0" eb="2">
      <t>ニッサン</t>
    </rPh>
    <phoneticPr fontId="4"/>
  </si>
  <si>
    <t>AZ33</t>
    <phoneticPr fontId="4"/>
  </si>
  <si>
    <t>災害時には地域貢献が図れる事業であること、地域防災計画での位置づけや地方公共団体等との協定や連携等について、今後の予定等も含め
記入してください。
また、既に協定書や連携方針の覚書き等がある場合は、資料６ として添付してください。</t>
    <rPh sb="0" eb="3">
      <t>サイガイジ</t>
    </rPh>
    <rPh sb="5" eb="7">
      <t>チイキ</t>
    </rPh>
    <rPh sb="7" eb="9">
      <t>コウケン</t>
    </rPh>
    <rPh sb="10" eb="11">
      <t>ハカ</t>
    </rPh>
    <rPh sb="13" eb="15">
      <t>ジギョウ</t>
    </rPh>
    <rPh sb="21" eb="23">
      <t>チイキ</t>
    </rPh>
    <rPh sb="54" eb="56">
      <t>コンゴ</t>
    </rPh>
    <rPh sb="57" eb="59">
      <t>ヨテイ</t>
    </rPh>
    <rPh sb="59" eb="60">
      <t>トウ</t>
    </rPh>
    <rPh sb="61" eb="62">
      <t>フク</t>
    </rPh>
    <rPh sb="64" eb="66">
      <t>キニュウ</t>
    </rPh>
    <phoneticPr fontId="4"/>
  </si>
  <si>
    <t>設備等を導入する施設の耐震性、土砂災害危険性及び浸水被害危険性等について、設備の導入、運用時に考慮する点等を記入してください。
また、ハザードマップに、施設の位置に印を付けて、資料７ として添付してください。</t>
    <rPh sb="0" eb="2">
      <t>セツビ</t>
    </rPh>
    <rPh sb="2" eb="3">
      <t>トウ</t>
    </rPh>
    <rPh sb="4" eb="6">
      <t>ドウニュウ</t>
    </rPh>
    <rPh sb="8" eb="10">
      <t>シセツ</t>
    </rPh>
    <rPh sb="11" eb="14">
      <t>タイシンセイ</t>
    </rPh>
    <rPh sb="15" eb="19">
      <t>ドシャサイガイ</t>
    </rPh>
    <rPh sb="19" eb="22">
      <t>キケンセイ</t>
    </rPh>
    <rPh sb="22" eb="23">
      <t>オヨ</t>
    </rPh>
    <rPh sb="24" eb="26">
      <t>シンスイ</t>
    </rPh>
    <rPh sb="26" eb="28">
      <t>ヒガイ</t>
    </rPh>
    <rPh sb="28" eb="31">
      <t>キケンセイ</t>
    </rPh>
    <rPh sb="31" eb="32">
      <t>トウ</t>
    </rPh>
    <rPh sb="37" eb="39">
      <t>セツビ</t>
    </rPh>
    <rPh sb="40" eb="42">
      <t>ドウニュウ</t>
    </rPh>
    <rPh sb="43" eb="45">
      <t>ウンヨウ</t>
    </rPh>
    <rPh sb="45" eb="46">
      <t>ジ</t>
    </rPh>
    <rPh sb="47" eb="49">
      <t>コウリョ</t>
    </rPh>
    <rPh sb="51" eb="52">
      <t>テン</t>
    </rPh>
    <rPh sb="52" eb="53">
      <t>トウ</t>
    </rPh>
    <rPh sb="54" eb="56">
      <t>キニュウ</t>
    </rPh>
    <phoneticPr fontId="4"/>
  </si>
  <si>
    <t>※CO2削減効果を算出されたハード対策事業計算ファイル及び根拠資料を資料８、９ 法定耐用年数の根拠資料を資料１０ として添付してください。</t>
    <rPh sb="4" eb="6">
      <t>サクゲン</t>
    </rPh>
    <rPh sb="6" eb="8">
      <t>コウカ</t>
    </rPh>
    <rPh sb="9" eb="11">
      <t>サンシュツ</t>
    </rPh>
    <rPh sb="17" eb="19">
      <t>タイサク</t>
    </rPh>
    <rPh sb="19" eb="21">
      <t>ジギョウ</t>
    </rPh>
    <rPh sb="21" eb="23">
      <t>ケイサン</t>
    </rPh>
    <rPh sb="27" eb="28">
      <t>オヨ</t>
    </rPh>
    <rPh sb="29" eb="31">
      <t>コンキョ</t>
    </rPh>
    <rPh sb="31" eb="33">
      <t>シリョウ</t>
    </rPh>
    <rPh sb="34" eb="36">
      <t>シリョウ</t>
    </rPh>
    <rPh sb="40" eb="42">
      <t>ホウテイ</t>
    </rPh>
    <rPh sb="42" eb="44">
      <t>タイヨウ</t>
    </rPh>
    <rPh sb="44" eb="46">
      <t>ネンスウ</t>
    </rPh>
    <rPh sb="47" eb="49">
      <t>コンキョ</t>
    </rPh>
    <rPh sb="49" eb="51">
      <t>シリョウ</t>
    </rPh>
    <rPh sb="52" eb="54">
      <t>シリョウ</t>
    </rPh>
    <rPh sb="60" eb="62">
      <t>テンプ</t>
    </rPh>
    <phoneticPr fontId="4"/>
  </si>
  <si>
    <t>※想定年間消費電力量の算出根拠を資料１１として添付してください。</t>
    <rPh sb="1" eb="3">
      <t>ソウテイ</t>
    </rPh>
    <rPh sb="16" eb="18">
      <t>シリョウ</t>
    </rPh>
    <rPh sb="23" eb="25">
      <t>テンプ</t>
    </rPh>
    <phoneticPr fontId="4"/>
  </si>
  <si>
    <t>８．補助事業期間について　　　※申請する車両及び設備全体で記入願います。　　　※工程表を資料１４ として添付してください。</t>
    <rPh sb="2" eb="4">
      <t>ホジョ</t>
    </rPh>
    <rPh sb="4" eb="6">
      <t>ジギョウ</t>
    </rPh>
    <rPh sb="6" eb="8">
      <t>キカン</t>
    </rPh>
    <rPh sb="16" eb="18">
      <t>シンセイ</t>
    </rPh>
    <rPh sb="20" eb="22">
      <t>シャリョウ</t>
    </rPh>
    <rPh sb="22" eb="23">
      <t>オヨ</t>
    </rPh>
    <rPh sb="24" eb="26">
      <t>セツビ</t>
    </rPh>
    <rPh sb="26" eb="28">
      <t>ゼンタイ</t>
    </rPh>
    <rPh sb="29" eb="31">
      <t>キニュウ</t>
    </rPh>
    <rPh sb="31" eb="32">
      <t>ネガ</t>
    </rPh>
    <rPh sb="40" eb="43">
      <t>コウテイヒョウ</t>
    </rPh>
    <rPh sb="44" eb="46">
      <t>シリョウ</t>
    </rPh>
    <rPh sb="52" eb="54">
      <t>テンプ</t>
    </rPh>
    <phoneticPr fontId="4"/>
  </si>
  <si>
    <t>※既に購入済みの車両を申請する場合は（５）は契約日を（６）は車検証の登録年月日を記載し、車検証（写）を資料１５ として、契約書等の契約日、購入価格が分かる証憑類を資料１６ として添付して下さい。</t>
    <rPh sb="1" eb="2">
      <t>スデ</t>
    </rPh>
    <rPh sb="3" eb="6">
      <t>コウニュウズ</t>
    </rPh>
    <rPh sb="8" eb="10">
      <t>シャリョウ</t>
    </rPh>
    <rPh sb="11" eb="13">
      <t>シンセイ</t>
    </rPh>
    <rPh sb="15" eb="17">
      <t>バアイ</t>
    </rPh>
    <rPh sb="22" eb="25">
      <t>ケイヤクビ</t>
    </rPh>
    <rPh sb="30" eb="33">
      <t>シャケンショウ</t>
    </rPh>
    <rPh sb="34" eb="36">
      <t>トウロク</t>
    </rPh>
    <rPh sb="36" eb="39">
      <t>ネンガッピ</t>
    </rPh>
    <rPh sb="40" eb="42">
      <t>キサイ</t>
    </rPh>
    <rPh sb="44" eb="47">
      <t>シャケンショウ</t>
    </rPh>
    <rPh sb="48" eb="49">
      <t>ウツ</t>
    </rPh>
    <rPh sb="51" eb="53">
      <t>シリョウ</t>
    </rPh>
    <rPh sb="65" eb="68">
      <t>ケイヤクビ</t>
    </rPh>
    <rPh sb="81" eb="83">
      <t>シリョウ</t>
    </rPh>
    <rPh sb="89" eb="91">
      <t>テンプ</t>
    </rPh>
    <rPh sb="93" eb="94">
      <t>クダ</t>
    </rPh>
    <phoneticPr fontId="4"/>
  </si>
  <si>
    <t>新規再エネ発電設備の導入</t>
    <rPh sb="0" eb="2">
      <t>シンキ</t>
    </rPh>
    <rPh sb="2" eb="3">
      <t>サイ</t>
    </rPh>
    <rPh sb="5" eb="7">
      <t>ハツデン</t>
    </rPh>
    <rPh sb="7" eb="9">
      <t>セツビ</t>
    </rPh>
    <rPh sb="10" eb="12">
      <t>ドウニュウ</t>
    </rPh>
    <phoneticPr fontId="4"/>
  </si>
  <si>
    <t>既設再エネ発電設備の活用</t>
    <rPh sb="0" eb="2">
      <t>キセツ</t>
    </rPh>
    <rPh sb="2" eb="3">
      <t>サイ</t>
    </rPh>
    <rPh sb="5" eb="7">
      <t>ハツデン</t>
    </rPh>
    <rPh sb="7" eb="9">
      <t>セツビ</t>
    </rPh>
    <rPh sb="10" eb="12">
      <t>カツヨウ</t>
    </rPh>
    <phoneticPr fontId="4"/>
  </si>
  <si>
    <t>再エネ電力証書を購入</t>
    <rPh sb="0" eb="1">
      <t>サイ</t>
    </rPh>
    <rPh sb="3" eb="5">
      <t>デンリョク</t>
    </rPh>
    <rPh sb="5" eb="7">
      <t>ショウショ</t>
    </rPh>
    <rPh sb="8" eb="10">
      <t>コウニュウ</t>
    </rPh>
    <phoneticPr fontId="4"/>
  </si>
  <si>
    <r>
      <t>５．</t>
    </r>
    <r>
      <rPr>
        <sz val="8"/>
        <rFont val="ＭＳ Ｐ明朝"/>
        <family val="1"/>
        <charset val="128"/>
      </rPr>
      <t>CO2削減効果に関する事項</t>
    </r>
    <rPh sb="5" eb="7">
      <t>サクゲン</t>
    </rPh>
    <rPh sb="7" eb="9">
      <t>コウカ</t>
    </rPh>
    <rPh sb="10" eb="11">
      <t>カン</t>
    </rPh>
    <rPh sb="13" eb="15">
      <t>ジコウ</t>
    </rPh>
    <phoneticPr fontId="4"/>
  </si>
  <si>
    <t>イ．代表事業者以外のリース会社</t>
    <rPh sb="2" eb="7">
      <t>ダイヒョウジギョウシャ</t>
    </rPh>
    <rPh sb="7" eb="9">
      <t>イガイ</t>
    </rPh>
    <rPh sb="13" eb="15">
      <t>カイシャ</t>
    </rPh>
    <phoneticPr fontId="4"/>
  </si>
  <si>
    <r>
      <t>※既に購入済みの車両を申請する場合は（５）は契約日を（６）は車検証の登録年月日を記載し、車検証（写）を資料１５</t>
    </r>
    <r>
      <rPr>
        <sz val="8"/>
        <color rgb="FFFF0000"/>
        <rFont val="ＭＳ Ｐ明朝"/>
        <family val="1"/>
        <charset val="128"/>
      </rPr>
      <t xml:space="preserve"> </t>
    </r>
    <r>
      <rPr>
        <sz val="8"/>
        <rFont val="ＭＳ Ｐ明朝"/>
        <family val="1"/>
        <charset val="128"/>
      </rPr>
      <t>として、契約書等の契約日、購入価格が分かる証憑類を資料１６ として添付して下さい。</t>
    </r>
    <rPh sb="1" eb="2">
      <t>スデ</t>
    </rPh>
    <rPh sb="3" eb="6">
      <t>コウニュウズ</t>
    </rPh>
    <rPh sb="8" eb="10">
      <t>シャリョウ</t>
    </rPh>
    <rPh sb="11" eb="13">
      <t>シンセイ</t>
    </rPh>
    <rPh sb="15" eb="17">
      <t>バアイ</t>
    </rPh>
    <rPh sb="22" eb="25">
      <t>ケイヤクビ</t>
    </rPh>
    <rPh sb="30" eb="33">
      <t>シャケンショウ</t>
    </rPh>
    <rPh sb="34" eb="36">
      <t>トウロク</t>
    </rPh>
    <rPh sb="36" eb="39">
      <t>ネンガッピ</t>
    </rPh>
    <rPh sb="40" eb="42">
      <t>キサイ</t>
    </rPh>
    <rPh sb="44" eb="47">
      <t>シャケンショウ</t>
    </rPh>
    <rPh sb="48" eb="49">
      <t>ウツ</t>
    </rPh>
    <rPh sb="51" eb="53">
      <t>シリョウ</t>
    </rPh>
    <rPh sb="65" eb="68">
      <t>ケイヤクビ</t>
    </rPh>
    <rPh sb="81" eb="83">
      <t>シリョウ</t>
    </rPh>
    <rPh sb="89" eb="91">
      <t>テンプ</t>
    </rPh>
    <rPh sb="93" eb="94">
      <t>クダ</t>
    </rPh>
    <phoneticPr fontId="4"/>
  </si>
  <si>
    <t>借屋</t>
    <rPh sb="0" eb="1">
      <t>シャク</t>
    </rPh>
    <rPh sb="1" eb="2">
      <t>ヤ</t>
    </rPh>
    <phoneticPr fontId="4"/>
  </si>
  <si>
    <t>＊補助対象経費の中に自社製品の調達分が含まれる場合、「環境省所管の補助金等に係る事務処理手引」（注）に定める補助事業における自社調達を行う場合の利益等排除の考え方により、利益等を排除して応募申請してください。
（注）https://www.env.go.jp/kanbo/chotatsu/kanbo/chotasu/2804_160323set.pdf</t>
    <rPh sb="93" eb="95">
      <t>オウボ</t>
    </rPh>
    <phoneticPr fontId="4"/>
  </si>
  <si>
    <t>基数</t>
    <rPh sb="0" eb="2">
      <t>キスウ</t>
    </rPh>
    <phoneticPr fontId="1"/>
  </si>
  <si>
    <t>Ⅴ－１．充電設備の設置工事に関する事項　　　＊充電設備の保管場所は車両の使用の本拠の位置と同じことが条件となります。</t>
    <rPh sb="4" eb="8">
      <t>ジュウデンセツビ</t>
    </rPh>
    <rPh sb="23" eb="25">
      <t>ジュウデン</t>
    </rPh>
    <rPh sb="25" eb="27">
      <t>セツビ</t>
    </rPh>
    <phoneticPr fontId="4"/>
  </si>
  <si>
    <t xml:space="preserve"> 補助対象となる車両の購入やその他の設備、工事等の契約・発注（再エネ電力証書の購入又は再エネ電力メニューの導入を含む）を交付決定後に実施する.</t>
    <phoneticPr fontId="4"/>
  </si>
  <si>
    <t>※再エネ電力メニューの契約書または購入した再エネ電力証書を資料１２ として添付してください。申請時点で再エネメニュー契約または再エネ電力証書の購入を実施していない場合は、10.申請に関する誓約に同意し、契約書または証書をカーシェア事業開始までに提出してください。
＜対象となる再エネ電力メニュー一覧＞
https://www.env.go.jp/content/900399529.pdf</t>
    <rPh sb="1" eb="2">
      <t>サイ</t>
    </rPh>
    <rPh sb="4" eb="6">
      <t>デンリョク</t>
    </rPh>
    <rPh sb="11" eb="13">
      <t>ケイヤク</t>
    </rPh>
    <rPh sb="13" eb="14">
      <t>ショ</t>
    </rPh>
    <rPh sb="17" eb="19">
      <t>コウニュウ</t>
    </rPh>
    <rPh sb="21" eb="22">
      <t>サイ</t>
    </rPh>
    <rPh sb="24" eb="26">
      <t>デンリョク</t>
    </rPh>
    <rPh sb="26" eb="28">
      <t>ショウショ</t>
    </rPh>
    <rPh sb="29" eb="31">
      <t>シリョウ</t>
    </rPh>
    <rPh sb="46" eb="48">
      <t>シンセイ</t>
    </rPh>
    <rPh sb="48" eb="50">
      <t>ジテン</t>
    </rPh>
    <rPh sb="51" eb="52">
      <t>サイ</t>
    </rPh>
    <rPh sb="58" eb="60">
      <t>ケイヤク</t>
    </rPh>
    <rPh sb="63" eb="64">
      <t>サイ</t>
    </rPh>
    <rPh sb="66" eb="68">
      <t>デンリョク</t>
    </rPh>
    <rPh sb="68" eb="70">
      <t>ショウショ</t>
    </rPh>
    <rPh sb="71" eb="73">
      <t>コウニュウ</t>
    </rPh>
    <rPh sb="74" eb="76">
      <t>ジッシ</t>
    </rPh>
    <rPh sb="81" eb="83">
      <t>バアイ</t>
    </rPh>
    <rPh sb="88" eb="90">
      <t>シンセイ</t>
    </rPh>
    <rPh sb="91" eb="92">
      <t>カカ</t>
    </rPh>
    <rPh sb="94" eb="96">
      <t>セイヤク</t>
    </rPh>
    <rPh sb="97" eb="99">
      <t>ドウイ</t>
    </rPh>
    <rPh sb="101" eb="104">
      <t>ケイヤクショ</t>
    </rPh>
    <rPh sb="107" eb="109">
      <t>ショウショ</t>
    </rPh>
    <rPh sb="115" eb="117">
      <t>ジギョウ</t>
    </rPh>
    <rPh sb="117" eb="119">
      <t>カイシ</t>
    </rPh>
    <rPh sb="122" eb="124">
      <t>テイシュツ</t>
    </rPh>
    <rPh sb="133" eb="135">
      <t>タイショウ</t>
    </rPh>
    <rPh sb="138" eb="139">
      <t>サイ</t>
    </rPh>
    <rPh sb="141" eb="143">
      <t>デンリョク</t>
    </rPh>
    <rPh sb="147" eb="149">
      <t>イチラン</t>
    </rPh>
    <phoneticPr fontId="4"/>
  </si>
  <si>
    <t>11_想定年間消費電力量の算出根拠
（社用車、公用車としての年間走行実績距離及びカーシェアで想定する年間走行距離、車両の電費がわかるカタログ、諸元表等）</t>
    <rPh sb="3" eb="5">
      <t>ソウテイ</t>
    </rPh>
    <rPh sb="5" eb="7">
      <t>ネンカン</t>
    </rPh>
    <rPh sb="7" eb="9">
      <t>ショウヒ</t>
    </rPh>
    <rPh sb="9" eb="11">
      <t>デンリョク</t>
    </rPh>
    <rPh sb="11" eb="12">
      <t>リョウ</t>
    </rPh>
    <rPh sb="13" eb="15">
      <t>サンシュツ</t>
    </rPh>
    <rPh sb="15" eb="17">
      <t>コンキョ</t>
    </rPh>
    <rPh sb="19" eb="22">
      <t>シャヨウシャ</t>
    </rPh>
    <rPh sb="23" eb="26">
      <t>コウヨウシャ</t>
    </rPh>
    <rPh sb="30" eb="34">
      <t>ネンカンソウコウ</t>
    </rPh>
    <rPh sb="34" eb="36">
      <t>ジッセキ</t>
    </rPh>
    <rPh sb="36" eb="38">
      <t>キョリ</t>
    </rPh>
    <rPh sb="38" eb="39">
      <t>オヨ</t>
    </rPh>
    <rPh sb="46" eb="48">
      <t>ソウテイ</t>
    </rPh>
    <rPh sb="50" eb="52">
      <t>ネンカン</t>
    </rPh>
    <rPh sb="52" eb="56">
      <t>ソウコウキョリ</t>
    </rPh>
    <rPh sb="57" eb="59">
      <t>シャリョウ</t>
    </rPh>
    <rPh sb="60" eb="61">
      <t>デン</t>
    </rPh>
    <rPh sb="61" eb="62">
      <t>ヒ</t>
    </rPh>
    <rPh sb="71" eb="74">
      <t>ショゲンヒョウ</t>
    </rPh>
    <rPh sb="74" eb="75">
      <t>トウ</t>
    </rPh>
    <phoneticPr fontId="4"/>
  </si>
  <si>
    <t>14_工程表　（契約（発注）から検収までの導入する車両・設備全体の工程表）</t>
    <rPh sb="3" eb="6">
      <t>コウテイヒョウ</t>
    </rPh>
    <rPh sb="8" eb="10">
      <t>ケイヤク</t>
    </rPh>
    <rPh sb="11" eb="13">
      <t>ハッチュウ</t>
    </rPh>
    <rPh sb="16" eb="18">
      <t>ケンシュウ</t>
    </rPh>
    <rPh sb="21" eb="23">
      <t>ドウニュウ</t>
    </rPh>
    <rPh sb="25" eb="27">
      <t>シャリョウ</t>
    </rPh>
    <rPh sb="28" eb="30">
      <t>セツビ</t>
    </rPh>
    <rPh sb="30" eb="32">
      <t>ゼンタイ</t>
    </rPh>
    <rPh sb="33" eb="36">
      <t>コウテイヒョウ</t>
    </rPh>
    <phoneticPr fontId="1"/>
  </si>
  <si>
    <t>15_導入する車両・設備の仕様書　（カタログ、図面等）
　※車両については既に購入している場合は車検証含む</t>
    <rPh sb="3" eb="5">
      <t>ドウニュウ</t>
    </rPh>
    <rPh sb="7" eb="9">
      <t>シャリョウ</t>
    </rPh>
    <rPh sb="10" eb="12">
      <t>セツビ</t>
    </rPh>
    <rPh sb="13" eb="16">
      <t>シヨウショ</t>
    </rPh>
    <rPh sb="23" eb="25">
      <t>ズメン</t>
    </rPh>
    <rPh sb="25" eb="26">
      <t>トウ</t>
    </rPh>
    <rPh sb="48" eb="51">
      <t>シャケンショウ</t>
    </rPh>
    <rPh sb="51" eb="52">
      <t>フク</t>
    </rPh>
    <phoneticPr fontId="12"/>
  </si>
  <si>
    <t>16_見積書　又は積算資料　（別紙２に記載の金額の根拠が分かる書類）
　※車両については既に購入している場合は契約書等の購入価格が分かる証憑類</t>
    <rPh sb="15" eb="17">
      <t>ベッシ</t>
    </rPh>
    <rPh sb="37" eb="39">
      <t>シャリョウ</t>
    </rPh>
    <rPh sb="44" eb="45">
      <t>スデ</t>
    </rPh>
    <rPh sb="46" eb="48">
      <t>コウニュウ</t>
    </rPh>
    <rPh sb="52" eb="54">
      <t>バアイ</t>
    </rPh>
    <rPh sb="55" eb="58">
      <t>ケイヤクショ</t>
    </rPh>
    <rPh sb="58" eb="59">
      <t>トウ</t>
    </rPh>
    <rPh sb="60" eb="62">
      <t>コウニュウ</t>
    </rPh>
    <rPh sb="62" eb="64">
      <t>カカク</t>
    </rPh>
    <rPh sb="65" eb="66">
      <t>ワ</t>
    </rPh>
    <rPh sb="68" eb="71">
      <t>ショウヒョウルイ</t>
    </rPh>
    <phoneticPr fontId="1"/>
  </si>
  <si>
    <t>【急速充電設備】上限額：1,400千円/台</t>
    <rPh sb="1" eb="7">
      <t>キュウソクジュウデンセツビ</t>
    </rPh>
    <rPh sb="8" eb="11">
      <t>ジョウゲンガク</t>
    </rPh>
    <rPh sb="17" eb="19">
      <t>センエン</t>
    </rPh>
    <rPh sb="20" eb="21">
      <t>ダイ</t>
    </rPh>
    <phoneticPr fontId="1"/>
  </si>
  <si>
    <t>【普通充電設備】上限額：1,350千円/台</t>
    <rPh sb="1" eb="3">
      <t>フツウ</t>
    </rPh>
    <rPh sb="3" eb="5">
      <t>ジュウデン</t>
    </rPh>
    <rPh sb="5" eb="7">
      <t>セツビ</t>
    </rPh>
    <rPh sb="8" eb="11">
      <t>ジョウゲンガク</t>
    </rPh>
    <rPh sb="17" eb="19">
      <t>センエン</t>
    </rPh>
    <rPh sb="20" eb="21">
      <t>ダイ</t>
    </rPh>
    <phoneticPr fontId="1"/>
  </si>
  <si>
    <t>【充電用コンセントスタンド】上限額：1,350千円/台</t>
    <rPh sb="1" eb="4">
      <t>ジュウデンヨウ</t>
    </rPh>
    <rPh sb="14" eb="16">
      <t>ジョウゲン</t>
    </rPh>
    <rPh sb="16" eb="17">
      <t>ガク</t>
    </rPh>
    <phoneticPr fontId="1"/>
  </si>
  <si>
    <t>【充電用コンセント（平置き）】上限額：950千円/台</t>
    <rPh sb="1" eb="4">
      <t>ジュウデンヨウ</t>
    </rPh>
    <rPh sb="10" eb="12">
      <t>ヒラオ</t>
    </rPh>
    <rPh sb="15" eb="18">
      <t>ジョウゲンガク</t>
    </rPh>
    <rPh sb="22" eb="24">
      <t>センエン</t>
    </rPh>
    <rPh sb="25" eb="26">
      <t>ダイ</t>
    </rPh>
    <phoneticPr fontId="1"/>
  </si>
  <si>
    <t>【充電用コンセント（機械式立体駐車場内）】：上限額1,350千円/台</t>
    <rPh sb="1" eb="4">
      <t>ジュウデンヨウ</t>
    </rPh>
    <rPh sb="22" eb="23">
      <t>ジョウ</t>
    </rPh>
    <phoneticPr fontId="1"/>
  </si>
  <si>
    <t xml:space="preserve">（再エネ×電動車の同時導入による脱炭素型カーシェア・防災拠点化促進事業）                                  </t>
    <rPh sb="19" eb="20">
      <t>カタ</t>
    </rPh>
    <phoneticPr fontId="1"/>
  </si>
  <si>
    <t xml:space="preserve">既に車両は購入済みで、初度登録の日から交付申請日まで１ヶ月以内の車両(令和４年11月８日～令和５年３月31日に初度登録された車両で令和５年５月31日までに申請をする場合を含む）を申請するが、その他の設備や工事等の契約・発注（再エネ電力証書の購入又は再エネ電力メニューの導入を含む）は交付決定後に実施する。
</t>
    <phoneticPr fontId="4"/>
  </si>
  <si>
    <t>再生可能エネルギー発電設備等は既に導入済み（再エネ電力証書の購入又は再エネ電力メニューの導入を含む）であり、車両も既に購入済みで、初度登録の日から交付申請日まで１ヶ月以内の車両のみの申請。
(令和４年11月８日～令和５年３月31日に初度登録された車両で令和５年５月31日までに申請をする場合を含む）</t>
    <rPh sb="54" eb="56">
      <t>シャリョウ</t>
    </rPh>
    <phoneticPr fontId="4"/>
  </si>
  <si>
    <t>(8)補助金算出額
　合計
（補助率１／２）</t>
    <rPh sb="6" eb="8">
      <t>サンシュツ</t>
    </rPh>
    <phoneticPr fontId="4"/>
  </si>
  <si>
    <t>(8)補助金算出額
　合計
（補助率１／３）</t>
    <rPh sb="6" eb="8">
      <t>サンシュツ</t>
    </rPh>
    <rPh sb="15" eb="18">
      <t>ホジョリツ</t>
    </rPh>
    <phoneticPr fontId="4"/>
  </si>
  <si>
    <t>【V2H充放電設備】上限額：950千円/台</t>
    <rPh sb="4" eb="7">
      <t>ジュウホウデン</t>
    </rPh>
    <rPh sb="7" eb="9">
      <t>セツビ</t>
    </rPh>
    <rPh sb="10" eb="13">
      <t>ジョウゲンガク</t>
    </rPh>
    <rPh sb="17" eb="19">
      <t>センエン</t>
    </rPh>
    <rPh sb="20" eb="21">
      <t>ダイ</t>
    </rPh>
    <phoneticPr fontId="1"/>
  </si>
  <si>
    <t>(6)選定額</t>
    <rPh sb="3" eb="5">
      <t>センテイ</t>
    </rPh>
    <rPh sb="5" eb="6">
      <t>ガク</t>
    </rPh>
    <phoneticPr fontId="4"/>
  </si>
  <si>
    <t xml:space="preserve"> Ver1.2</t>
    <phoneticPr fontId="1"/>
  </si>
  <si>
    <t>Ver1.2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</si>
</sst>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numFmt numFmtId="177" formatCode="[$-411]ggge&quot;年&quot;m&quot;月&quot;d&quot;日&quot;;@"/>
    <numFmt numFmtId="178" formatCode="#,##0_ "/>
    <numFmt numFmtId="179" formatCode="#,##0_);[Red]\(#,##0\)"/>
    <numFmt numFmtId="180" formatCode="#,###&quot;円&quot;"/>
    <numFmt numFmtId="181" formatCode="#,##0&quot;円&quot;"/>
    <numFmt numFmtId="182" formatCode="0.E+00"/>
    <numFmt numFmtId="183" formatCode="yyyy&quot;年&quot;m&quot;月&quot;;@"/>
    <numFmt numFmtId="184" formatCode="#,##0.0_ "/>
    <numFmt numFmtId="185" formatCode="0_ "/>
    <numFmt numFmtId="186" formatCode="#,###,&quot;千円/台&quot;"/>
    <numFmt numFmtId="187" formatCode="#,##0.00&quot;t-CO2/年&quot;"/>
    <numFmt numFmtId="188" formatCode="#,##0&quot;年&quot;"/>
    <numFmt numFmtId="189" formatCode="#,##0.0&quot;円/t-CO2&quot;"/>
    <numFmt numFmtId="190" formatCode="&quot;0&quot;###"/>
    <numFmt numFmtId="191" formatCode="&quot;〒&quot;000\-0000"/>
    <numFmt numFmtId="192" formatCode="#,##0.000_ "/>
    <numFmt numFmtId="193" formatCode="#,###,&quot;千円&quot;"/>
  </numFmts>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8"/>
      <name val="ＭＳ 明朝"/>
      <family val="1"/>
      <charset val="128"/>
    </font>
    <font>
      <sz val="8"/>
      <name val="ＭＳ Ｐ明朝"/>
      <family val="1"/>
      <charset val="128"/>
    </font>
    <font>
      <sz val="11"/>
      <color theme="1"/>
      <name val="ＭＳ Ｐゴシック"/>
      <family val="2"/>
      <charset val="128"/>
      <scheme val="minor"/>
    </font>
    <font>
      <sz val="8"/>
      <color theme="1"/>
      <name val="ＭＳ 明朝"/>
      <family val="1"/>
      <charset val="128"/>
    </font>
    <font>
      <sz val="8"/>
      <color theme="1"/>
      <name val="ＭＳ Ｐ明朝"/>
      <family val="1"/>
      <charset val="128"/>
    </font>
    <font>
      <sz val="11"/>
      <color theme="1"/>
      <name val="ＭＳ Ｐゴシック"/>
      <family val="3"/>
      <charset val="128"/>
      <scheme val="minor"/>
    </font>
    <font>
      <sz val="6"/>
      <name val="ＭＳ Ｐゴシック"/>
      <family val="3"/>
      <charset val="128"/>
      <scheme val="minor"/>
    </font>
    <font>
      <sz val="10"/>
      <name val="游ゴシック"/>
      <family val="3"/>
      <charset val="128"/>
    </font>
    <font>
      <b/>
      <sz val="14"/>
      <color rgb="FFFF0000"/>
      <name val="ＭＳ Ｐゴシック"/>
      <family val="3"/>
      <charset val="128"/>
      <scheme val="minor"/>
    </font>
    <font>
      <sz val="11"/>
      <color theme="1"/>
      <name val="ＭＳ 明朝"/>
      <family val="1"/>
      <charset val="128"/>
    </font>
    <font>
      <sz val="12"/>
      <color rgb="FFFF0000"/>
      <name val="ＭＳ 明朝"/>
      <family val="1"/>
      <charset val="128"/>
    </font>
    <font>
      <sz val="11"/>
      <color rgb="FF0070C0"/>
      <name val="ＭＳ 明朝"/>
      <family val="1"/>
      <charset val="128"/>
    </font>
    <font>
      <b/>
      <sz val="14"/>
      <color rgb="FFFF0000"/>
      <name val="ＭＳ 明朝"/>
      <family val="1"/>
      <charset val="128"/>
    </font>
    <font>
      <b/>
      <sz val="12"/>
      <name val="ＭＳ 明朝"/>
      <family val="1"/>
      <charset val="128"/>
    </font>
    <font>
      <sz val="7"/>
      <name val="ＭＳ 明朝"/>
      <family val="1"/>
      <charset val="128"/>
    </font>
    <font>
      <sz val="7"/>
      <color rgb="FFFF0000"/>
      <name val="ＭＳ 明朝"/>
      <family val="1"/>
      <charset val="128"/>
    </font>
    <font>
      <sz val="7"/>
      <color theme="1"/>
      <name val="ＭＳ 明朝"/>
      <family val="1"/>
      <charset val="128"/>
    </font>
    <font>
      <u/>
      <sz val="11"/>
      <color theme="10"/>
      <name val="ＭＳ Ｐゴシック"/>
      <family val="3"/>
      <charset val="128"/>
      <scheme val="minor"/>
    </font>
    <font>
      <sz val="8"/>
      <color theme="10"/>
      <name val="ＭＳ 明朝"/>
      <family val="1"/>
      <charset val="128"/>
    </font>
    <font>
      <b/>
      <sz val="7"/>
      <name val="ＭＳ 明朝"/>
      <family val="1"/>
      <charset val="128"/>
    </font>
    <font>
      <sz val="8"/>
      <color rgb="FFFF0000"/>
      <name val="ＭＳ 明朝"/>
      <family val="1"/>
      <charset val="128"/>
    </font>
    <font>
      <strike/>
      <sz val="8"/>
      <color rgb="FFFF0000"/>
      <name val="ＭＳ Ｐ明朝"/>
      <family val="1"/>
      <charset val="128"/>
    </font>
    <font>
      <b/>
      <sz val="8"/>
      <color rgb="FFFF0000"/>
      <name val="ＭＳ Ｐ明朝"/>
      <family val="1"/>
      <charset val="128"/>
    </font>
    <font>
      <b/>
      <sz val="8"/>
      <name val="ＭＳ Ｐ明朝"/>
      <family val="1"/>
      <charset val="128"/>
    </font>
    <font>
      <sz val="11"/>
      <name val="游ゴシック"/>
      <family val="3"/>
      <charset val="128"/>
    </font>
    <font>
      <sz val="10"/>
      <name val="ＭＳ 明朝"/>
      <family val="1"/>
      <charset val="128"/>
    </font>
    <font>
      <sz val="12"/>
      <name val="ＭＳ 明朝"/>
      <family val="1"/>
      <charset val="128"/>
    </font>
    <font>
      <sz val="8"/>
      <color rgb="FFFF0000"/>
      <name val="ＭＳ Ｐ明朝"/>
      <family val="1"/>
      <charset val="128"/>
    </font>
    <font>
      <sz val="11"/>
      <color rgb="FFFF0000"/>
      <name val="ＭＳ 明朝"/>
      <family val="1"/>
      <charset val="128"/>
    </font>
    <font>
      <sz val="8.5"/>
      <name val="ＭＳ 明朝"/>
      <family val="1"/>
      <charset val="128"/>
    </font>
    <font>
      <b/>
      <sz val="10"/>
      <name val="游ゴシック"/>
      <family val="3"/>
      <charset val="128"/>
    </font>
    <font>
      <sz val="8"/>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0">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auto="1"/>
      </left>
      <right/>
      <top/>
      <bottom style="hair">
        <color auto="1"/>
      </bottom>
      <diagonal/>
    </border>
    <border>
      <left/>
      <right style="thin">
        <color indexed="64"/>
      </right>
      <top/>
      <bottom style="hair">
        <color auto="1"/>
      </bottom>
      <diagonal/>
    </border>
    <border>
      <left style="thin">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right style="thin">
        <color indexed="64"/>
      </right>
      <top style="hair">
        <color auto="1"/>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top/>
      <bottom style="dotted">
        <color indexed="64"/>
      </bottom>
      <diagonal/>
    </border>
    <border>
      <left style="thin">
        <color auto="1"/>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0">
    <xf numFmtId="0" fontId="0" fillId="0" borderId="0">
      <alignment vertical="center"/>
    </xf>
    <xf numFmtId="0" fontId="2" fillId="0" borderId="0"/>
    <xf numFmtId="38" fontId="2" fillId="0" borderId="0" applyFont="0" applyFill="0" applyBorder="0" applyAlignment="0" applyProtection="0"/>
    <xf numFmtId="0" fontId="2" fillId="0" borderId="0"/>
    <xf numFmtId="38" fontId="8"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11" fillId="0" borderId="0">
      <alignment vertical="center"/>
    </xf>
    <xf numFmtId="38" fontId="11"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831">
    <xf numFmtId="0" fontId="0" fillId="0" borderId="0" xfId="0">
      <alignment vertical="center"/>
    </xf>
    <xf numFmtId="49" fontId="7" fillId="0" borderId="0" xfId="0" applyNumberFormat="1" applyFont="1">
      <alignment vertical="center"/>
    </xf>
    <xf numFmtId="0" fontId="0" fillId="0" borderId="0" xfId="0" applyAlignment="1">
      <alignment vertical="center" wrapText="1"/>
    </xf>
    <xf numFmtId="49" fontId="6" fillId="0" borderId="0" xfId="1" applyNumberFormat="1" applyFont="1" applyAlignment="1">
      <alignment vertical="center"/>
    </xf>
    <xf numFmtId="49" fontId="7" fillId="0" borderId="0" xfId="0" applyNumberFormat="1" applyFont="1" applyAlignment="1">
      <alignment horizontal="left" vertical="center" shrinkToFit="1"/>
    </xf>
    <xf numFmtId="176" fontId="7" fillId="0" borderId="0" xfId="1" applyNumberFormat="1" applyFont="1" applyAlignment="1">
      <alignment vertical="center"/>
    </xf>
    <xf numFmtId="49" fontId="7" fillId="0" borderId="20" xfId="0" applyNumberFormat="1" applyFont="1" applyBorder="1">
      <alignment vertical="center"/>
    </xf>
    <xf numFmtId="49" fontId="7" fillId="0" borderId="0" xfId="0" applyNumberFormat="1" applyFont="1" applyAlignment="1">
      <alignment horizontal="left" vertical="center"/>
    </xf>
    <xf numFmtId="49" fontId="7" fillId="0" borderId="0" xfId="0" applyNumberFormat="1" applyFont="1" applyAlignment="1">
      <alignment vertical="center" shrinkToFit="1"/>
    </xf>
    <xf numFmtId="176" fontId="7" fillId="0" borderId="10" xfId="1" applyNumberFormat="1" applyFont="1" applyBorder="1" applyAlignment="1">
      <alignment vertical="center"/>
    </xf>
    <xf numFmtId="176" fontId="7" fillId="0" borderId="11" xfId="1" applyNumberFormat="1" applyFont="1" applyBorder="1" applyAlignment="1">
      <alignment vertical="center"/>
    </xf>
    <xf numFmtId="49" fontId="7" fillId="0" borderId="19" xfId="0" applyNumberFormat="1" applyFont="1" applyBorder="1">
      <alignment vertical="center"/>
    </xf>
    <xf numFmtId="49" fontId="7" fillId="0" borderId="21" xfId="0" applyNumberFormat="1" applyFont="1" applyBorder="1">
      <alignment vertical="center"/>
    </xf>
    <xf numFmtId="49" fontId="7" fillId="0" borderId="0" xfId="1" applyNumberFormat="1" applyFont="1" applyAlignment="1">
      <alignment vertical="center"/>
    </xf>
    <xf numFmtId="49" fontId="7" fillId="0" borderId="8" xfId="0" applyNumberFormat="1" applyFont="1" applyBorder="1" applyAlignment="1">
      <alignment horizontal="left" vertical="center"/>
    </xf>
    <xf numFmtId="49" fontId="6" fillId="0" borderId="0" xfId="3" applyNumberFormat="1" applyFont="1" applyAlignment="1">
      <alignment vertical="center"/>
    </xf>
    <xf numFmtId="49" fontId="7" fillId="0" borderId="24" xfId="0" applyNumberFormat="1" applyFont="1" applyBorder="1">
      <alignment vertical="center"/>
    </xf>
    <xf numFmtId="0" fontId="11" fillId="0" borderId="0" xfId="7">
      <alignment vertical="center"/>
    </xf>
    <xf numFmtId="0" fontId="17" fillId="2" borderId="0" xfId="7" applyFont="1" applyFill="1">
      <alignment vertical="center"/>
    </xf>
    <xf numFmtId="0" fontId="18" fillId="2" borderId="0" xfId="7" applyFont="1" applyFill="1">
      <alignment vertical="center"/>
    </xf>
    <xf numFmtId="0" fontId="14" fillId="0" borderId="0" xfId="7" applyFont="1">
      <alignment vertical="center"/>
    </xf>
    <xf numFmtId="0" fontId="19" fillId="2" borderId="0" xfId="7" applyFont="1" applyFill="1" applyAlignment="1">
      <alignment horizontal="right" vertical="center"/>
    </xf>
    <xf numFmtId="0" fontId="15" fillId="2" borderId="5" xfId="7" applyFont="1" applyFill="1" applyBorder="1" applyAlignment="1">
      <alignment horizontal="centerContinuous" vertical="center"/>
    </xf>
    <xf numFmtId="0" fontId="15" fillId="2" borderId="17" xfId="7" applyFont="1" applyFill="1" applyBorder="1" applyAlignment="1">
      <alignment horizontal="centerContinuous" vertical="center"/>
    </xf>
    <xf numFmtId="0" fontId="15" fillId="2" borderId="18" xfId="7" applyFont="1" applyFill="1" applyBorder="1" applyAlignment="1">
      <alignment horizontal="centerContinuous" vertical="center"/>
    </xf>
    <xf numFmtId="182" fontId="15" fillId="2" borderId="6" xfId="7" applyNumberFormat="1" applyFont="1" applyFill="1" applyBorder="1" applyAlignment="1">
      <alignment horizontal="centerContinuous" vertical="center"/>
    </xf>
    <xf numFmtId="182" fontId="15" fillId="2" borderId="7" xfId="7" applyNumberFormat="1" applyFont="1" applyFill="1" applyBorder="1" applyAlignment="1">
      <alignment horizontal="centerContinuous" vertical="center"/>
    </xf>
    <xf numFmtId="182" fontId="15" fillId="2" borderId="3" xfId="7" applyNumberFormat="1" applyFont="1" applyFill="1" applyBorder="1" applyAlignment="1">
      <alignment horizontal="centerContinuous" vertical="center"/>
    </xf>
    <xf numFmtId="0" fontId="15" fillId="2" borderId="17" xfId="7" applyFont="1" applyFill="1" applyBorder="1">
      <alignment vertical="center"/>
    </xf>
    <xf numFmtId="0" fontId="15" fillId="2" borderId="0" xfId="7" applyFont="1" applyFill="1">
      <alignment vertical="center"/>
    </xf>
    <xf numFmtId="49" fontId="7" fillId="0" borderId="6" xfId="0" applyNumberFormat="1" applyFont="1" applyBorder="1">
      <alignment vertical="center"/>
    </xf>
    <xf numFmtId="49" fontId="7" fillId="0" borderId="7" xfId="0" applyNumberFormat="1" applyFont="1" applyBorder="1">
      <alignment vertical="center"/>
    </xf>
    <xf numFmtId="49" fontId="7" fillId="0" borderId="3" xfId="0" applyNumberFormat="1" applyFont="1" applyBorder="1">
      <alignment vertical="center"/>
    </xf>
    <xf numFmtId="177" fontId="7" fillId="0" borderId="0" xfId="0" applyNumberFormat="1" applyFont="1">
      <alignment vertical="center"/>
    </xf>
    <xf numFmtId="177" fontId="7" fillId="0" borderId="20" xfId="0" applyNumberFormat="1" applyFont="1" applyBorder="1">
      <alignment vertical="center"/>
    </xf>
    <xf numFmtId="177" fontId="7" fillId="0" borderId="21" xfId="0" applyNumberFormat="1" applyFont="1" applyBorder="1">
      <alignment vertical="center"/>
    </xf>
    <xf numFmtId="177" fontId="7" fillId="0" borderId="39" xfId="0" applyNumberFormat="1" applyFont="1" applyBorder="1">
      <alignment vertical="center"/>
    </xf>
    <xf numFmtId="49" fontId="7" fillId="0" borderId="39" xfId="0" applyNumberFormat="1" applyFont="1" applyBorder="1">
      <alignment vertical="center"/>
    </xf>
    <xf numFmtId="177" fontId="7" fillId="0" borderId="40" xfId="0" applyNumberFormat="1" applyFont="1" applyBorder="1">
      <alignment vertical="center"/>
    </xf>
    <xf numFmtId="0" fontId="9" fillId="0" borderId="0" xfId="7" applyFont="1">
      <alignment vertical="center"/>
    </xf>
    <xf numFmtId="0" fontId="20" fillId="0" borderId="0" xfId="7" applyFont="1">
      <alignment vertical="center"/>
    </xf>
    <xf numFmtId="0" fontId="9" fillId="0" borderId="0" xfId="7" applyFont="1" applyAlignment="1">
      <alignment horizontal="left" vertical="center"/>
    </xf>
    <xf numFmtId="0" fontId="6" fillId="0" borderId="0" xfId="7" applyFont="1">
      <alignment vertical="center"/>
    </xf>
    <xf numFmtId="0" fontId="6" fillId="0" borderId="0" xfId="7" applyFont="1" applyAlignment="1">
      <alignment horizontal="center" vertical="center"/>
    </xf>
    <xf numFmtId="0" fontId="6" fillId="0" borderId="26" xfId="7" applyFont="1" applyBorder="1" applyAlignment="1">
      <alignment vertical="center" textRotation="255" wrapText="1"/>
    </xf>
    <xf numFmtId="0" fontId="6" fillId="0" borderId="4" xfId="7" applyFont="1" applyBorder="1" applyAlignment="1">
      <alignment horizontal="center" vertical="center" wrapText="1"/>
    </xf>
    <xf numFmtId="0" fontId="21" fillId="0" borderId="15" xfId="7" applyFont="1" applyBorder="1">
      <alignment vertical="center"/>
    </xf>
    <xf numFmtId="0" fontId="25" fillId="0" borderId="0" xfId="7" applyFont="1">
      <alignment vertical="center"/>
    </xf>
    <xf numFmtId="49" fontId="7" fillId="0" borderId="0" xfId="0" applyNumberFormat="1" applyFont="1" applyAlignment="1">
      <alignment horizontal="center" vertical="center"/>
    </xf>
    <xf numFmtId="49" fontId="7" fillId="0" borderId="1" xfId="0" applyNumberFormat="1" applyFont="1" applyBorder="1">
      <alignment vertical="center"/>
    </xf>
    <xf numFmtId="177" fontId="7" fillId="0" borderId="33" xfId="0" applyNumberFormat="1" applyFont="1" applyBorder="1">
      <alignment vertical="center"/>
    </xf>
    <xf numFmtId="0" fontId="7" fillId="0" borderId="0" xfId="0" applyFont="1">
      <alignment vertical="center"/>
    </xf>
    <xf numFmtId="180" fontId="7" fillId="0" borderId="0" xfId="0" applyNumberFormat="1" applyFont="1">
      <alignment vertical="center"/>
    </xf>
    <xf numFmtId="49" fontId="7" fillId="0" borderId="5" xfId="0" applyNumberFormat="1" applyFont="1" applyBorder="1">
      <alignment vertical="center"/>
    </xf>
    <xf numFmtId="49" fontId="7" fillId="0" borderId="17" xfId="0" applyNumberFormat="1" applyFont="1" applyBorder="1">
      <alignment vertical="center"/>
    </xf>
    <xf numFmtId="49" fontId="7" fillId="0" borderId="15" xfId="0" applyNumberFormat="1" applyFont="1" applyBorder="1">
      <alignment vertical="center"/>
    </xf>
    <xf numFmtId="49" fontId="7" fillId="0" borderId="23" xfId="0" applyNumberFormat="1" applyFont="1" applyBorder="1">
      <alignment vertical="center"/>
    </xf>
    <xf numFmtId="49" fontId="7" fillId="0" borderId="37" xfId="0" applyNumberFormat="1" applyFont="1" applyBorder="1">
      <alignment vertical="center"/>
    </xf>
    <xf numFmtId="49" fontId="7" fillId="0" borderId="13" xfId="0" applyNumberFormat="1" applyFont="1" applyBorder="1" applyAlignment="1">
      <alignment horizontal="center" vertical="center"/>
    </xf>
    <xf numFmtId="49" fontId="7" fillId="0" borderId="13" xfId="0" applyNumberFormat="1" applyFont="1" applyBorder="1">
      <alignment vertical="center"/>
    </xf>
    <xf numFmtId="0" fontId="10" fillId="0" borderId="14" xfId="0" applyFont="1" applyBorder="1">
      <alignment vertical="center"/>
    </xf>
    <xf numFmtId="49" fontId="7" fillId="0" borderId="25" xfId="0" applyNumberFormat="1" applyFont="1" applyBorder="1" applyAlignment="1">
      <alignment horizontal="center" vertical="center"/>
    </xf>
    <xf numFmtId="49" fontId="7" fillId="0" borderId="15" xfId="0" applyNumberFormat="1" applyFont="1" applyBorder="1" applyAlignment="1">
      <alignment horizontal="right" vertical="center" wrapText="1"/>
    </xf>
    <xf numFmtId="49" fontId="7" fillId="0" borderId="0" xfId="3" applyNumberFormat="1" applyFont="1" applyAlignment="1">
      <alignment vertical="center"/>
    </xf>
    <xf numFmtId="177" fontId="7" fillId="0" borderId="7" xfId="0" applyNumberFormat="1" applyFont="1" applyBorder="1">
      <alignment vertical="center"/>
    </xf>
    <xf numFmtId="177" fontId="7" fillId="0" borderId="0" xfId="0" applyNumberFormat="1" applyFont="1" applyAlignment="1">
      <alignment vertical="center" wrapText="1"/>
    </xf>
    <xf numFmtId="49" fontId="7" fillId="0" borderId="0" xfId="0" applyNumberFormat="1" applyFont="1" applyAlignment="1">
      <alignment vertical="center" wrapText="1"/>
    </xf>
    <xf numFmtId="49" fontId="7" fillId="0" borderId="14" xfId="0" applyNumberFormat="1" applyFont="1" applyBorder="1" applyAlignment="1">
      <alignment vertical="center" wrapText="1"/>
    </xf>
    <xf numFmtId="49" fontId="7" fillId="0" borderId="23" xfId="0" applyNumberFormat="1" applyFont="1" applyBorder="1" applyAlignment="1">
      <alignment vertical="center" wrapText="1"/>
    </xf>
    <xf numFmtId="49" fontId="7" fillId="0" borderId="16" xfId="0" applyNumberFormat="1" applyFont="1" applyBorder="1">
      <alignment vertical="center"/>
    </xf>
    <xf numFmtId="177" fontId="7" fillId="0" borderId="2" xfId="0" applyNumberFormat="1" applyFont="1" applyBorder="1">
      <alignment vertical="center"/>
    </xf>
    <xf numFmtId="177" fontId="7" fillId="0" borderId="15" xfId="0" applyNumberFormat="1" applyFont="1" applyBorder="1">
      <alignment vertical="center"/>
    </xf>
    <xf numFmtId="176" fontId="7" fillId="0" borderId="17" xfId="1" applyNumberFormat="1" applyFont="1" applyBorder="1" applyAlignment="1">
      <alignment vertical="center"/>
    </xf>
    <xf numFmtId="49" fontId="7" fillId="0" borderId="12" xfId="0" applyNumberFormat="1" applyFont="1" applyBorder="1">
      <alignment vertical="center"/>
    </xf>
    <xf numFmtId="49" fontId="27" fillId="0" borderId="0" xfId="0" applyNumberFormat="1" applyFont="1">
      <alignment vertical="center"/>
    </xf>
    <xf numFmtId="177" fontId="7" fillId="0" borderId="18" xfId="0" applyNumberFormat="1" applyFont="1" applyBorder="1">
      <alignment vertical="center"/>
    </xf>
    <xf numFmtId="49" fontId="7" fillId="0" borderId="17" xfId="3" applyNumberFormat="1" applyFont="1" applyBorder="1" applyAlignment="1">
      <alignment vertical="center"/>
    </xf>
    <xf numFmtId="177" fontId="7" fillId="0" borderId="44" xfId="0" applyNumberFormat="1" applyFont="1" applyBorder="1">
      <alignment vertical="center"/>
    </xf>
    <xf numFmtId="49" fontId="7" fillId="0" borderId="4" xfId="0" applyNumberFormat="1" applyFont="1" applyBorder="1">
      <alignment vertical="center"/>
    </xf>
    <xf numFmtId="49" fontId="7" fillId="0" borderId="0" xfId="0" applyNumberFormat="1" applyFont="1" applyAlignment="1">
      <alignment horizontal="center" vertical="center" wrapText="1"/>
    </xf>
    <xf numFmtId="0" fontId="15" fillId="0" borderId="0" xfId="7" applyFont="1">
      <alignment vertical="center"/>
    </xf>
    <xf numFmtId="49" fontId="7" fillId="0" borderId="0" xfId="0" applyNumberFormat="1" applyFont="1" applyAlignment="1">
      <alignment horizontal="center" vertical="center" shrinkToFit="1"/>
    </xf>
    <xf numFmtId="0" fontId="7" fillId="0" borderId="0" xfId="0" applyFont="1" applyAlignment="1">
      <alignment horizontal="center" vertical="center" shrinkToFit="1"/>
    </xf>
    <xf numFmtId="177" fontId="7" fillId="0" borderId="0" xfId="0" applyNumberFormat="1" applyFont="1" applyAlignment="1">
      <alignment horizontal="center" vertical="center"/>
    </xf>
    <xf numFmtId="177" fontId="7" fillId="0" borderId="7" xfId="0" applyNumberFormat="1" applyFont="1" applyBorder="1" applyAlignment="1">
      <alignment horizontal="center" vertical="center"/>
    </xf>
    <xf numFmtId="177" fontId="7" fillId="0" borderId="4" xfId="0" applyNumberFormat="1" applyFont="1" applyBorder="1">
      <alignment vertical="center"/>
    </xf>
    <xf numFmtId="177" fontId="7" fillId="0" borderId="3" xfId="0" applyNumberFormat="1" applyFont="1" applyBorder="1" applyAlignment="1">
      <alignment horizontal="center" vertical="center"/>
    </xf>
    <xf numFmtId="0" fontId="16" fillId="2" borderId="0" xfId="7" applyFont="1" applyFill="1">
      <alignment vertical="center"/>
    </xf>
    <xf numFmtId="0" fontId="13" fillId="0" borderId="29" xfId="7" applyFont="1" applyBorder="1" applyAlignment="1">
      <alignment vertical="center" wrapText="1"/>
    </xf>
    <xf numFmtId="0" fontId="13" fillId="0" borderId="29" xfId="7" applyFont="1" applyBorder="1" applyAlignment="1">
      <alignment horizontal="center" vertical="center"/>
    </xf>
    <xf numFmtId="49" fontId="7" fillId="0" borderId="15" xfId="0" applyNumberFormat="1" applyFont="1" applyBorder="1" applyAlignment="1">
      <alignment vertical="center" wrapText="1"/>
    </xf>
    <xf numFmtId="49" fontId="32" fillId="0" borderId="0" xfId="1" applyNumberFormat="1" applyFont="1" applyAlignment="1">
      <alignment vertical="center"/>
    </xf>
    <xf numFmtId="49" fontId="6" fillId="0" borderId="0" xfId="1" applyNumberFormat="1" applyFont="1" applyAlignment="1">
      <alignment horizontal="center" vertical="center"/>
    </xf>
    <xf numFmtId="49" fontId="31" fillId="0" borderId="31" xfId="1" applyNumberFormat="1" applyFont="1" applyBorder="1" applyAlignment="1">
      <alignment vertical="center"/>
    </xf>
    <xf numFmtId="49" fontId="6" fillId="0" borderId="28" xfId="1" applyNumberFormat="1" applyFont="1" applyBorder="1" applyAlignment="1">
      <alignment vertical="center"/>
    </xf>
    <xf numFmtId="49" fontId="32" fillId="0" borderId="28" xfId="1" applyNumberFormat="1" applyFont="1" applyBorder="1" applyAlignment="1">
      <alignment vertical="center"/>
    </xf>
    <xf numFmtId="0" fontId="6" fillId="0" borderId="5" xfId="7" applyFont="1" applyBorder="1">
      <alignment vertical="center"/>
    </xf>
    <xf numFmtId="0" fontId="6" fillId="0" borderId="17" xfId="7" applyFont="1" applyBorder="1">
      <alignment vertical="center"/>
    </xf>
    <xf numFmtId="0" fontId="6" fillId="0" borderId="18" xfId="7" applyFont="1" applyBorder="1">
      <alignment vertical="center"/>
    </xf>
    <xf numFmtId="0" fontId="6" fillId="0" borderId="29" xfId="7" applyFont="1" applyBorder="1" applyAlignment="1">
      <alignment horizontal="center" vertical="center" wrapText="1"/>
    </xf>
    <xf numFmtId="0" fontId="22" fillId="2" borderId="3" xfId="7" applyFont="1" applyFill="1" applyBorder="1" applyAlignment="1">
      <alignment horizontal="center" vertical="center" wrapText="1"/>
    </xf>
    <xf numFmtId="0" fontId="22" fillId="2" borderId="3" xfId="7" applyFont="1" applyFill="1" applyBorder="1" applyAlignment="1">
      <alignment horizontal="left" vertical="center"/>
    </xf>
    <xf numFmtId="0" fontId="26" fillId="0" borderId="18" xfId="7" applyFont="1" applyBorder="1" applyAlignment="1">
      <alignment horizontal="center" vertical="center"/>
    </xf>
    <xf numFmtId="0" fontId="6" fillId="2" borderId="29" xfId="7" applyFont="1" applyFill="1" applyBorder="1" applyAlignment="1">
      <alignment horizontal="center" vertical="center"/>
    </xf>
    <xf numFmtId="0" fontId="6" fillId="3" borderId="29" xfId="7" applyFont="1" applyFill="1" applyBorder="1" applyAlignment="1" applyProtection="1">
      <alignment horizontal="left" vertical="center"/>
      <protection locked="0"/>
    </xf>
    <xf numFmtId="191" fontId="6" fillId="3" borderId="29" xfId="7" applyNumberFormat="1" applyFont="1" applyFill="1" applyBorder="1" applyAlignment="1" applyProtection="1">
      <alignment horizontal="left" vertical="center" wrapText="1"/>
      <protection locked="0"/>
    </xf>
    <xf numFmtId="190" fontId="6" fillId="3" borderId="29" xfId="7" applyNumberFormat="1" applyFont="1" applyFill="1" applyBorder="1" applyAlignment="1" applyProtection="1">
      <alignment horizontal="left" vertical="center"/>
      <protection locked="0"/>
    </xf>
    <xf numFmtId="0" fontId="24" fillId="3" borderId="29" xfId="9" applyFont="1" applyFill="1" applyBorder="1" applyAlignment="1" applyProtection="1">
      <alignment horizontal="left" vertical="center"/>
      <protection locked="0"/>
    </xf>
    <xf numFmtId="49" fontId="7" fillId="0" borderId="1"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6" xfId="0" applyNumberFormat="1" applyFont="1" applyBorder="1" applyProtection="1">
      <alignment vertical="center"/>
      <protection locked="0"/>
    </xf>
    <xf numFmtId="49" fontId="7" fillId="0" borderId="15" xfId="0" applyNumberFormat="1" applyFont="1" applyBorder="1" applyProtection="1">
      <alignment vertical="center"/>
      <protection locked="0"/>
    </xf>
    <xf numFmtId="49" fontId="7" fillId="0" borderId="2" xfId="0" applyNumberFormat="1" applyFont="1" applyBorder="1" applyProtection="1">
      <alignment vertical="center"/>
      <protection locked="0"/>
    </xf>
    <xf numFmtId="49" fontId="33" fillId="0" borderId="0" xfId="0" applyNumberFormat="1" applyFont="1">
      <alignment vertical="center"/>
    </xf>
    <xf numFmtId="0" fontId="34" fillId="2" borderId="0" xfId="7" applyFont="1" applyFill="1">
      <alignment vertical="center"/>
    </xf>
    <xf numFmtId="0" fontId="13" fillId="0" borderId="0" xfId="7" applyFont="1">
      <alignment vertical="center"/>
    </xf>
    <xf numFmtId="49" fontId="7" fillId="0" borderId="0" xfId="0" applyNumberFormat="1" applyFont="1" applyAlignment="1">
      <alignment horizontal="left" vertical="center" wrapText="1"/>
    </xf>
    <xf numFmtId="49" fontId="7" fillId="0" borderId="17" xfId="0" applyNumberFormat="1" applyFont="1" applyBorder="1" applyAlignment="1">
      <alignment vertical="center" wrapText="1"/>
    </xf>
    <xf numFmtId="49" fontId="7" fillId="0" borderId="29" xfId="0" applyNumberFormat="1" applyFont="1" applyBorder="1">
      <alignment vertical="center"/>
    </xf>
    <xf numFmtId="177" fontId="7" fillId="0" borderId="0" xfId="0" applyNumberFormat="1" applyFont="1" applyAlignment="1" applyProtection="1">
      <alignment horizontal="center" vertical="center"/>
      <protection locked="0"/>
    </xf>
    <xf numFmtId="49" fontId="7" fillId="0" borderId="0" xfId="0" applyNumberFormat="1" applyFont="1" applyProtection="1">
      <alignment vertical="center"/>
      <protection locked="0"/>
    </xf>
    <xf numFmtId="49" fontId="7" fillId="0" borderId="0" xfId="0" applyNumberFormat="1" applyFont="1" applyAlignment="1" applyProtection="1">
      <alignment horizontal="center" vertical="center"/>
      <protection locked="0"/>
    </xf>
    <xf numFmtId="0" fontId="15" fillId="3" borderId="16" xfId="7" applyFont="1" applyFill="1" applyBorder="1" applyProtection="1">
      <alignment vertical="center"/>
      <protection locked="0"/>
    </xf>
    <xf numFmtId="0" fontId="15" fillId="3" borderId="15" xfId="7" applyFont="1" applyFill="1" applyBorder="1" applyProtection="1">
      <alignment vertical="center"/>
      <protection locked="0"/>
    </xf>
    <xf numFmtId="0" fontId="15" fillId="3" borderId="2" xfId="7" applyFont="1" applyFill="1" applyBorder="1" applyProtection="1">
      <alignment vertical="center"/>
      <protection locked="0"/>
    </xf>
    <xf numFmtId="0" fontId="15" fillId="3" borderId="4" xfId="7" applyFont="1" applyFill="1" applyBorder="1" applyProtection="1">
      <alignment vertical="center"/>
      <protection locked="0"/>
    </xf>
    <xf numFmtId="0" fontId="15" fillId="3" borderId="0" xfId="7" applyFont="1" applyFill="1" applyProtection="1">
      <alignment vertical="center"/>
      <protection locked="0"/>
    </xf>
    <xf numFmtId="0" fontId="15" fillId="3" borderId="1" xfId="7" applyFont="1" applyFill="1" applyBorder="1" applyProtection="1">
      <alignment vertical="center"/>
      <protection locked="0"/>
    </xf>
    <xf numFmtId="38" fontId="15" fillId="3" borderId="4" xfId="8" applyFont="1" applyFill="1" applyBorder="1" applyAlignment="1" applyProtection="1">
      <alignment horizontal="right" vertical="center"/>
      <protection locked="0"/>
    </xf>
    <xf numFmtId="38" fontId="15" fillId="3" borderId="0" xfId="8" applyFont="1" applyFill="1" applyBorder="1" applyAlignment="1" applyProtection="1">
      <alignment horizontal="right" vertical="center"/>
      <protection locked="0"/>
    </xf>
    <xf numFmtId="38" fontId="15" fillId="3" borderId="1" xfId="8" applyFont="1" applyFill="1" applyBorder="1" applyAlignment="1" applyProtection="1">
      <alignment horizontal="right" vertical="center"/>
      <protection locked="0"/>
    </xf>
    <xf numFmtId="186" fontId="15" fillId="3" borderId="4" xfId="7" applyNumberFormat="1" applyFont="1" applyFill="1" applyBorder="1" applyProtection="1">
      <alignment vertical="center"/>
      <protection locked="0"/>
    </xf>
    <xf numFmtId="186" fontId="15" fillId="3" borderId="0" xfId="7" applyNumberFormat="1" applyFont="1" applyFill="1" applyProtection="1">
      <alignment vertical="center"/>
      <protection locked="0"/>
    </xf>
    <xf numFmtId="186" fontId="15" fillId="3" borderId="1" xfId="7" applyNumberFormat="1" applyFont="1" applyFill="1" applyBorder="1" applyProtection="1">
      <alignment vertical="center"/>
      <protection locked="0"/>
    </xf>
    <xf numFmtId="49" fontId="7" fillId="0" borderId="63" xfId="0" applyNumberFormat="1" applyFont="1" applyBorder="1">
      <alignment vertical="center"/>
    </xf>
    <xf numFmtId="0" fontId="10" fillId="0" borderId="14" xfId="0" applyFont="1" applyBorder="1" applyAlignment="1">
      <alignment vertical="center" wrapText="1"/>
    </xf>
    <xf numFmtId="0" fontId="10" fillId="0" borderId="14" xfId="0" applyFont="1" applyBorder="1" applyAlignment="1">
      <alignment horizontal="left" vertical="center" wrapText="1"/>
    </xf>
    <xf numFmtId="0" fontId="10" fillId="0" borderId="0" xfId="0" applyFont="1">
      <alignment vertical="center"/>
    </xf>
    <xf numFmtId="0" fontId="10" fillId="0" borderId="0" xfId="0" applyFont="1" applyAlignment="1">
      <alignment vertical="center" wrapText="1"/>
    </xf>
    <xf numFmtId="0" fontId="3" fillId="0" borderId="5" xfId="7" applyFont="1" applyBorder="1" applyAlignment="1">
      <alignment horizontal="left" vertical="center"/>
    </xf>
    <xf numFmtId="0" fontId="3" fillId="0" borderId="17" xfId="7" applyFont="1" applyBorder="1">
      <alignment vertical="center"/>
    </xf>
    <xf numFmtId="0" fontId="3" fillId="0" borderId="18" xfId="7" applyFont="1" applyBorder="1">
      <alignment vertical="center"/>
    </xf>
    <xf numFmtId="38" fontId="3" fillId="0" borderId="5" xfId="8" applyFont="1" applyFill="1" applyBorder="1" applyAlignment="1" applyProtection="1">
      <alignment vertical="center"/>
    </xf>
    <xf numFmtId="38" fontId="3" fillId="0" borderId="17" xfId="8" applyFont="1" applyFill="1" applyBorder="1" applyAlignment="1" applyProtection="1">
      <alignment vertical="center"/>
    </xf>
    <xf numFmtId="38" fontId="3" fillId="0" borderId="18" xfId="8" applyFont="1" applyFill="1" applyBorder="1" applyAlignment="1" applyProtection="1">
      <alignment vertical="center"/>
    </xf>
    <xf numFmtId="0" fontId="3" fillId="0" borderId="4" xfId="7" applyFont="1" applyBorder="1">
      <alignment vertical="center"/>
    </xf>
    <xf numFmtId="0" fontId="35" fillId="0" borderId="0" xfId="7" applyFont="1">
      <alignment vertical="center"/>
    </xf>
    <xf numFmtId="0" fontId="35" fillId="0" borderId="1" xfId="7" applyFont="1" applyBorder="1">
      <alignment vertical="center"/>
    </xf>
    <xf numFmtId="186" fontId="3" fillId="0" borderId="4" xfId="7" applyNumberFormat="1" applyFont="1" applyBorder="1">
      <alignment vertical="center"/>
    </xf>
    <xf numFmtId="186" fontId="3" fillId="0" borderId="0" xfId="7" applyNumberFormat="1" applyFont="1">
      <alignment vertical="center"/>
    </xf>
    <xf numFmtId="186" fontId="3" fillId="0" borderId="1" xfId="7" applyNumberFormat="1" applyFont="1" applyBorder="1">
      <alignment vertical="center"/>
    </xf>
    <xf numFmtId="0" fontId="31" fillId="0" borderId="0" xfId="7" applyFont="1">
      <alignment vertical="center"/>
    </xf>
    <xf numFmtId="0" fontId="31" fillId="0" borderId="1" xfId="7" applyFont="1" applyBorder="1">
      <alignment vertical="center"/>
    </xf>
    <xf numFmtId="0" fontId="3" fillId="2" borderId="17" xfId="7" applyFont="1" applyFill="1" applyBorder="1">
      <alignment vertical="center"/>
    </xf>
    <xf numFmtId="0" fontId="3" fillId="2" borderId="0" xfId="7" applyFont="1" applyFill="1">
      <alignment vertical="center"/>
    </xf>
    <xf numFmtId="0" fontId="36" fillId="0" borderId="0" xfId="7" applyFont="1">
      <alignment vertical="center"/>
    </xf>
    <xf numFmtId="0" fontId="37" fillId="0" borderId="0" xfId="7" applyFont="1" applyAlignment="1">
      <alignment horizontal="right" vertical="center"/>
    </xf>
    <xf numFmtId="0" fontId="13" fillId="0" borderId="15" xfId="7" applyFont="1" applyBorder="1">
      <alignment vertical="center"/>
    </xf>
    <xf numFmtId="0" fontId="13" fillId="0" borderId="35" xfId="7" applyFont="1" applyBorder="1" applyAlignment="1">
      <alignment horizontal="center" vertical="center"/>
    </xf>
    <xf numFmtId="0" fontId="13" fillId="0" borderId="35" xfId="7" applyFont="1" applyBorder="1" applyAlignment="1">
      <alignment horizontal="center" vertical="center" shrinkToFit="1"/>
    </xf>
    <xf numFmtId="0" fontId="13" fillId="0" borderId="27" xfId="7" applyFont="1" applyBorder="1" applyAlignment="1">
      <alignment horizontal="center" vertical="center"/>
    </xf>
    <xf numFmtId="0" fontId="13" fillId="0" borderId="27" xfId="7" applyFont="1" applyBorder="1" applyAlignment="1">
      <alignment vertical="center" wrapText="1"/>
    </xf>
    <xf numFmtId="0" fontId="13" fillId="0" borderId="27" xfId="7" applyFont="1" applyBorder="1" applyAlignment="1" applyProtection="1">
      <alignment horizontal="center" vertical="center"/>
      <protection locked="0"/>
    </xf>
    <xf numFmtId="0" fontId="13" fillId="0" borderId="26" xfId="7" applyFont="1" applyBorder="1" applyAlignment="1">
      <alignment vertical="center" wrapText="1"/>
    </xf>
    <xf numFmtId="0" fontId="13" fillId="0" borderId="42" xfId="7" applyFont="1" applyBorder="1" applyAlignment="1">
      <alignment horizontal="center" vertical="center"/>
    </xf>
    <xf numFmtId="0" fontId="13" fillId="0" borderId="26" xfId="7" applyFont="1" applyBorder="1" applyAlignment="1" applyProtection="1">
      <alignment horizontal="center" vertical="center"/>
      <protection locked="0"/>
    </xf>
    <xf numFmtId="0" fontId="13" fillId="0" borderId="29" xfId="7" applyFont="1" applyBorder="1" applyAlignment="1" applyProtection="1">
      <alignment horizontal="center" vertical="center"/>
      <protection locked="0"/>
    </xf>
    <xf numFmtId="0" fontId="13" fillId="0" borderId="29" xfId="7" applyFont="1" applyBorder="1" applyProtection="1">
      <alignment vertical="center"/>
      <protection locked="0"/>
    </xf>
    <xf numFmtId="0" fontId="13" fillId="0" borderId="0" xfId="7" applyFont="1" applyAlignment="1">
      <alignment vertical="center" wrapText="1"/>
    </xf>
    <xf numFmtId="0" fontId="13" fillId="0" borderId="0" xfId="7" applyFont="1" applyAlignment="1">
      <alignment vertical="top" wrapText="1"/>
    </xf>
    <xf numFmtId="0" fontId="9" fillId="0" borderId="0" xfId="7" applyFont="1" applyAlignment="1">
      <alignment horizontal="right" vertical="center"/>
    </xf>
    <xf numFmtId="49" fontId="7" fillId="0" borderId="0" xfId="0" applyNumberFormat="1" applyFont="1">
      <alignment vertical="center"/>
    </xf>
    <xf numFmtId="49" fontId="7" fillId="0" borderId="15" xfId="0" applyNumberFormat="1" applyFont="1" applyBorder="1" applyAlignment="1">
      <alignment horizontal="left" vertical="center"/>
    </xf>
    <xf numFmtId="0" fontId="30" fillId="0" borderId="0" xfId="7" applyFont="1" applyAlignment="1">
      <alignment horizontal="center" vertical="center"/>
    </xf>
    <xf numFmtId="0" fontId="6" fillId="0" borderId="4" xfId="7" applyFont="1" applyBorder="1" applyAlignment="1">
      <alignment horizontal="center" vertical="center"/>
    </xf>
    <xf numFmtId="0" fontId="6" fillId="0" borderId="0" xfId="7" applyFont="1" applyAlignment="1">
      <alignment horizontal="center" vertical="center"/>
    </xf>
    <xf numFmtId="0" fontId="6" fillId="0" borderId="1" xfId="7" applyFont="1" applyBorder="1" applyAlignment="1">
      <alignment horizontal="center" vertical="center"/>
    </xf>
    <xf numFmtId="0" fontId="6" fillId="0" borderId="29" xfId="7" applyFont="1" applyBorder="1" applyAlignment="1">
      <alignment horizontal="center" vertical="center"/>
    </xf>
    <xf numFmtId="0" fontId="6" fillId="0" borderId="5" xfId="7" applyFont="1" applyBorder="1" applyAlignment="1">
      <alignment horizontal="left" vertical="center" wrapText="1"/>
    </xf>
    <xf numFmtId="0" fontId="6" fillId="0" borderId="17" xfId="7" applyFont="1" applyBorder="1" applyAlignment="1">
      <alignment horizontal="left" vertical="center" wrapText="1"/>
    </xf>
    <xf numFmtId="0" fontId="6" fillId="0" borderId="18" xfId="7" applyFont="1" applyBorder="1" applyAlignment="1">
      <alignment horizontal="left" vertical="center" wrapText="1"/>
    </xf>
    <xf numFmtId="0" fontId="6" fillId="0" borderId="42" xfId="7" applyFont="1" applyBorder="1" applyAlignment="1">
      <alignment horizontal="center" vertical="center" textRotation="255" wrapText="1"/>
    </xf>
    <xf numFmtId="0" fontId="6" fillId="0" borderId="26" xfId="7" applyFont="1" applyBorder="1" applyAlignment="1">
      <alignment horizontal="center" vertical="center" textRotation="255" wrapText="1"/>
    </xf>
    <xf numFmtId="0" fontId="6" fillId="0" borderId="27" xfId="7" applyFont="1" applyBorder="1" applyAlignment="1">
      <alignment horizontal="center" vertical="center" textRotation="255" wrapText="1"/>
    </xf>
    <xf numFmtId="0" fontId="6" fillId="0" borderId="29" xfId="7" applyFont="1" applyBorder="1" applyAlignment="1">
      <alignment horizontal="center" vertical="center" wrapText="1"/>
    </xf>
    <xf numFmtId="0" fontId="6" fillId="0" borderId="16" xfId="7" applyFont="1" applyBorder="1" applyAlignment="1">
      <alignment horizontal="left" vertical="center"/>
    </xf>
    <xf numFmtId="0" fontId="6" fillId="0" borderId="15" xfId="7" applyFont="1" applyBorder="1" applyAlignment="1">
      <alignment horizontal="left" vertical="center"/>
    </xf>
    <xf numFmtId="0" fontId="6" fillId="0" borderId="2" xfId="7" applyFont="1" applyBorder="1" applyAlignment="1">
      <alignment horizontal="left" vertical="center"/>
    </xf>
    <xf numFmtId="0" fontId="20" fillId="0" borderId="3" xfId="7" applyFont="1" applyBorder="1" applyAlignment="1">
      <alignment horizontal="left" vertical="center" wrapText="1"/>
    </xf>
    <xf numFmtId="0" fontId="22" fillId="2" borderId="3" xfId="7" applyFont="1" applyFill="1" applyBorder="1" applyAlignment="1">
      <alignment horizontal="left" vertical="center" wrapText="1"/>
    </xf>
    <xf numFmtId="0" fontId="22" fillId="2" borderId="3" xfId="7" applyFont="1" applyFill="1" applyBorder="1" applyAlignment="1">
      <alignment horizontal="left" vertical="center"/>
    </xf>
    <xf numFmtId="0" fontId="6" fillId="0" borderId="29" xfId="7" applyFont="1" applyBorder="1" applyAlignment="1">
      <alignment horizontal="center" vertical="center" textRotation="255" wrapText="1"/>
    </xf>
    <xf numFmtId="49" fontId="7" fillId="0" borderId="0" xfId="0" applyNumberFormat="1" applyFont="1" applyAlignment="1">
      <alignment horizontal="center" vertical="center"/>
    </xf>
    <xf numFmtId="49" fontId="7" fillId="3" borderId="6" xfId="0" applyNumberFormat="1" applyFont="1" applyFill="1" applyBorder="1" applyAlignment="1" applyProtection="1">
      <alignment horizontal="center" vertical="center"/>
      <protection locked="0"/>
    </xf>
    <xf numFmtId="49" fontId="7" fillId="3" borderId="7" xfId="0" applyNumberFormat="1" applyFont="1" applyFill="1" applyBorder="1" applyAlignment="1" applyProtection="1">
      <alignment horizontal="center" vertical="center"/>
      <protection locked="0"/>
    </xf>
    <xf numFmtId="49" fontId="7" fillId="3" borderId="48" xfId="0" applyNumberFormat="1" applyFont="1" applyFill="1" applyBorder="1" applyAlignment="1" applyProtection="1">
      <alignment horizontal="center" vertical="center"/>
      <protection locked="0"/>
    </xf>
    <xf numFmtId="49" fontId="7" fillId="0" borderId="7"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0" xfId="0" applyNumberFormat="1" applyFont="1" applyAlignment="1">
      <alignment horizontal="left" wrapText="1"/>
    </xf>
    <xf numFmtId="49" fontId="7" fillId="0" borderId="0" xfId="0" applyNumberFormat="1" applyFont="1" applyAlignment="1">
      <alignment horizontal="left"/>
    </xf>
    <xf numFmtId="49" fontId="7" fillId="0" borderId="0" xfId="0" applyNumberFormat="1" applyFont="1" applyAlignment="1">
      <alignment horizontal="left" vertical="center"/>
    </xf>
    <xf numFmtId="49" fontId="7" fillId="0" borderId="6" xfId="0" applyNumberFormat="1" applyFont="1" applyBorder="1" applyAlignment="1">
      <alignment horizontal="left" vertical="center"/>
    </xf>
    <xf numFmtId="180" fontId="7" fillId="0" borderId="6" xfId="0" applyNumberFormat="1" applyFont="1" applyBorder="1" applyAlignment="1">
      <alignment vertical="center" shrinkToFit="1"/>
    </xf>
    <xf numFmtId="180" fontId="7" fillId="0" borderId="7" xfId="0" applyNumberFormat="1" applyFont="1" applyBorder="1" applyAlignment="1">
      <alignment vertical="center" shrinkToFit="1"/>
    </xf>
    <xf numFmtId="189" fontId="7" fillId="0" borderId="29" xfId="0" applyNumberFormat="1" applyFont="1" applyBorder="1" applyAlignment="1">
      <alignment vertical="center" shrinkToFit="1"/>
    </xf>
    <xf numFmtId="180" fontId="7" fillId="0" borderId="3" xfId="0" applyNumberFormat="1" applyFont="1" applyBorder="1" applyAlignment="1">
      <alignment vertical="center" shrinkToFit="1"/>
    </xf>
    <xf numFmtId="49" fontId="7" fillId="0" borderId="29" xfId="0" applyNumberFormat="1" applyFont="1" applyBorder="1" applyAlignment="1">
      <alignment horizontal="center" vertical="center" shrinkToFit="1"/>
    </xf>
    <xf numFmtId="49" fontId="7" fillId="0" borderId="24"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49"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3" borderId="51" xfId="0" applyNumberFormat="1" applyFont="1" applyFill="1" applyBorder="1" applyAlignment="1" applyProtection="1">
      <alignment horizontal="center" vertical="center"/>
      <protection locked="0"/>
    </xf>
    <xf numFmtId="49" fontId="7" fillId="3" borderId="52" xfId="0" applyNumberFormat="1" applyFont="1" applyFill="1" applyBorder="1" applyAlignment="1" applyProtection="1">
      <alignment horizontal="center" vertical="center"/>
      <protection locked="0"/>
    </xf>
    <xf numFmtId="49" fontId="7" fillId="0" borderId="52" xfId="0" applyNumberFormat="1" applyFont="1" applyBorder="1" applyAlignment="1">
      <alignment horizontal="left" vertical="center"/>
    </xf>
    <xf numFmtId="49" fontId="7" fillId="0" borderId="50"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3" borderId="3" xfId="0" applyNumberFormat="1" applyFont="1" applyFill="1" applyBorder="1" applyAlignment="1" applyProtection="1">
      <alignment horizontal="center" vertical="center"/>
      <protection locked="0"/>
    </xf>
    <xf numFmtId="49" fontId="7" fillId="3" borderId="41"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horizontal="center" vertical="center"/>
      <protection locked="0"/>
    </xf>
    <xf numFmtId="49" fontId="7" fillId="3" borderId="16" xfId="0" applyNumberFormat="1" applyFont="1" applyFill="1" applyBorder="1" applyProtection="1">
      <alignment vertical="center"/>
      <protection locked="0"/>
    </xf>
    <xf numFmtId="49" fontId="7" fillId="3" borderId="15" xfId="0" applyNumberFormat="1" applyFont="1" applyFill="1" applyBorder="1" applyProtection="1">
      <alignment vertical="center"/>
      <protection locked="0"/>
    </xf>
    <xf numFmtId="49" fontId="7" fillId="3" borderId="2" xfId="0" applyNumberFormat="1" applyFont="1" applyFill="1" applyBorder="1" applyProtection="1">
      <alignment vertical="center"/>
      <protection locked="0"/>
    </xf>
    <xf numFmtId="177" fontId="7" fillId="3" borderId="6" xfId="0" applyNumberFormat="1" applyFont="1" applyFill="1" applyBorder="1" applyAlignment="1" applyProtection="1">
      <alignment horizontal="center" vertical="center"/>
      <protection locked="0"/>
    </xf>
    <xf numFmtId="177" fontId="7" fillId="3" borderId="7" xfId="0" applyNumberFormat="1" applyFont="1" applyFill="1" applyBorder="1" applyAlignment="1" applyProtection="1">
      <alignment horizontal="center" vertical="center"/>
      <protection locked="0"/>
    </xf>
    <xf numFmtId="177" fontId="7" fillId="3" borderId="34" xfId="0" applyNumberFormat="1" applyFont="1" applyFill="1" applyBorder="1" applyAlignment="1" applyProtection="1">
      <alignment horizontal="center" vertical="center"/>
      <protection locked="0"/>
    </xf>
    <xf numFmtId="177" fontId="7" fillId="3" borderId="19" xfId="0" applyNumberFormat="1" applyFont="1" applyFill="1" applyBorder="1" applyAlignment="1" applyProtection="1">
      <alignment horizontal="center" vertical="center"/>
      <protection locked="0"/>
    </xf>
    <xf numFmtId="177" fontId="7" fillId="3" borderId="20"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vertical="center" wrapText="1"/>
      <protection locked="0"/>
    </xf>
    <xf numFmtId="177" fontId="7" fillId="3" borderId="29" xfId="0" applyNumberFormat="1" applyFont="1" applyFill="1" applyBorder="1" applyAlignment="1" applyProtection="1">
      <alignment horizontal="center" vertical="center"/>
      <protection locked="0"/>
    </xf>
    <xf numFmtId="177" fontId="7" fillId="3" borderId="3" xfId="0" applyNumberFormat="1" applyFont="1" applyFill="1" applyBorder="1" applyAlignment="1" applyProtection="1">
      <alignment horizontal="center" vertical="center"/>
      <protection locked="0"/>
    </xf>
    <xf numFmtId="49" fontId="7" fillId="0" borderId="0" xfId="0" applyNumberFormat="1" applyFont="1" applyAlignment="1">
      <alignment horizontal="left" vertical="center" wrapText="1"/>
    </xf>
    <xf numFmtId="49" fontId="7" fillId="0" borderId="5" xfId="0" applyNumberFormat="1" applyFont="1" applyBorder="1" applyAlignment="1">
      <alignment vertical="center" wrapText="1"/>
    </xf>
    <xf numFmtId="49" fontId="7" fillId="0" borderId="17" xfId="0" applyNumberFormat="1" applyFont="1" applyBorder="1" applyAlignment="1">
      <alignment vertical="center" wrapText="1"/>
    </xf>
    <xf numFmtId="49" fontId="7" fillId="0" borderId="4" xfId="0" applyNumberFormat="1" applyFont="1" applyBorder="1" applyAlignment="1">
      <alignment vertical="center" wrapText="1"/>
    </xf>
    <xf numFmtId="49" fontId="7" fillId="0" borderId="0" xfId="0" applyNumberFormat="1" applyFont="1" applyAlignment="1">
      <alignment vertical="center" wrapText="1"/>
    </xf>
    <xf numFmtId="49" fontId="7" fillId="0" borderId="16" xfId="0" applyNumberFormat="1" applyFont="1" applyBorder="1" applyAlignment="1">
      <alignment vertical="center" wrapText="1"/>
    </xf>
    <xf numFmtId="49" fontId="7" fillId="0" borderId="15" xfId="0" applyNumberFormat="1" applyFont="1" applyBorder="1" applyAlignment="1">
      <alignment vertical="center" wrapText="1"/>
    </xf>
    <xf numFmtId="49" fontId="7" fillId="0" borderId="7"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18" xfId="0" applyNumberFormat="1" applyFont="1" applyBorder="1" applyAlignment="1">
      <alignment vertical="center" wrapText="1"/>
    </xf>
    <xf numFmtId="49" fontId="7" fillId="0" borderId="1" xfId="0" applyNumberFormat="1" applyFont="1" applyBorder="1" applyAlignment="1">
      <alignment vertical="center" wrapText="1"/>
    </xf>
    <xf numFmtId="49" fontId="7" fillId="0" borderId="2" xfId="0" applyNumberFormat="1" applyFont="1" applyBorder="1" applyAlignment="1">
      <alignment vertical="center" wrapText="1"/>
    </xf>
    <xf numFmtId="49" fontId="7" fillId="3" borderId="34"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horizontal="center" vertical="center"/>
      <protection locked="0"/>
    </xf>
    <xf numFmtId="49" fontId="7" fillId="3" borderId="23" xfId="0" applyNumberFormat="1" applyFont="1" applyFill="1" applyBorder="1" applyAlignment="1" applyProtection="1">
      <alignment horizontal="center" vertical="center"/>
      <protection locked="0"/>
    </xf>
    <xf numFmtId="49" fontId="7" fillId="3" borderId="37" xfId="0" applyNumberFormat="1" applyFont="1" applyFill="1" applyBorder="1" applyAlignment="1" applyProtection="1">
      <alignment horizontal="center" vertical="center"/>
      <protection locked="0"/>
    </xf>
    <xf numFmtId="49" fontId="7" fillId="0" borderId="39" xfId="0" applyNumberFormat="1" applyFont="1" applyBorder="1" applyAlignment="1">
      <alignment horizontal="left" vertical="center"/>
    </xf>
    <xf numFmtId="49" fontId="7" fillId="0" borderId="40"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37" xfId="0" applyNumberFormat="1" applyFont="1" applyBorder="1" applyAlignment="1">
      <alignment horizontal="left" vertical="center"/>
    </xf>
    <xf numFmtId="49" fontId="7" fillId="3" borderId="6" xfId="0" applyNumberFormat="1" applyFont="1" applyFill="1" applyBorder="1" applyProtection="1">
      <alignment vertical="center"/>
      <protection locked="0"/>
    </xf>
    <xf numFmtId="49" fontId="7" fillId="3" borderId="7" xfId="0" applyNumberFormat="1" applyFont="1" applyFill="1" applyBorder="1" applyProtection="1">
      <alignment vertical="center"/>
      <protection locked="0"/>
    </xf>
    <xf numFmtId="49" fontId="7" fillId="3" borderId="3" xfId="0" applyNumberFormat="1" applyFont="1" applyFill="1" applyBorder="1" applyProtection="1">
      <alignment vertical="center"/>
      <protection locked="0"/>
    </xf>
    <xf numFmtId="49" fontId="7" fillId="3" borderId="5" xfId="0" applyNumberFormat="1" applyFont="1" applyFill="1" applyBorder="1" applyAlignment="1" applyProtection="1">
      <alignment horizontal="center" vertical="center"/>
      <protection locked="0"/>
    </xf>
    <xf numFmtId="49" fontId="7" fillId="3" borderId="17" xfId="0" applyNumberFormat="1" applyFont="1" applyFill="1" applyBorder="1" applyAlignment="1" applyProtection="1">
      <alignment horizontal="center" vertical="center"/>
      <protection locked="0"/>
    </xf>
    <xf numFmtId="49" fontId="7" fillId="3" borderId="4" xfId="0" applyNumberFormat="1" applyFont="1" applyFill="1" applyBorder="1" applyAlignment="1" applyProtection="1">
      <alignment horizontal="center" vertical="center"/>
      <protection locked="0"/>
    </xf>
    <xf numFmtId="49" fontId="7" fillId="3" borderId="0" xfId="0" applyNumberFormat="1" applyFont="1" applyFill="1" applyAlignment="1" applyProtection="1">
      <alignment horizontal="center" vertical="center"/>
      <protection locked="0"/>
    </xf>
    <xf numFmtId="49" fontId="7" fillId="3" borderId="16" xfId="0" applyNumberFormat="1" applyFont="1" applyFill="1" applyBorder="1" applyAlignment="1" applyProtection="1">
      <alignment horizontal="center" vertical="center"/>
      <protection locked="0"/>
    </xf>
    <xf numFmtId="177" fontId="7" fillId="0" borderId="7" xfId="0" applyNumberFormat="1" applyFont="1" applyBorder="1" applyAlignment="1">
      <alignment horizontal="left" vertical="center"/>
    </xf>
    <xf numFmtId="49" fontId="7" fillId="0" borderId="6"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7" fillId="3" borderId="22" xfId="0" applyNumberFormat="1" applyFont="1" applyFill="1" applyBorder="1" applyAlignment="1" applyProtection="1">
      <alignment vertical="center" wrapText="1"/>
      <protection locked="0"/>
    </xf>
    <xf numFmtId="49" fontId="7" fillId="3" borderId="23" xfId="0" applyNumberFormat="1" applyFont="1" applyFill="1" applyBorder="1" applyAlignment="1" applyProtection="1">
      <alignment vertical="center" wrapText="1"/>
      <protection locked="0"/>
    </xf>
    <xf numFmtId="49" fontId="7" fillId="3" borderId="37" xfId="0" applyNumberFormat="1" applyFont="1" applyFill="1" applyBorder="1" applyAlignment="1" applyProtection="1">
      <alignment vertical="center" wrapText="1"/>
      <protection locked="0"/>
    </xf>
    <xf numFmtId="49" fontId="7" fillId="3" borderId="6" xfId="0" applyNumberFormat="1" applyFont="1" applyFill="1" applyBorder="1" applyAlignment="1" applyProtection="1">
      <alignment horizontal="left" vertical="top" wrapText="1"/>
      <protection locked="0"/>
    </xf>
    <xf numFmtId="49" fontId="7" fillId="3" borderId="7"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177" fontId="7" fillId="3" borderId="7" xfId="0" applyNumberFormat="1" applyFont="1" applyFill="1" applyBorder="1" applyProtection="1">
      <alignment vertical="center"/>
      <protection locked="0"/>
    </xf>
    <xf numFmtId="188" fontId="7" fillId="3" borderId="6" xfId="0" applyNumberFormat="1" applyFont="1" applyFill="1" applyBorder="1" applyAlignment="1" applyProtection="1">
      <alignment horizontal="right" vertical="center" shrinkToFit="1"/>
      <protection locked="0"/>
    </xf>
    <xf numFmtId="188" fontId="7" fillId="3" borderId="7" xfId="0" applyNumberFormat="1" applyFont="1" applyFill="1" applyBorder="1" applyAlignment="1" applyProtection="1">
      <alignment horizontal="right" vertical="center" shrinkToFit="1"/>
      <protection locked="0"/>
    </xf>
    <xf numFmtId="188" fontId="7" fillId="3" borderId="3" xfId="0" applyNumberFormat="1" applyFont="1" applyFill="1" applyBorder="1" applyAlignment="1" applyProtection="1">
      <alignment horizontal="right" vertical="center" shrinkToFit="1"/>
      <protection locked="0"/>
    </xf>
    <xf numFmtId="49" fontId="7" fillId="3" borderId="19" xfId="0" applyNumberFormat="1" applyFont="1" applyFill="1" applyBorder="1" applyAlignment="1" applyProtection="1">
      <alignment horizontal="center" vertical="center" wrapText="1"/>
      <protection locked="0"/>
    </xf>
    <xf numFmtId="49" fontId="7" fillId="3" borderId="20"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wrapText="1"/>
      <protection locked="0"/>
    </xf>
    <xf numFmtId="38" fontId="7" fillId="3" borderId="20" xfId="4" applyFont="1" applyFill="1" applyBorder="1" applyAlignment="1" applyProtection="1">
      <alignment horizontal="center" vertical="center" wrapText="1"/>
      <protection locked="0"/>
    </xf>
    <xf numFmtId="187" fontId="7" fillId="3" borderId="6" xfId="0" applyNumberFormat="1" applyFont="1" applyFill="1" applyBorder="1" applyAlignment="1" applyProtection="1">
      <alignment vertical="center" shrinkToFit="1"/>
      <protection locked="0"/>
    </xf>
    <xf numFmtId="187" fontId="7" fillId="3" borderId="7" xfId="0" applyNumberFormat="1" applyFont="1" applyFill="1" applyBorder="1" applyAlignment="1" applyProtection="1">
      <alignment vertical="center" shrinkToFit="1"/>
      <protection locked="0"/>
    </xf>
    <xf numFmtId="187" fontId="7" fillId="3" borderId="3" xfId="0" applyNumberFormat="1" applyFont="1" applyFill="1" applyBorder="1" applyAlignment="1" applyProtection="1">
      <alignment vertical="center" shrinkToFit="1"/>
      <protection locked="0"/>
    </xf>
    <xf numFmtId="188" fontId="7" fillId="3" borderId="6" xfId="0" applyNumberFormat="1" applyFont="1" applyFill="1" applyBorder="1" applyAlignment="1" applyProtection="1">
      <alignment vertical="center" shrinkToFit="1"/>
      <protection locked="0"/>
    </xf>
    <xf numFmtId="188" fontId="7" fillId="3" borderId="7" xfId="0" applyNumberFormat="1" applyFont="1" applyFill="1" applyBorder="1" applyAlignment="1" applyProtection="1">
      <alignment vertical="center" shrinkToFit="1"/>
      <protection locked="0"/>
    </xf>
    <xf numFmtId="188" fontId="7" fillId="3" borderId="3" xfId="0" applyNumberFormat="1" applyFont="1" applyFill="1" applyBorder="1" applyAlignment="1" applyProtection="1">
      <alignment vertical="center" shrinkToFit="1"/>
      <protection locked="0"/>
    </xf>
    <xf numFmtId="49" fontId="7" fillId="0" borderId="29" xfId="1" applyNumberFormat="1" applyFont="1" applyBorder="1" applyAlignment="1">
      <alignment vertical="top" wrapText="1"/>
    </xf>
    <xf numFmtId="49" fontId="7" fillId="0" borderId="29" xfId="1" applyNumberFormat="1" applyFont="1" applyBorder="1" applyAlignment="1">
      <alignment vertical="top"/>
    </xf>
    <xf numFmtId="49" fontId="6" fillId="0" borderId="11" xfId="1" applyNumberFormat="1" applyFont="1" applyBorder="1" applyAlignment="1">
      <alignment horizontal="right" vertical="center"/>
    </xf>
    <xf numFmtId="4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49" fontId="7" fillId="0" borderId="6" xfId="0" applyNumberFormat="1" applyFont="1" applyBorder="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184" fontId="7" fillId="0" borderId="29" xfId="0" applyNumberFormat="1" applyFont="1" applyBorder="1" applyAlignment="1">
      <alignment horizontal="left" vertical="center" wrapText="1"/>
    </xf>
    <xf numFmtId="49" fontId="7" fillId="3" borderId="22" xfId="0" applyNumberFormat="1" applyFont="1" applyFill="1" applyBorder="1" applyProtection="1">
      <alignment vertical="center"/>
      <protection locked="0"/>
    </xf>
    <xf numFmtId="49" fontId="7" fillId="3" borderId="23" xfId="0" applyNumberFormat="1" applyFont="1" applyFill="1" applyBorder="1" applyProtection="1">
      <alignment vertical="center"/>
      <protection locked="0"/>
    </xf>
    <xf numFmtId="49" fontId="7" fillId="3" borderId="37" xfId="0" applyNumberFormat="1" applyFont="1" applyFill="1" applyBorder="1" applyProtection="1">
      <alignment vertical="center"/>
      <protection locked="0"/>
    </xf>
    <xf numFmtId="49" fontId="7" fillId="3" borderId="29" xfId="0" applyNumberFormat="1" applyFont="1" applyFill="1" applyBorder="1" applyAlignment="1" applyProtection="1">
      <alignment horizontal="center" vertical="center"/>
      <protection locked="0"/>
    </xf>
    <xf numFmtId="184" fontId="7" fillId="0" borderId="7" xfId="0" applyNumberFormat="1" applyFont="1" applyBorder="1" applyAlignment="1">
      <alignment horizontal="left" vertical="center" wrapText="1"/>
    </xf>
    <xf numFmtId="184" fontId="7" fillId="0" borderId="7" xfId="0" applyNumberFormat="1" applyFont="1" applyBorder="1" applyAlignment="1">
      <alignment horizontal="left" vertical="center"/>
    </xf>
    <xf numFmtId="184" fontId="7" fillId="0" borderId="7" xfId="0" applyNumberFormat="1" applyFont="1" applyBorder="1" applyAlignment="1">
      <alignment horizontal="center" vertical="center" wrapText="1"/>
    </xf>
    <xf numFmtId="178" fontId="7" fillId="0" borderId="7" xfId="0" applyNumberFormat="1"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left" vertical="center"/>
    </xf>
    <xf numFmtId="49" fontId="7" fillId="0" borderId="62" xfId="0" applyNumberFormat="1" applyFont="1" applyBorder="1" applyAlignment="1">
      <alignment horizontal="left" vertical="center"/>
    </xf>
    <xf numFmtId="38" fontId="7" fillId="3" borderId="6" xfId="4" applyFont="1" applyFill="1" applyBorder="1" applyAlignment="1" applyProtection="1">
      <alignment horizontal="center" vertical="center" wrapText="1"/>
      <protection locked="0"/>
    </xf>
    <xf numFmtId="38" fontId="7" fillId="3" borderId="7" xfId="4" applyFont="1" applyFill="1" applyBorder="1" applyAlignment="1" applyProtection="1">
      <alignment horizontal="center" vertical="center" wrapText="1"/>
      <protection locked="0"/>
    </xf>
    <xf numFmtId="38" fontId="7" fillId="3" borderId="3" xfId="4" applyFont="1" applyFill="1" applyBorder="1" applyAlignment="1" applyProtection="1">
      <alignment horizontal="center" vertical="center" wrapText="1"/>
      <protection locked="0"/>
    </xf>
    <xf numFmtId="49" fontId="7" fillId="0" borderId="15" xfId="0" applyNumberFormat="1" applyFont="1" applyBorder="1" applyAlignment="1">
      <alignment horizontal="left"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3" borderId="19" xfId="0" applyNumberFormat="1" applyFont="1" applyFill="1" applyBorder="1" applyAlignment="1" applyProtection="1">
      <alignment horizontal="center" vertical="center"/>
      <protection locked="0"/>
    </xf>
    <xf numFmtId="49" fontId="7" fillId="3" borderId="20" xfId="0" applyNumberFormat="1" applyFont="1" applyFill="1" applyBorder="1" applyAlignment="1" applyProtection="1">
      <alignment horizontal="center" vertical="center"/>
      <protection locked="0"/>
    </xf>
    <xf numFmtId="49" fontId="7" fillId="0" borderId="3" xfId="0" applyNumberFormat="1" applyFont="1" applyBorder="1" applyAlignment="1">
      <alignment horizontal="center" vertical="center"/>
    </xf>
    <xf numFmtId="38" fontId="7" fillId="0" borderId="16" xfId="4" applyFont="1" applyFill="1" applyBorder="1" applyAlignment="1" applyProtection="1">
      <alignment horizontal="center" vertical="center" wrapText="1"/>
    </xf>
    <xf numFmtId="38" fontId="7" fillId="0" borderId="15" xfId="4" applyFont="1" applyFill="1" applyBorder="1" applyAlignment="1" applyProtection="1">
      <alignment horizontal="center" vertical="center" wrapText="1"/>
    </xf>
    <xf numFmtId="38" fontId="7" fillId="0" borderId="2" xfId="4" applyFont="1" applyFill="1" applyBorder="1" applyAlignment="1" applyProtection="1">
      <alignment horizontal="center" vertical="center" wrapText="1"/>
    </xf>
    <xf numFmtId="180" fontId="7" fillId="3" borderId="6" xfId="0" applyNumberFormat="1" applyFont="1" applyFill="1" applyBorder="1" applyAlignment="1" applyProtection="1">
      <alignment vertical="center" shrinkToFit="1"/>
      <protection locked="0"/>
    </xf>
    <xf numFmtId="180" fontId="7" fillId="3" borderId="7" xfId="0" applyNumberFormat="1" applyFont="1" applyFill="1" applyBorder="1" applyAlignment="1" applyProtection="1">
      <alignment vertical="center" shrinkToFit="1"/>
      <protection locked="0"/>
    </xf>
    <xf numFmtId="187" fontId="7" fillId="0" borderId="6" xfId="0" applyNumberFormat="1" applyFont="1" applyBorder="1">
      <alignment vertical="center"/>
    </xf>
    <xf numFmtId="187" fontId="7" fillId="0" borderId="7" xfId="0" applyNumberFormat="1" applyFont="1" applyBorder="1">
      <alignment vertical="center"/>
    </xf>
    <xf numFmtId="187" fontId="7" fillId="0" borderId="3" xfId="0" applyNumberFormat="1" applyFont="1" applyBorder="1">
      <alignment vertical="center"/>
    </xf>
    <xf numFmtId="184" fontId="7" fillId="0" borderId="0" xfId="0" applyNumberFormat="1" applyFont="1" applyAlignment="1">
      <alignment horizontal="left" vertical="center" wrapText="1"/>
    </xf>
    <xf numFmtId="49" fontId="7" fillId="3" borderId="34"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184" fontId="7" fillId="0" borderId="22" xfId="0" applyNumberFormat="1" applyFont="1" applyBorder="1" applyAlignment="1">
      <alignment horizontal="left" vertical="center"/>
    </xf>
    <xf numFmtId="184" fontId="7" fillId="0" borderId="23" xfId="0" applyNumberFormat="1" applyFont="1" applyBorder="1" applyAlignment="1">
      <alignment horizontal="left" vertical="center"/>
    </xf>
    <xf numFmtId="184" fontId="7" fillId="0" borderId="37" xfId="0" applyNumberFormat="1" applyFont="1" applyBorder="1" applyAlignment="1">
      <alignment horizontal="left" vertical="center"/>
    </xf>
    <xf numFmtId="49" fontId="7" fillId="0" borderId="29" xfId="0" applyNumberFormat="1" applyFont="1" applyBorder="1" applyAlignment="1">
      <alignment horizontal="left" vertical="center" wrapText="1"/>
    </xf>
    <xf numFmtId="38" fontId="7" fillId="0" borderId="6" xfId="0" applyNumberFormat="1" applyFont="1" applyBorder="1" applyAlignment="1">
      <alignment horizontal="center" vertical="center"/>
    </xf>
    <xf numFmtId="38" fontId="7" fillId="0" borderId="7" xfId="0" applyNumberFormat="1" applyFont="1" applyBorder="1" applyAlignment="1">
      <alignment horizontal="center" vertical="center"/>
    </xf>
    <xf numFmtId="38" fontId="7" fillId="0" borderId="3" xfId="0" applyNumberFormat="1" applyFont="1" applyBorder="1" applyAlignment="1">
      <alignment horizontal="center" vertical="center"/>
    </xf>
    <xf numFmtId="49" fontId="7" fillId="3" borderId="29" xfId="0" applyNumberFormat="1" applyFont="1" applyFill="1" applyBorder="1" applyAlignment="1" applyProtection="1">
      <alignment horizontal="center" vertical="center" wrapText="1"/>
      <protection locked="0"/>
    </xf>
    <xf numFmtId="177" fontId="7" fillId="3" borderId="4" xfId="0" applyNumberFormat="1" applyFont="1" applyFill="1" applyBorder="1" applyAlignment="1" applyProtection="1">
      <alignment horizontal="center" vertical="center"/>
      <protection locked="0"/>
    </xf>
    <xf numFmtId="177" fontId="7" fillId="3" borderId="0" xfId="0" applyNumberFormat="1" applyFont="1" applyFill="1" applyAlignment="1" applyProtection="1">
      <alignment horizontal="center" vertical="center"/>
      <protection locked="0"/>
    </xf>
    <xf numFmtId="177" fontId="7" fillId="3" borderId="16" xfId="0" applyNumberFormat="1" applyFont="1" applyFill="1" applyBorder="1" applyAlignment="1" applyProtection="1">
      <alignment horizontal="center" vertical="center"/>
      <protection locked="0"/>
    </xf>
    <xf numFmtId="177" fontId="7" fillId="3" borderId="15" xfId="0" applyNumberFormat="1" applyFont="1" applyFill="1" applyBorder="1" applyAlignment="1" applyProtection="1">
      <alignment horizontal="center" vertical="center"/>
      <protection locked="0"/>
    </xf>
    <xf numFmtId="49" fontId="7" fillId="0" borderId="5"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16"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 borderId="1" xfId="0" applyNumberFormat="1" applyFont="1" applyFill="1" applyBorder="1" applyAlignment="1" applyProtection="1">
      <alignment horizontal="center" vertical="center"/>
      <protection locked="0"/>
    </xf>
    <xf numFmtId="177" fontId="7" fillId="3" borderId="38" xfId="0" applyNumberFormat="1" applyFont="1" applyFill="1" applyBorder="1" applyAlignment="1" applyProtection="1">
      <alignment horizontal="center" vertical="center"/>
      <protection locked="0"/>
    </xf>
    <xf numFmtId="177" fontId="7" fillId="3" borderId="39" xfId="0" applyNumberFormat="1" applyFont="1" applyFill="1" applyBorder="1" applyAlignment="1" applyProtection="1">
      <alignment horizontal="center" vertical="center"/>
      <protection locked="0"/>
    </xf>
    <xf numFmtId="192" fontId="7" fillId="3" borderId="20" xfId="0" applyNumberFormat="1" applyFont="1" applyFill="1" applyBorder="1" applyAlignment="1" applyProtection="1">
      <alignment horizontal="center" vertical="center"/>
      <protection locked="0"/>
    </xf>
    <xf numFmtId="192" fontId="7" fillId="3" borderId="21" xfId="0" applyNumberFormat="1" applyFont="1" applyFill="1" applyBorder="1" applyAlignment="1" applyProtection="1">
      <alignment horizontal="center" vertical="center"/>
      <protection locked="0"/>
    </xf>
    <xf numFmtId="38" fontId="7" fillId="0" borderId="0" xfId="0" applyNumberFormat="1"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49" fontId="7" fillId="0" borderId="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3" xfId="0" applyNumberFormat="1" applyFont="1" applyBorder="1" applyAlignment="1">
      <alignment horizontal="center" vertical="center" shrinkToFit="1"/>
    </xf>
    <xf numFmtId="49" fontId="7" fillId="0" borderId="19" xfId="0" applyNumberFormat="1" applyFont="1" applyBorder="1" applyAlignment="1">
      <alignment horizontal="left" vertical="center" wrapText="1"/>
    </xf>
    <xf numFmtId="49" fontId="7" fillId="0" borderId="20"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3" borderId="2" xfId="0" applyNumberFormat="1" applyFont="1" applyFill="1" applyBorder="1" applyAlignment="1" applyProtection="1">
      <alignment horizontal="center" vertical="center"/>
      <protection locked="0"/>
    </xf>
    <xf numFmtId="184" fontId="7" fillId="0" borderId="16" xfId="0" applyNumberFormat="1" applyFont="1" applyBorder="1" applyAlignment="1">
      <alignment horizontal="left" vertical="center" wrapText="1"/>
    </xf>
    <xf numFmtId="184" fontId="7" fillId="0" borderId="15" xfId="0" applyNumberFormat="1" applyFont="1" applyBorder="1" applyAlignment="1">
      <alignment horizontal="left" vertical="center" wrapText="1"/>
    </xf>
    <xf numFmtId="184" fontId="7" fillId="0" borderId="2" xfId="0" applyNumberFormat="1" applyFont="1" applyBorder="1" applyAlignment="1">
      <alignment horizontal="left" vertical="center" wrapText="1"/>
    </xf>
    <xf numFmtId="38"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49" fontId="7" fillId="0" borderId="17" xfId="0" applyNumberFormat="1" applyFont="1" applyBorder="1" applyAlignment="1">
      <alignment horizontal="left" vertical="center"/>
    </xf>
    <xf numFmtId="49" fontId="7" fillId="0" borderId="5" xfId="0" applyNumberFormat="1" applyFont="1" applyBorder="1">
      <alignment vertical="center"/>
    </xf>
    <xf numFmtId="49" fontId="7" fillId="0" borderId="17" xfId="0" applyNumberFormat="1" applyFont="1" applyBorder="1">
      <alignment vertical="center"/>
    </xf>
    <xf numFmtId="49" fontId="7" fillId="0" borderId="18" xfId="0" applyNumberFormat="1" applyFont="1" applyBorder="1">
      <alignment vertical="center"/>
    </xf>
    <xf numFmtId="49" fontId="7" fillId="0" borderId="4" xfId="0" applyNumberFormat="1" applyFont="1" applyBorder="1">
      <alignment vertical="center"/>
    </xf>
    <xf numFmtId="49" fontId="7" fillId="0" borderId="0" xfId="0" applyNumberFormat="1" applyFont="1">
      <alignment vertical="center"/>
    </xf>
    <xf numFmtId="49" fontId="7" fillId="0" borderId="1" xfId="0" applyNumberFormat="1" applyFont="1" applyBorder="1">
      <alignment vertical="center"/>
    </xf>
    <xf numFmtId="49" fontId="7" fillId="0" borderId="16" xfId="0" applyNumberFormat="1" applyFont="1" applyBorder="1">
      <alignment vertical="center"/>
    </xf>
    <xf numFmtId="49" fontId="7" fillId="0" borderId="15" xfId="0" applyNumberFormat="1" applyFont="1" applyBorder="1">
      <alignment vertical="center"/>
    </xf>
    <xf numFmtId="49" fontId="7" fillId="0" borderId="2" xfId="0" applyNumberFormat="1" applyFont="1" applyBorder="1">
      <alignment vertical="center"/>
    </xf>
    <xf numFmtId="177" fontId="7" fillId="3" borderId="0" xfId="0" applyNumberFormat="1" applyFont="1" applyFill="1" applyProtection="1">
      <alignment vertical="center"/>
      <protection locked="0"/>
    </xf>
    <xf numFmtId="49" fontId="7" fillId="0" borderId="6"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3" xfId="0" applyNumberFormat="1" applyFont="1" applyBorder="1" applyAlignment="1">
      <alignment vertical="center" wrapText="1"/>
    </xf>
    <xf numFmtId="177" fontId="7" fillId="0" borderId="23" xfId="0" applyNumberFormat="1" applyFont="1" applyBorder="1" applyAlignment="1">
      <alignment vertical="center" wrapText="1"/>
    </xf>
    <xf numFmtId="177" fontId="7" fillId="0" borderId="37" xfId="0" applyNumberFormat="1" applyFont="1" applyBorder="1" applyAlignment="1">
      <alignment vertical="center" wrapText="1"/>
    </xf>
    <xf numFmtId="49" fontId="7" fillId="3" borderId="38" xfId="0" applyNumberFormat="1" applyFont="1" applyFill="1" applyBorder="1" applyAlignment="1" applyProtection="1">
      <alignment horizontal="center" vertical="center"/>
      <protection locked="0"/>
    </xf>
    <xf numFmtId="49" fontId="7" fillId="3" borderId="39" xfId="0" applyNumberFormat="1" applyFont="1" applyFill="1" applyBorder="1" applyAlignment="1" applyProtection="1">
      <alignment horizontal="center" vertical="center"/>
      <protection locked="0"/>
    </xf>
    <xf numFmtId="49" fontId="7" fillId="0" borderId="42" xfId="0" applyNumberFormat="1" applyFont="1" applyBorder="1" applyAlignment="1">
      <alignment horizontal="left" vertical="center"/>
    </xf>
    <xf numFmtId="177" fontId="7" fillId="0" borderId="24" xfId="0" applyNumberFormat="1" applyFont="1" applyBorder="1" applyAlignment="1">
      <alignment horizontal="left" vertical="center"/>
    </xf>
    <xf numFmtId="177" fontId="7" fillId="0" borderId="20" xfId="0" applyNumberFormat="1" applyFont="1" applyBorder="1" applyAlignment="1">
      <alignment horizontal="left" vertical="center"/>
    </xf>
    <xf numFmtId="177" fontId="7" fillId="0" borderId="21" xfId="0" applyNumberFormat="1" applyFont="1" applyBorder="1" applyAlignment="1">
      <alignment horizontal="left" vertical="center"/>
    </xf>
    <xf numFmtId="177" fontId="7" fillId="0" borderId="39" xfId="0" applyNumberFormat="1" applyFont="1" applyBorder="1" applyAlignment="1">
      <alignment horizontal="left" vertical="center"/>
    </xf>
    <xf numFmtId="177" fontId="7" fillId="0" borderId="40" xfId="0" applyNumberFormat="1" applyFont="1" applyBorder="1" applyAlignment="1">
      <alignment horizontal="left" vertical="center"/>
    </xf>
    <xf numFmtId="49" fontId="9" fillId="0" borderId="0" xfId="1" applyNumberFormat="1" applyFont="1" applyAlignment="1">
      <alignment horizontal="center" vertical="center" wrapText="1"/>
    </xf>
    <xf numFmtId="49" fontId="7" fillId="3" borderId="13"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center" wrapText="1"/>
      <protection locked="0"/>
    </xf>
    <xf numFmtId="49" fontId="7" fillId="3" borderId="7" xfId="0" applyNumberFormat="1" applyFont="1" applyFill="1" applyBorder="1" applyAlignment="1" applyProtection="1">
      <alignment horizontal="left" vertical="center" wrapText="1"/>
      <protection locked="0"/>
    </xf>
    <xf numFmtId="49" fontId="7" fillId="3" borderId="3" xfId="0" applyNumberFormat="1" applyFont="1" applyFill="1" applyBorder="1" applyAlignment="1" applyProtection="1">
      <alignment horizontal="left" vertical="center" wrapText="1"/>
      <protection locked="0"/>
    </xf>
    <xf numFmtId="49" fontId="7" fillId="0" borderId="29" xfId="0" applyNumberFormat="1" applyFont="1" applyBorder="1" applyAlignment="1">
      <alignment horizontal="left" vertical="center" shrinkToFit="1"/>
    </xf>
    <xf numFmtId="0" fontId="6" fillId="0" borderId="28" xfId="1" applyFont="1" applyBorder="1" applyAlignment="1">
      <alignment horizontal="center" vertical="center"/>
    </xf>
    <xf numFmtId="0" fontId="6" fillId="0" borderId="32" xfId="1" applyFont="1" applyBorder="1" applyAlignment="1">
      <alignment horizontal="center" vertical="center"/>
    </xf>
    <xf numFmtId="49" fontId="7" fillId="0" borderId="33" xfId="0" applyNumberFormat="1" applyFont="1" applyBorder="1" applyAlignment="1">
      <alignment horizontal="left" vertical="center" wrapText="1"/>
    </xf>
    <xf numFmtId="49" fontId="7" fillId="0" borderId="44"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187" fontId="7" fillId="3" borderId="6" xfId="0" applyNumberFormat="1" applyFont="1" applyFill="1" applyBorder="1" applyAlignment="1" applyProtection="1">
      <alignment horizontal="right" vertical="center" shrinkToFit="1"/>
      <protection locked="0"/>
    </xf>
    <xf numFmtId="187" fontId="7" fillId="3" borderId="7" xfId="0" applyNumberFormat="1" applyFont="1" applyFill="1" applyBorder="1" applyAlignment="1" applyProtection="1">
      <alignment horizontal="right" vertical="center" shrinkToFit="1"/>
      <protection locked="0"/>
    </xf>
    <xf numFmtId="187" fontId="7" fillId="3" borderId="3" xfId="0" applyNumberFormat="1" applyFont="1" applyFill="1" applyBorder="1" applyAlignment="1" applyProtection="1">
      <alignment horizontal="right" vertical="center" shrinkToFit="1"/>
      <protection locked="0"/>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0" xfId="0" applyFont="1" applyAlignment="1">
      <alignment horizontal="left" vertical="center"/>
    </xf>
    <xf numFmtId="0" fontId="10" fillId="0" borderId="14" xfId="0" applyFont="1" applyBorder="1" applyAlignment="1">
      <alignment horizontal="left" vertical="center"/>
    </xf>
    <xf numFmtId="178" fontId="7" fillId="3" borderId="29" xfId="0" applyNumberFormat="1" applyFont="1" applyFill="1" applyBorder="1" applyAlignment="1" applyProtection="1">
      <alignment horizontal="center" vertical="center"/>
      <protection locked="0"/>
    </xf>
    <xf numFmtId="177" fontId="7" fillId="3" borderId="2" xfId="0" applyNumberFormat="1" applyFont="1" applyFill="1" applyBorder="1" applyAlignment="1" applyProtection="1">
      <alignment horizontal="center" vertical="center"/>
      <protection locked="0"/>
    </xf>
    <xf numFmtId="49" fontId="7" fillId="0" borderId="39"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7" fillId="0" borderId="39" xfId="0" applyNumberFormat="1" applyFont="1" applyBorder="1" applyAlignment="1">
      <alignment vertical="center" wrapText="1"/>
    </xf>
    <xf numFmtId="49" fontId="7" fillId="0" borderId="40" xfId="0" applyNumberFormat="1" applyFont="1" applyBorder="1" applyAlignment="1">
      <alignment vertical="center" wrapText="1"/>
    </xf>
    <xf numFmtId="49" fontId="7" fillId="0" borderId="5" xfId="1" applyNumberFormat="1" applyFont="1" applyBorder="1" applyAlignment="1">
      <alignment horizontal="center" vertical="center" wrapText="1"/>
    </xf>
    <xf numFmtId="49" fontId="7" fillId="0" borderId="17" xfId="1" applyNumberFormat="1" applyFont="1" applyBorder="1" applyAlignment="1">
      <alignment horizontal="center" vertical="center" wrapText="1"/>
    </xf>
    <xf numFmtId="49" fontId="7" fillId="0" borderId="18" xfId="1" applyNumberFormat="1" applyFont="1" applyBorder="1" applyAlignment="1">
      <alignment horizontal="center" vertical="center" wrapText="1"/>
    </xf>
    <xf numFmtId="49" fontId="7" fillId="0" borderId="4" xfId="1" applyNumberFormat="1" applyFont="1" applyBorder="1" applyAlignment="1">
      <alignment horizontal="center" vertical="center" wrapText="1"/>
    </xf>
    <xf numFmtId="49" fontId="7" fillId="0" borderId="0" xfId="1" applyNumberFormat="1" applyFont="1" applyAlignment="1">
      <alignment horizontal="center" vertical="center" wrapText="1"/>
    </xf>
    <xf numFmtId="49" fontId="7" fillId="0" borderId="1" xfId="1" applyNumberFormat="1" applyFont="1" applyBorder="1" applyAlignment="1">
      <alignment horizontal="center" vertical="center" wrapText="1"/>
    </xf>
    <xf numFmtId="49" fontId="7" fillId="0" borderId="16" xfId="1" applyNumberFormat="1" applyFont="1" applyBorder="1" applyAlignment="1">
      <alignment horizontal="center" vertical="center" wrapText="1"/>
    </xf>
    <xf numFmtId="49" fontId="7" fillId="0" borderId="15" xfId="1" applyNumberFormat="1" applyFont="1" applyBorder="1" applyAlignment="1">
      <alignment horizontal="center" vertical="center" wrapText="1"/>
    </xf>
    <xf numFmtId="49" fontId="7" fillId="0" borderId="2" xfId="1" applyNumberFormat="1" applyFont="1" applyBorder="1" applyAlignment="1">
      <alignment horizontal="center" vertical="center" wrapText="1"/>
    </xf>
    <xf numFmtId="49" fontId="7" fillId="0" borderId="6" xfId="1" applyNumberFormat="1" applyFont="1" applyBorder="1" applyAlignment="1">
      <alignment vertical="top" wrapText="1"/>
    </xf>
    <xf numFmtId="49" fontId="7" fillId="0" borderId="7" xfId="1" applyNumberFormat="1" applyFont="1" applyBorder="1" applyAlignment="1">
      <alignment vertical="top" wrapText="1"/>
    </xf>
    <xf numFmtId="49" fontId="7" fillId="0" borderId="3" xfId="1" applyNumberFormat="1" applyFont="1" applyBorder="1" applyAlignment="1">
      <alignment vertical="top" wrapText="1"/>
    </xf>
    <xf numFmtId="49" fontId="7" fillId="3" borderId="6" xfId="0" applyNumberFormat="1" applyFont="1" applyFill="1" applyBorder="1" applyAlignment="1" applyProtection="1">
      <alignment horizontal="left" vertical="center"/>
      <protection locked="0"/>
    </xf>
    <xf numFmtId="49" fontId="7" fillId="3" borderId="7"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38" fontId="7" fillId="0" borderId="7" xfId="4" applyFont="1" applyFill="1" applyBorder="1" applyAlignment="1" applyProtection="1">
      <alignment horizontal="center" vertical="center" wrapText="1"/>
    </xf>
    <xf numFmtId="38" fontId="7" fillId="0" borderId="3" xfId="4" applyFont="1" applyFill="1" applyBorder="1" applyAlignment="1" applyProtection="1">
      <alignment horizontal="center" vertical="center" wrapText="1"/>
    </xf>
    <xf numFmtId="49" fontId="7" fillId="0" borderId="29" xfId="0" applyNumberFormat="1" applyFont="1" applyBorder="1" applyAlignment="1">
      <alignment horizontal="left" vertical="center"/>
    </xf>
    <xf numFmtId="49" fontId="7" fillId="3" borderId="15" xfId="0"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0" fontId="10" fillId="0" borderId="0" xfId="0" applyFont="1" applyAlignment="1">
      <alignment vertical="center" wrapText="1"/>
    </xf>
    <xf numFmtId="0" fontId="10" fillId="0" borderId="14" xfId="0" applyFont="1" applyBorder="1" applyAlignment="1">
      <alignment vertical="center" wrapText="1"/>
    </xf>
    <xf numFmtId="0" fontId="7" fillId="0" borderId="0" xfId="0" applyFont="1" applyAlignment="1">
      <alignment vertical="center" wrapText="1"/>
    </xf>
    <xf numFmtId="0" fontId="7" fillId="0" borderId="14"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180" fontId="15" fillId="2" borderId="29" xfId="7" applyNumberFormat="1" applyFont="1" applyFill="1" applyBorder="1" applyAlignment="1">
      <alignment horizontal="right" vertical="center"/>
    </xf>
    <xf numFmtId="0" fontId="15" fillId="2" borderId="5" xfId="7" applyFont="1" applyFill="1" applyBorder="1" applyAlignment="1">
      <alignment vertical="top" wrapText="1"/>
    </xf>
    <xf numFmtId="0" fontId="15" fillId="2" borderId="17" xfId="7" applyFont="1" applyFill="1" applyBorder="1" applyAlignment="1">
      <alignment vertical="top"/>
    </xf>
    <xf numFmtId="0" fontId="15" fillId="2" borderId="18" xfId="7" applyFont="1" applyFill="1" applyBorder="1" applyAlignment="1">
      <alignment vertical="top"/>
    </xf>
    <xf numFmtId="0" fontId="15" fillId="2" borderId="4" xfId="7" applyFont="1" applyFill="1" applyBorder="1" applyAlignment="1">
      <alignment vertical="top"/>
    </xf>
    <xf numFmtId="0" fontId="15" fillId="2" borderId="0" xfId="7" applyFont="1" applyFill="1" applyAlignment="1">
      <alignment vertical="top"/>
    </xf>
    <xf numFmtId="0" fontId="15" fillId="2" borderId="1" xfId="7" applyFont="1" applyFill="1" applyBorder="1" applyAlignment="1">
      <alignment vertical="top"/>
    </xf>
    <xf numFmtId="0" fontId="15" fillId="2" borderId="17" xfId="7" applyFont="1" applyFill="1" applyBorder="1" applyAlignment="1">
      <alignment vertical="top" wrapText="1"/>
    </xf>
    <xf numFmtId="0" fontId="15" fillId="2" borderId="18" xfId="7" applyFont="1" applyFill="1" applyBorder="1" applyAlignment="1">
      <alignment vertical="top" wrapText="1"/>
    </xf>
    <xf numFmtId="0" fontId="15" fillId="2" borderId="4" xfId="7" applyFont="1" applyFill="1" applyBorder="1" applyAlignment="1">
      <alignment vertical="top" wrapText="1"/>
    </xf>
    <xf numFmtId="0" fontId="15" fillId="2" borderId="0" xfId="7" applyFont="1" applyFill="1" applyAlignment="1">
      <alignment vertical="top" wrapText="1"/>
    </xf>
    <xf numFmtId="0" fontId="15" fillId="2" borderId="1" xfId="7" applyFont="1" applyFill="1" applyBorder="1" applyAlignment="1">
      <alignment vertical="top" wrapText="1"/>
    </xf>
    <xf numFmtId="0" fontId="3" fillId="0" borderId="31" xfId="7" applyFont="1" applyBorder="1" applyAlignment="1">
      <alignment horizontal="center" vertical="center" shrinkToFit="1"/>
    </xf>
    <xf numFmtId="0" fontId="3" fillId="0" borderId="28" xfId="7" applyFont="1" applyBorder="1" applyAlignment="1">
      <alignment horizontal="center" vertical="center" shrinkToFit="1"/>
    </xf>
    <xf numFmtId="0" fontId="3" fillId="0" borderId="36" xfId="7" applyFont="1" applyBorder="1" applyAlignment="1">
      <alignment horizontal="center" vertical="center" shrinkToFit="1"/>
    </xf>
    <xf numFmtId="0" fontId="3" fillId="0" borderId="30" xfId="7" applyFont="1" applyBorder="1" applyAlignment="1">
      <alignment horizontal="center" vertical="center" shrinkToFit="1"/>
    </xf>
    <xf numFmtId="0" fontId="3" fillId="0" borderId="32" xfId="7" applyFont="1" applyBorder="1" applyAlignment="1">
      <alignment horizontal="center" vertical="center" shrinkToFit="1"/>
    </xf>
    <xf numFmtId="0" fontId="15" fillId="2" borderId="0" xfId="7" applyFont="1" applyFill="1" applyAlignment="1">
      <alignment horizontal="center" vertical="center"/>
    </xf>
    <xf numFmtId="0" fontId="15" fillId="2" borderId="5" xfId="7" applyFont="1" applyFill="1" applyBorder="1" applyAlignment="1">
      <alignment horizontal="center" vertical="center"/>
    </xf>
    <xf numFmtId="0" fontId="15" fillId="2" borderId="17" xfId="7" applyFont="1" applyFill="1" applyBorder="1" applyAlignment="1">
      <alignment horizontal="center" vertical="center"/>
    </xf>
    <xf numFmtId="0" fontId="15" fillId="2" borderId="18" xfId="7" applyFont="1" applyFill="1" applyBorder="1" applyAlignment="1">
      <alignment horizontal="center" vertical="center"/>
    </xf>
    <xf numFmtId="0" fontId="15" fillId="2" borderId="4" xfId="7" applyFont="1" applyFill="1" applyBorder="1" applyAlignment="1">
      <alignment horizontal="center" vertical="center"/>
    </xf>
    <xf numFmtId="0" fontId="15" fillId="2" borderId="1" xfId="7" applyFont="1" applyFill="1" applyBorder="1" applyAlignment="1">
      <alignment horizontal="center" vertical="center"/>
    </xf>
    <xf numFmtId="0" fontId="15" fillId="2" borderId="16" xfId="7" applyFont="1" applyFill="1" applyBorder="1" applyAlignment="1">
      <alignment horizontal="center" vertical="center"/>
    </xf>
    <xf numFmtId="0" fontId="15" fillId="2" borderId="15" xfId="7" applyFont="1" applyFill="1" applyBorder="1" applyAlignment="1">
      <alignment horizontal="center" vertical="center"/>
    </xf>
    <xf numFmtId="0" fontId="15" fillId="2" borderId="2" xfId="7" applyFont="1" applyFill="1" applyBorder="1" applyAlignment="1">
      <alignment horizontal="center" vertical="center"/>
    </xf>
    <xf numFmtId="0" fontId="15" fillId="2" borderId="5" xfId="7" applyFont="1" applyFill="1" applyBorder="1" applyAlignment="1">
      <alignment vertical="top"/>
    </xf>
    <xf numFmtId="180" fontId="15" fillId="0" borderId="7" xfId="7" applyNumberFormat="1" applyFont="1" applyBorder="1" applyAlignment="1">
      <alignment horizontal="right" vertical="center"/>
    </xf>
    <xf numFmtId="180" fontId="15" fillId="0" borderId="3" xfId="7" applyNumberFormat="1" applyFont="1" applyBorder="1" applyAlignment="1">
      <alignment horizontal="right" vertical="center"/>
    </xf>
    <xf numFmtId="180" fontId="15" fillId="0" borderId="7" xfId="7" applyNumberFormat="1" applyFont="1" applyBorder="1" applyAlignment="1">
      <alignment horizontal="center" vertical="center"/>
    </xf>
    <xf numFmtId="180" fontId="15" fillId="0" borderId="3" xfId="7" applyNumberFormat="1" applyFont="1" applyBorder="1" applyAlignment="1">
      <alignment horizontal="center" vertical="center"/>
    </xf>
    <xf numFmtId="180" fontId="15" fillId="0" borderId="29" xfId="7" applyNumberFormat="1" applyFont="1" applyBorder="1" applyAlignment="1">
      <alignment horizontal="right" vertical="center"/>
    </xf>
    <xf numFmtId="181" fontId="15" fillId="0" borderId="29" xfId="7" applyNumberFormat="1" applyFont="1" applyBorder="1" applyAlignment="1">
      <alignment horizontal="right" vertical="center"/>
    </xf>
    <xf numFmtId="179" fontId="15" fillId="0" borderId="56" xfId="7" applyNumberFormat="1" applyFont="1" applyBorder="1">
      <alignment vertical="center"/>
    </xf>
    <xf numFmtId="179" fontId="15" fillId="0" borderId="57" xfId="7" applyNumberFormat="1" applyFont="1" applyBorder="1">
      <alignment vertical="center"/>
    </xf>
    <xf numFmtId="179" fontId="15" fillId="0" borderId="58" xfId="7" applyNumberFormat="1" applyFont="1" applyBorder="1">
      <alignment vertical="center"/>
    </xf>
    <xf numFmtId="38" fontId="15" fillId="0" borderId="56" xfId="8" applyFont="1" applyFill="1" applyBorder="1" applyAlignment="1" applyProtection="1">
      <alignment horizontal="right" vertical="center"/>
    </xf>
    <xf numFmtId="38" fontId="15" fillId="0" borderId="57" xfId="8" applyFont="1" applyFill="1" applyBorder="1" applyAlignment="1" applyProtection="1">
      <alignment horizontal="right" vertical="center"/>
    </xf>
    <xf numFmtId="38" fontId="15" fillId="0" borderId="58" xfId="8" applyFont="1" applyFill="1" applyBorder="1" applyAlignment="1" applyProtection="1">
      <alignment horizontal="right" vertical="center"/>
    </xf>
    <xf numFmtId="186" fontId="3" fillId="0" borderId="56" xfId="7" applyNumberFormat="1" applyFont="1" applyBorder="1" applyAlignment="1">
      <alignment horizontal="right" vertical="center"/>
    </xf>
    <xf numFmtId="186" fontId="3" fillId="0" borderId="57" xfId="7" applyNumberFormat="1" applyFont="1" applyBorder="1" applyAlignment="1">
      <alignment horizontal="right" vertical="center"/>
    </xf>
    <xf numFmtId="186" fontId="3" fillId="0" borderId="58" xfId="7" applyNumberFormat="1" applyFont="1" applyBorder="1" applyAlignment="1">
      <alignment horizontal="right" vertical="center"/>
    </xf>
    <xf numFmtId="185" fontId="15" fillId="3" borderId="56" xfId="7" applyNumberFormat="1" applyFont="1" applyFill="1" applyBorder="1" applyAlignment="1" applyProtection="1">
      <alignment horizontal="center" vertical="center"/>
      <protection locked="0"/>
    </xf>
    <xf numFmtId="185" fontId="15" fillId="3" borderId="57" xfId="7" applyNumberFormat="1" applyFont="1" applyFill="1" applyBorder="1" applyAlignment="1" applyProtection="1">
      <alignment horizontal="center" vertical="center"/>
      <protection locked="0"/>
    </xf>
    <xf numFmtId="185" fontId="15" fillId="3" borderId="58" xfId="7" applyNumberFormat="1" applyFont="1" applyFill="1" applyBorder="1" applyAlignment="1" applyProtection="1">
      <alignment horizontal="center" vertical="center"/>
      <protection locked="0"/>
    </xf>
    <xf numFmtId="178" fontId="15" fillId="0" borderId="56" xfId="7" applyNumberFormat="1" applyFont="1" applyBorder="1" applyAlignment="1">
      <alignment horizontal="right" vertical="center" wrapText="1"/>
    </xf>
    <xf numFmtId="178" fontId="15" fillId="0" borderId="57" xfId="7" applyNumberFormat="1" applyFont="1" applyBorder="1" applyAlignment="1">
      <alignment horizontal="right" vertical="center" wrapText="1"/>
    </xf>
    <xf numFmtId="178" fontId="15" fillId="0" borderId="58" xfId="7" applyNumberFormat="1" applyFont="1" applyBorder="1" applyAlignment="1">
      <alignment horizontal="right" vertical="center" wrapText="1"/>
    </xf>
    <xf numFmtId="0" fontId="15" fillId="0" borderId="6" xfId="7" applyFont="1" applyBorder="1" applyAlignment="1">
      <alignment horizontal="left" vertical="center"/>
    </xf>
    <xf numFmtId="0" fontId="15" fillId="0" borderId="7" xfId="7" applyFont="1" applyBorder="1" applyAlignment="1">
      <alignment horizontal="left" vertical="center"/>
    </xf>
    <xf numFmtId="0" fontId="15" fillId="0" borderId="3" xfId="7" applyFont="1" applyBorder="1" applyAlignment="1">
      <alignment horizontal="left" vertical="center"/>
    </xf>
    <xf numFmtId="0" fontId="15" fillId="0" borderId="16" xfId="7" applyFont="1" applyBorder="1" applyAlignment="1">
      <alignment horizontal="left" vertical="center"/>
    </xf>
    <xf numFmtId="0" fontId="15" fillId="0" borderId="15" xfId="7" applyFont="1" applyBorder="1" applyAlignment="1">
      <alignment horizontal="left" vertical="center"/>
    </xf>
    <xf numFmtId="0" fontId="15" fillId="0" borderId="2" xfId="7" applyFont="1" applyBorder="1" applyAlignment="1">
      <alignment horizontal="left" vertical="center"/>
    </xf>
    <xf numFmtId="0" fontId="15" fillId="0" borderId="59" xfId="7" applyFont="1" applyBorder="1" applyAlignment="1">
      <alignment horizontal="left" vertical="center" shrinkToFit="1"/>
    </xf>
    <xf numFmtId="0" fontId="15" fillId="0" borderId="60" xfId="7" applyFont="1" applyBorder="1" applyAlignment="1">
      <alignment horizontal="left" vertical="center" shrinkToFit="1"/>
    </xf>
    <xf numFmtId="0" fontId="15" fillId="0" borderId="61" xfId="7" applyFont="1" applyBorder="1" applyAlignment="1">
      <alignment horizontal="left" vertical="center" shrinkToFit="1"/>
    </xf>
    <xf numFmtId="0" fontId="15" fillId="0" borderId="16" xfId="7" applyFont="1" applyBorder="1" applyAlignment="1">
      <alignment horizontal="left" vertical="center" shrinkToFit="1"/>
    </xf>
    <xf numFmtId="0" fontId="15" fillId="0" borderId="15" xfId="7" applyFont="1" applyBorder="1" applyAlignment="1">
      <alignment horizontal="left" vertical="center" shrinkToFit="1"/>
    </xf>
    <xf numFmtId="0" fontId="15" fillId="0" borderId="2" xfId="7" applyFont="1" applyBorder="1" applyAlignment="1">
      <alignment horizontal="left" vertical="center" shrinkToFit="1"/>
    </xf>
    <xf numFmtId="0" fontId="15" fillId="3" borderId="5" xfId="7" applyFont="1" applyFill="1" applyBorder="1" applyProtection="1">
      <alignment vertical="center"/>
      <protection locked="0"/>
    </xf>
    <xf numFmtId="0" fontId="15" fillId="3" borderId="17" xfId="7" applyFont="1" applyFill="1" applyBorder="1" applyProtection="1">
      <alignment vertical="center"/>
      <protection locked="0"/>
    </xf>
    <xf numFmtId="0" fontId="15" fillId="3" borderId="18" xfId="7" applyFont="1" applyFill="1" applyBorder="1" applyProtection="1">
      <alignment vertical="center"/>
      <protection locked="0"/>
    </xf>
    <xf numFmtId="38" fontId="15" fillId="3" borderId="5" xfId="8" applyFont="1" applyFill="1" applyBorder="1" applyAlignment="1" applyProtection="1">
      <alignment horizontal="right" vertical="center"/>
      <protection locked="0"/>
    </xf>
    <xf numFmtId="38" fontId="15" fillId="3" borderId="17" xfId="8" applyFont="1" applyFill="1" applyBorder="1" applyAlignment="1" applyProtection="1">
      <alignment horizontal="right" vertical="center"/>
      <protection locked="0"/>
    </xf>
    <xf numFmtId="38" fontId="15" fillId="3" borderId="18" xfId="8" applyFont="1" applyFill="1" applyBorder="1" applyAlignment="1" applyProtection="1">
      <alignment horizontal="right" vertical="center"/>
      <protection locked="0"/>
    </xf>
    <xf numFmtId="186" fontId="15" fillId="3" borderId="5" xfId="7" applyNumberFormat="1" applyFont="1" applyFill="1" applyBorder="1" applyProtection="1">
      <alignment vertical="center"/>
      <protection locked="0"/>
    </xf>
    <xf numFmtId="186" fontId="15" fillId="3" borderId="17" xfId="7" applyNumberFormat="1" applyFont="1" applyFill="1" applyBorder="1" applyProtection="1">
      <alignment vertical="center"/>
      <protection locked="0"/>
    </xf>
    <xf numFmtId="186" fontId="15" fillId="3" borderId="18" xfId="7" applyNumberFormat="1" applyFont="1" applyFill="1" applyBorder="1" applyProtection="1">
      <alignment vertical="center"/>
      <protection locked="0"/>
    </xf>
    <xf numFmtId="38" fontId="15" fillId="3" borderId="16" xfId="8" applyFont="1" applyFill="1" applyBorder="1" applyAlignment="1" applyProtection="1">
      <alignment horizontal="right" vertical="center"/>
      <protection locked="0"/>
    </xf>
    <xf numFmtId="38" fontId="15" fillId="3" borderId="15" xfId="8" applyFont="1" applyFill="1" applyBorder="1" applyAlignment="1" applyProtection="1">
      <alignment horizontal="right" vertical="center"/>
      <protection locked="0"/>
    </xf>
    <xf numFmtId="38" fontId="15" fillId="3" borderId="2" xfId="8" applyFont="1" applyFill="1" applyBorder="1" applyAlignment="1" applyProtection="1">
      <alignment horizontal="right" vertical="center"/>
      <protection locked="0"/>
    </xf>
    <xf numFmtId="186" fontId="15" fillId="3" borderId="16" xfId="7" applyNumberFormat="1" applyFont="1" applyFill="1" applyBorder="1" applyProtection="1">
      <alignment vertical="center"/>
      <protection locked="0"/>
    </xf>
    <xf numFmtId="186" fontId="15" fillId="3" borderId="15" xfId="7" applyNumberFormat="1" applyFont="1" applyFill="1" applyBorder="1" applyProtection="1">
      <alignment vertical="center"/>
      <protection locked="0"/>
    </xf>
    <xf numFmtId="186" fontId="15" fillId="3" borderId="2" xfId="7" applyNumberFormat="1" applyFont="1" applyFill="1" applyBorder="1" applyProtection="1">
      <alignment vertical="center"/>
      <protection locked="0"/>
    </xf>
    <xf numFmtId="0" fontId="15" fillId="0" borderId="43" xfId="7" applyFont="1" applyBorder="1" applyAlignment="1">
      <alignment horizontal="center" vertical="center"/>
    </xf>
    <xf numFmtId="0" fontId="15" fillId="0" borderId="33" xfId="7" applyFont="1" applyBorder="1" applyAlignment="1">
      <alignment horizontal="center" vertical="center"/>
    </xf>
    <xf numFmtId="0" fontId="15" fillId="0" borderId="44" xfId="7" applyFont="1" applyBorder="1" applyAlignment="1">
      <alignment horizontal="center" vertical="center"/>
    </xf>
    <xf numFmtId="38" fontId="15" fillId="0" borderId="43" xfId="8" applyFont="1" applyFill="1" applyBorder="1" applyAlignment="1" applyProtection="1">
      <alignment horizontal="center" vertical="center"/>
    </xf>
    <xf numFmtId="38" fontId="15" fillId="0" borderId="33" xfId="8" applyFont="1" applyFill="1" applyBorder="1" applyAlignment="1" applyProtection="1">
      <alignment horizontal="center" vertical="center"/>
    </xf>
    <xf numFmtId="38" fontId="15" fillId="0" borderId="44" xfId="8" applyFont="1" applyFill="1" applyBorder="1" applyAlignment="1" applyProtection="1">
      <alignment horizontal="center" vertical="center"/>
    </xf>
    <xf numFmtId="186" fontId="15" fillId="0" borderId="43" xfId="7" applyNumberFormat="1" applyFont="1" applyBorder="1" applyAlignment="1">
      <alignment horizontal="center" vertical="center"/>
    </xf>
    <xf numFmtId="186" fontId="15" fillId="0" borderId="33" xfId="7" applyNumberFormat="1" applyFont="1" applyBorder="1" applyAlignment="1">
      <alignment horizontal="center" vertical="center"/>
    </xf>
    <xf numFmtId="186" fontId="15" fillId="0" borderId="44" xfId="7" applyNumberFormat="1" applyFont="1" applyBorder="1" applyAlignment="1">
      <alignment horizontal="center" vertical="center"/>
    </xf>
    <xf numFmtId="185" fontId="15" fillId="0" borderId="43" xfId="7" applyNumberFormat="1" applyFont="1" applyBorder="1" applyAlignment="1">
      <alignment horizontal="center" vertical="center"/>
    </xf>
    <xf numFmtId="185" fontId="15" fillId="0" borderId="33" xfId="7" applyNumberFormat="1" applyFont="1" applyBorder="1" applyAlignment="1">
      <alignment horizontal="center" vertical="center"/>
    </xf>
    <xf numFmtId="185" fontId="15" fillId="0" borderId="44" xfId="7" applyNumberFormat="1" applyFont="1" applyBorder="1" applyAlignment="1">
      <alignment horizontal="center" vertical="center"/>
    </xf>
    <xf numFmtId="178" fontId="15" fillId="0" borderId="43" xfId="7" applyNumberFormat="1" applyFont="1" applyBorder="1" applyAlignment="1">
      <alignment horizontal="center" vertical="center"/>
    </xf>
    <xf numFmtId="178" fontId="15" fillId="0" borderId="33" xfId="7" applyNumberFormat="1" applyFont="1" applyBorder="1" applyAlignment="1">
      <alignment horizontal="center" vertical="center"/>
    </xf>
    <xf numFmtId="178" fontId="15" fillId="0" borderId="44" xfId="7" applyNumberFormat="1" applyFont="1" applyBorder="1" applyAlignment="1">
      <alignment horizontal="center" vertical="center"/>
    </xf>
    <xf numFmtId="178" fontId="15" fillId="0" borderId="56" xfId="7" applyNumberFormat="1" applyFont="1" applyBorder="1" applyAlignment="1">
      <alignment horizontal="right" vertical="center"/>
    </xf>
    <xf numFmtId="178" fontId="15" fillId="0" borderId="57" xfId="7" applyNumberFormat="1" applyFont="1" applyBorder="1" applyAlignment="1">
      <alignment horizontal="right" vertical="center"/>
    </xf>
    <xf numFmtId="178" fontId="15" fillId="0" borderId="58" xfId="7" applyNumberFormat="1" applyFont="1" applyBorder="1" applyAlignment="1">
      <alignment horizontal="right" vertical="center"/>
    </xf>
    <xf numFmtId="0" fontId="15" fillId="3" borderId="16" xfId="7" applyFont="1" applyFill="1" applyBorder="1" applyProtection="1">
      <alignment vertical="center"/>
      <protection locked="0"/>
    </xf>
    <xf numFmtId="0" fontId="15" fillId="3" borderId="15" xfId="7" applyFont="1" applyFill="1" applyBorder="1" applyProtection="1">
      <alignment vertical="center"/>
      <protection locked="0"/>
    </xf>
    <xf numFmtId="0" fontId="15" fillId="3" borderId="2" xfId="7" applyFont="1" applyFill="1" applyBorder="1" applyProtection="1">
      <alignment vertical="center"/>
      <protection locked="0"/>
    </xf>
    <xf numFmtId="0" fontId="3" fillId="0" borderId="6" xfId="7" applyFont="1" applyBorder="1">
      <alignment vertical="center"/>
    </xf>
    <xf numFmtId="0" fontId="3" fillId="0" borderId="7" xfId="7" applyFont="1" applyBorder="1">
      <alignment vertical="center"/>
    </xf>
    <xf numFmtId="0" fontId="3" fillId="0" borderId="3" xfId="7" applyFont="1" applyBorder="1">
      <alignment vertical="center"/>
    </xf>
    <xf numFmtId="0" fontId="15" fillId="3" borderId="5" xfId="7" applyFont="1" applyFill="1" applyBorder="1" applyAlignment="1" applyProtection="1">
      <alignment horizontal="left" vertical="center" wrapText="1"/>
      <protection locked="0"/>
    </xf>
    <xf numFmtId="0" fontId="15" fillId="3" borderId="17" xfId="7" applyFont="1" applyFill="1" applyBorder="1" applyAlignment="1" applyProtection="1">
      <alignment horizontal="left" vertical="center" wrapText="1"/>
      <protection locked="0"/>
    </xf>
    <xf numFmtId="0" fontId="15" fillId="3" borderId="5" xfId="7" applyFont="1" applyFill="1" applyBorder="1" applyAlignment="1" applyProtection="1">
      <alignment vertical="center" wrapText="1"/>
      <protection locked="0"/>
    </xf>
    <xf numFmtId="0" fontId="15" fillId="3" borderId="17" xfId="7" applyFont="1" applyFill="1" applyBorder="1" applyAlignment="1" applyProtection="1">
      <alignment vertical="center" wrapText="1"/>
      <protection locked="0"/>
    </xf>
    <xf numFmtId="38" fontId="15" fillId="3" borderId="5" xfId="8" applyFont="1" applyFill="1" applyBorder="1" applyAlignment="1" applyProtection="1">
      <alignment horizontal="center" vertical="center" shrinkToFit="1"/>
      <protection locked="0"/>
    </xf>
    <xf numFmtId="38" fontId="15" fillId="3" borderId="18" xfId="8" applyFont="1" applyFill="1" applyBorder="1" applyAlignment="1" applyProtection="1">
      <alignment horizontal="center" vertical="center" shrinkToFit="1"/>
      <protection locked="0"/>
    </xf>
    <xf numFmtId="38" fontId="15" fillId="3" borderId="5" xfId="8" applyFont="1" applyFill="1" applyBorder="1" applyAlignment="1" applyProtection="1">
      <alignment horizontal="right" vertical="center" shrinkToFit="1"/>
      <protection locked="0"/>
    </xf>
    <xf numFmtId="38" fontId="15" fillId="3" borderId="17" xfId="8" applyFont="1" applyFill="1" applyBorder="1" applyAlignment="1" applyProtection="1">
      <alignment horizontal="right" vertical="center" shrinkToFit="1"/>
      <protection locked="0"/>
    </xf>
    <xf numFmtId="38" fontId="15" fillId="3" borderId="18" xfId="8" applyFont="1" applyFill="1" applyBorder="1" applyAlignment="1" applyProtection="1">
      <alignment horizontal="right" vertical="center" shrinkToFit="1"/>
      <protection locked="0"/>
    </xf>
    <xf numFmtId="176" fontId="15" fillId="2" borderId="4" xfId="7" applyNumberFormat="1" applyFont="1" applyFill="1" applyBorder="1" applyAlignment="1">
      <alignment horizontal="right" vertical="center" shrinkToFit="1"/>
    </xf>
    <xf numFmtId="176" fontId="15" fillId="2" borderId="0" xfId="7" applyNumberFormat="1" applyFont="1" applyFill="1" applyAlignment="1">
      <alignment horizontal="right" vertical="center" shrinkToFit="1"/>
    </xf>
    <xf numFmtId="176" fontId="15" fillId="2" borderId="1" xfId="7" applyNumberFormat="1" applyFont="1" applyFill="1" applyBorder="1" applyAlignment="1">
      <alignment horizontal="right" vertical="center" shrinkToFit="1"/>
    </xf>
    <xf numFmtId="183" fontId="15" fillId="3" borderId="5" xfId="7" applyNumberFormat="1" applyFont="1" applyFill="1" applyBorder="1" applyAlignment="1" applyProtection="1">
      <alignment horizontal="center" vertical="center" wrapText="1"/>
      <protection locked="0"/>
    </xf>
    <xf numFmtId="183" fontId="15" fillId="3" borderId="17" xfId="7" applyNumberFormat="1" applyFont="1" applyFill="1" applyBorder="1" applyAlignment="1" applyProtection="1">
      <alignment horizontal="center" vertical="center" wrapText="1"/>
      <protection locked="0"/>
    </xf>
    <xf numFmtId="183" fontId="15" fillId="3" borderId="18" xfId="7" applyNumberFormat="1" applyFont="1" applyFill="1" applyBorder="1" applyAlignment="1" applyProtection="1">
      <alignment horizontal="center" vertical="center" wrapText="1"/>
      <protection locked="0"/>
    </xf>
    <xf numFmtId="0" fontId="15" fillId="3" borderId="4" xfId="7" applyFont="1" applyFill="1" applyBorder="1" applyAlignment="1" applyProtection="1">
      <alignment horizontal="left" vertical="center" wrapText="1"/>
      <protection locked="0"/>
    </xf>
    <xf numFmtId="0" fontId="15" fillId="3" borderId="0" xfId="7" applyFont="1" applyFill="1" applyAlignment="1" applyProtection="1">
      <alignment horizontal="left" vertical="center" wrapText="1"/>
      <protection locked="0"/>
    </xf>
    <xf numFmtId="0" fontId="15" fillId="3" borderId="4" xfId="7" applyFont="1" applyFill="1" applyBorder="1" applyAlignment="1" applyProtection="1">
      <alignment vertical="center" wrapText="1"/>
      <protection locked="0"/>
    </xf>
    <xf numFmtId="0" fontId="15" fillId="3" borderId="0" xfId="7" applyFont="1" applyFill="1" applyAlignment="1" applyProtection="1">
      <alignment vertical="center" wrapText="1"/>
      <protection locked="0"/>
    </xf>
    <xf numFmtId="0" fontId="15" fillId="3" borderId="4" xfId="7" applyFont="1" applyFill="1" applyBorder="1" applyAlignment="1" applyProtection="1">
      <alignment horizontal="center" vertical="center" shrinkToFit="1"/>
      <protection locked="0"/>
    </xf>
    <xf numFmtId="0" fontId="15" fillId="3" borderId="1" xfId="7" applyFont="1" applyFill="1" applyBorder="1" applyAlignment="1" applyProtection="1">
      <alignment horizontal="center" vertical="center" shrinkToFit="1"/>
      <protection locked="0"/>
    </xf>
    <xf numFmtId="0" fontId="15" fillId="3" borderId="4" xfId="7" applyFont="1" applyFill="1" applyBorder="1" applyAlignment="1" applyProtection="1">
      <alignment horizontal="right" vertical="center" shrinkToFit="1"/>
      <protection locked="0"/>
    </xf>
    <xf numFmtId="0" fontId="15" fillId="3" borderId="0" xfId="7" applyFont="1" applyFill="1" applyAlignment="1" applyProtection="1">
      <alignment horizontal="right" vertical="center" shrinkToFit="1"/>
      <protection locked="0"/>
    </xf>
    <xf numFmtId="0" fontId="15" fillId="3" borderId="1" xfId="7" applyFont="1" applyFill="1" applyBorder="1" applyAlignment="1" applyProtection="1">
      <alignment horizontal="right" vertical="center" shrinkToFit="1"/>
      <protection locked="0"/>
    </xf>
    <xf numFmtId="183" fontId="15" fillId="3" borderId="4" xfId="7" applyNumberFormat="1" applyFont="1" applyFill="1" applyBorder="1" applyAlignment="1" applyProtection="1">
      <alignment horizontal="center" vertical="center" wrapText="1"/>
      <protection locked="0"/>
    </xf>
    <xf numFmtId="183" fontId="15" fillId="3" borderId="0" xfId="7" applyNumberFormat="1" applyFont="1" applyFill="1" applyAlignment="1" applyProtection="1">
      <alignment horizontal="center" vertical="center" wrapText="1"/>
      <protection locked="0"/>
    </xf>
    <xf numFmtId="183" fontId="15" fillId="3" borderId="1" xfId="7" applyNumberFormat="1" applyFont="1" applyFill="1" applyBorder="1" applyAlignment="1" applyProtection="1">
      <alignment horizontal="center" vertical="center" wrapText="1"/>
      <protection locked="0"/>
    </xf>
    <xf numFmtId="0" fontId="15" fillId="2" borderId="6" xfId="7" applyFont="1" applyFill="1" applyBorder="1">
      <alignment vertical="center"/>
    </xf>
    <xf numFmtId="0" fontId="15" fillId="2" borderId="7" xfId="7" applyFont="1" applyFill="1" applyBorder="1">
      <alignment vertical="center"/>
    </xf>
    <xf numFmtId="0" fontId="15" fillId="2" borderId="3" xfId="7" applyFont="1" applyFill="1" applyBorder="1">
      <alignment vertical="center"/>
    </xf>
    <xf numFmtId="0" fontId="15" fillId="2" borderId="6" xfId="7" applyFont="1" applyFill="1" applyBorder="1" applyAlignment="1">
      <alignment horizontal="center" vertical="distributed"/>
    </xf>
    <xf numFmtId="0" fontId="15" fillId="2" borderId="7" xfId="7" applyFont="1" applyFill="1" applyBorder="1" applyAlignment="1">
      <alignment horizontal="center" vertical="distributed"/>
    </xf>
    <xf numFmtId="0" fontId="15" fillId="2" borderId="3" xfId="7" applyFont="1" applyFill="1" applyBorder="1" applyAlignment="1">
      <alignment horizontal="center" vertical="distributed"/>
    </xf>
    <xf numFmtId="0" fontId="15" fillId="2" borderId="6" xfId="7" applyFont="1" applyFill="1" applyBorder="1" applyAlignment="1">
      <alignment horizontal="center" vertical="center"/>
    </xf>
    <xf numFmtId="0" fontId="15" fillId="2" borderId="7" xfId="7" applyFont="1" applyFill="1" applyBorder="1" applyAlignment="1">
      <alignment horizontal="center" vertical="center"/>
    </xf>
    <xf numFmtId="0" fontId="15" fillId="2" borderId="3" xfId="7" applyFont="1" applyFill="1" applyBorder="1" applyAlignment="1">
      <alignment horizontal="center" vertical="center"/>
    </xf>
    <xf numFmtId="180" fontId="15" fillId="0" borderId="16" xfId="7" applyNumberFormat="1" applyFont="1" applyBorder="1" applyAlignment="1">
      <alignment horizontal="right" vertical="center"/>
    </xf>
    <xf numFmtId="180" fontId="15" fillId="0" borderId="15" xfId="7" applyNumberFormat="1" applyFont="1" applyBorder="1" applyAlignment="1">
      <alignment horizontal="right" vertical="center"/>
    </xf>
    <xf numFmtId="180" fontId="15" fillId="0" borderId="2" xfId="7" applyNumberFormat="1" applyFont="1" applyBorder="1" applyAlignment="1">
      <alignment horizontal="right" vertical="center"/>
    </xf>
    <xf numFmtId="181" fontId="15" fillId="3" borderId="29" xfId="7" applyNumberFormat="1" applyFont="1" applyFill="1" applyBorder="1" applyAlignment="1" applyProtection="1">
      <alignment horizontal="right" vertical="center"/>
      <protection locked="0"/>
    </xf>
    <xf numFmtId="180" fontId="15" fillId="3" borderId="7" xfId="7" applyNumberFormat="1" applyFont="1" applyFill="1" applyBorder="1" applyAlignment="1" applyProtection="1">
      <alignment horizontal="right" vertical="center"/>
      <protection locked="0"/>
    </xf>
    <xf numFmtId="180" fontId="15" fillId="3" borderId="3" xfId="7" applyNumberFormat="1" applyFont="1" applyFill="1" applyBorder="1" applyAlignment="1" applyProtection="1">
      <alignment horizontal="right" vertical="center"/>
      <protection locked="0"/>
    </xf>
    <xf numFmtId="0" fontId="15" fillId="3" borderId="16" xfId="7" applyFont="1" applyFill="1" applyBorder="1" applyAlignment="1" applyProtection="1">
      <alignment horizontal="left" vertical="center" wrapText="1"/>
      <protection locked="0"/>
    </xf>
    <xf numFmtId="0" fontId="15" fillId="3" borderId="15" xfId="7" applyFont="1" applyFill="1" applyBorder="1" applyAlignment="1" applyProtection="1">
      <alignment horizontal="left" vertical="center" wrapText="1"/>
      <protection locked="0"/>
    </xf>
    <xf numFmtId="0" fontId="15" fillId="3" borderId="16" xfId="7" applyFont="1" applyFill="1" applyBorder="1" applyAlignment="1" applyProtection="1">
      <alignment vertical="center" wrapText="1"/>
      <protection locked="0"/>
    </xf>
    <xf numFmtId="0" fontId="15" fillId="3" borderId="15" xfId="7" applyFont="1" applyFill="1" applyBorder="1" applyAlignment="1" applyProtection="1">
      <alignment vertical="center" wrapText="1"/>
      <protection locked="0"/>
    </xf>
    <xf numFmtId="0" fontId="15" fillId="3" borderId="16" xfId="7" applyFont="1" applyFill="1" applyBorder="1" applyAlignment="1" applyProtection="1">
      <alignment horizontal="center" vertical="center" shrinkToFit="1"/>
      <protection locked="0"/>
    </xf>
    <xf numFmtId="0" fontId="15" fillId="3" borderId="2" xfId="7" applyFont="1" applyFill="1" applyBorder="1" applyAlignment="1" applyProtection="1">
      <alignment horizontal="center" vertical="center" shrinkToFit="1"/>
      <protection locked="0"/>
    </xf>
    <xf numFmtId="0" fontId="15" fillId="3" borderId="16" xfId="7" applyFont="1" applyFill="1" applyBorder="1" applyAlignment="1" applyProtection="1">
      <alignment horizontal="right" vertical="center" shrinkToFit="1"/>
      <protection locked="0"/>
    </xf>
    <xf numFmtId="0" fontId="15" fillId="3" borderId="15" xfId="7" applyFont="1" applyFill="1" applyBorder="1" applyAlignment="1" applyProtection="1">
      <alignment horizontal="right" vertical="center" shrinkToFit="1"/>
      <protection locked="0"/>
    </xf>
    <xf numFmtId="0" fontId="15" fillId="3" borderId="2" xfId="7" applyFont="1" applyFill="1" applyBorder="1" applyAlignment="1" applyProtection="1">
      <alignment horizontal="right" vertical="center" shrinkToFit="1"/>
      <protection locked="0"/>
    </xf>
    <xf numFmtId="183" fontId="15" fillId="3" borderId="16" xfId="7" applyNumberFormat="1" applyFont="1" applyFill="1" applyBorder="1" applyAlignment="1" applyProtection="1">
      <alignment horizontal="center" vertical="center" wrapText="1"/>
      <protection locked="0"/>
    </xf>
    <xf numFmtId="183" fontId="15" fillId="3" borderId="15" xfId="7" applyNumberFormat="1" applyFont="1" applyFill="1" applyBorder="1" applyAlignment="1" applyProtection="1">
      <alignment horizontal="center" vertical="center" wrapText="1"/>
      <protection locked="0"/>
    </xf>
    <xf numFmtId="183" fontId="15" fillId="3" borderId="2" xfId="7" applyNumberFormat="1" applyFont="1" applyFill="1" applyBorder="1" applyAlignment="1" applyProtection="1">
      <alignment horizontal="center" vertical="center" wrapText="1"/>
      <protection locked="0"/>
    </xf>
    <xf numFmtId="180" fontId="15" fillId="2" borderId="16" xfId="7" applyNumberFormat="1" applyFont="1" applyFill="1" applyBorder="1" applyAlignment="1">
      <alignment horizontal="right" vertical="center"/>
    </xf>
    <xf numFmtId="180" fontId="15" fillId="2" borderId="15" xfId="7" applyNumberFormat="1" applyFont="1" applyFill="1" applyBorder="1" applyAlignment="1">
      <alignment horizontal="right" vertical="center"/>
    </xf>
    <xf numFmtId="180" fontId="15" fillId="2" borderId="2" xfId="7" applyNumberFormat="1" applyFont="1" applyFill="1" applyBorder="1" applyAlignment="1">
      <alignment horizontal="right" vertical="center"/>
    </xf>
    <xf numFmtId="0" fontId="15" fillId="2" borderId="16" xfId="7" applyFont="1" applyFill="1" applyBorder="1">
      <alignment vertical="center"/>
    </xf>
    <xf numFmtId="0" fontId="15" fillId="2" borderId="15" xfId="7" applyFont="1" applyFill="1" applyBorder="1">
      <alignment vertical="center"/>
    </xf>
    <xf numFmtId="0" fontId="15" fillId="2" borderId="2" xfId="7" applyFont="1" applyFill="1" applyBorder="1">
      <alignment vertical="center"/>
    </xf>
    <xf numFmtId="0" fontId="15" fillId="3" borderId="4" xfId="7" applyFont="1" applyFill="1" applyBorder="1" applyProtection="1">
      <alignment vertical="center"/>
      <protection locked="0"/>
    </xf>
    <xf numFmtId="0" fontId="15" fillId="3" borderId="0" xfId="7" applyFont="1" applyFill="1" applyProtection="1">
      <alignment vertical="center"/>
      <protection locked="0"/>
    </xf>
    <xf numFmtId="0" fontId="15" fillId="3" borderId="1" xfId="7" applyFont="1" applyFill="1" applyBorder="1" applyProtection="1">
      <alignment vertical="center"/>
      <protection locked="0"/>
    </xf>
    <xf numFmtId="38" fontId="15" fillId="3" borderId="4" xfId="8" applyFont="1" applyFill="1" applyBorder="1" applyAlignment="1" applyProtection="1">
      <alignment horizontal="right" vertical="center"/>
      <protection locked="0"/>
    </xf>
    <xf numFmtId="38" fontId="15" fillId="3" borderId="0" xfId="8" applyFont="1" applyFill="1" applyBorder="1" applyAlignment="1" applyProtection="1">
      <alignment horizontal="right" vertical="center"/>
      <protection locked="0"/>
    </xf>
    <xf numFmtId="38" fontId="15" fillId="3" borderId="1" xfId="8" applyFont="1" applyFill="1" applyBorder="1" applyAlignment="1" applyProtection="1">
      <alignment horizontal="right" vertical="center"/>
      <protection locked="0"/>
    </xf>
    <xf numFmtId="0" fontId="15" fillId="3" borderId="45" xfId="7" applyFont="1" applyFill="1" applyBorder="1" applyProtection="1">
      <alignment vertical="center"/>
      <protection locked="0"/>
    </xf>
    <xf numFmtId="0" fontId="15" fillId="3" borderId="46" xfId="7" applyFont="1" applyFill="1" applyBorder="1" applyProtection="1">
      <alignment vertical="center"/>
      <protection locked="0"/>
    </xf>
    <xf numFmtId="0" fontId="15" fillId="3" borderId="47" xfId="7" applyFont="1" applyFill="1" applyBorder="1" applyProtection="1">
      <alignment vertical="center"/>
      <protection locked="0"/>
    </xf>
    <xf numFmtId="38" fontId="15" fillId="3" borderId="45" xfId="8" applyFont="1" applyFill="1" applyBorder="1" applyAlignment="1" applyProtection="1">
      <alignment horizontal="right" vertical="center"/>
      <protection locked="0"/>
    </xf>
    <xf numFmtId="38" fontId="15" fillId="3" borderId="46" xfId="8" applyFont="1" applyFill="1" applyBorder="1" applyAlignment="1" applyProtection="1">
      <alignment horizontal="right" vertical="center"/>
      <protection locked="0"/>
    </xf>
    <xf numFmtId="38" fontId="15" fillId="3" borderId="47" xfId="8" applyFont="1" applyFill="1" applyBorder="1" applyAlignment="1" applyProtection="1">
      <alignment horizontal="right" vertical="center"/>
      <protection locked="0"/>
    </xf>
    <xf numFmtId="0" fontId="15" fillId="3" borderId="2" xfId="7" applyFont="1" applyFill="1" applyBorder="1" applyAlignment="1" applyProtection="1">
      <alignment horizontal="left" vertical="center" wrapText="1"/>
      <protection locked="0"/>
    </xf>
    <xf numFmtId="0" fontId="15" fillId="3" borderId="2" xfId="7" applyFont="1" applyFill="1" applyBorder="1" applyAlignment="1" applyProtection="1">
      <alignment vertical="center" wrapText="1"/>
      <protection locked="0"/>
    </xf>
    <xf numFmtId="176" fontId="15" fillId="2" borderId="16" xfId="7" applyNumberFormat="1" applyFont="1" applyFill="1" applyBorder="1" applyAlignment="1">
      <alignment horizontal="right" vertical="center" shrinkToFit="1"/>
    </xf>
    <xf numFmtId="176" fontId="15" fillId="2" borderId="15" xfId="7" applyNumberFormat="1" applyFont="1" applyFill="1" applyBorder="1" applyAlignment="1">
      <alignment horizontal="right" vertical="center" shrinkToFit="1"/>
    </xf>
    <xf numFmtId="176" fontId="15" fillId="2" borderId="2" xfId="7" applyNumberFormat="1" applyFont="1" applyFill="1" applyBorder="1" applyAlignment="1">
      <alignment horizontal="right" vertical="center" shrinkToFit="1"/>
    </xf>
    <xf numFmtId="0" fontId="15" fillId="3" borderId="1" xfId="7" applyFont="1" applyFill="1" applyBorder="1" applyAlignment="1" applyProtection="1">
      <alignment horizontal="left" vertical="center" wrapText="1"/>
      <protection locked="0"/>
    </xf>
    <xf numFmtId="0" fontId="15" fillId="3" borderId="1" xfId="7" applyFont="1" applyFill="1" applyBorder="1" applyAlignment="1" applyProtection="1">
      <alignment vertical="center" wrapText="1"/>
      <protection locked="0"/>
    </xf>
    <xf numFmtId="38" fontId="15" fillId="0" borderId="64" xfId="8" applyFont="1" applyFill="1" applyBorder="1" applyAlignment="1" applyProtection="1">
      <alignment horizontal="center" vertical="center"/>
    </xf>
    <xf numFmtId="38" fontId="15" fillId="0" borderId="65" xfId="8" applyFont="1" applyFill="1" applyBorder="1" applyAlignment="1" applyProtection="1">
      <alignment horizontal="center" vertical="center"/>
    </xf>
    <xf numFmtId="38" fontId="15" fillId="0" borderId="66" xfId="8" applyFont="1" applyFill="1" applyBorder="1" applyAlignment="1" applyProtection="1">
      <alignment horizontal="center" vertical="center"/>
    </xf>
    <xf numFmtId="186" fontId="3" fillId="0" borderId="64" xfId="7" applyNumberFormat="1" applyFont="1" applyBorder="1" applyAlignment="1">
      <alignment horizontal="center" vertical="center"/>
    </xf>
    <xf numFmtId="186" fontId="3" fillId="0" borderId="65" xfId="7" applyNumberFormat="1" applyFont="1" applyBorder="1" applyAlignment="1">
      <alignment horizontal="center" vertical="center"/>
    </xf>
    <xf numFmtId="186" fontId="3" fillId="0" borderId="66" xfId="7" applyNumberFormat="1" applyFont="1" applyBorder="1" applyAlignment="1">
      <alignment horizontal="center" vertical="center"/>
    </xf>
    <xf numFmtId="185" fontId="3" fillId="0" borderId="64" xfId="7" applyNumberFormat="1" applyFont="1" applyBorder="1" applyAlignment="1">
      <alignment horizontal="center" vertical="center"/>
    </xf>
    <xf numFmtId="185" fontId="3" fillId="0" borderId="65" xfId="7" applyNumberFormat="1" applyFont="1" applyBorder="1" applyAlignment="1">
      <alignment horizontal="center" vertical="center"/>
    </xf>
    <xf numFmtId="185" fontId="3" fillId="0" borderId="66" xfId="7" applyNumberFormat="1" applyFont="1" applyBorder="1" applyAlignment="1">
      <alignment horizontal="center" vertical="center"/>
    </xf>
    <xf numFmtId="178" fontId="3" fillId="0" borderId="64" xfId="7" applyNumberFormat="1" applyFont="1" applyBorder="1" applyAlignment="1">
      <alignment horizontal="center" vertical="center"/>
    </xf>
    <xf numFmtId="178" fontId="3" fillId="0" borderId="65" xfId="7" applyNumberFormat="1" applyFont="1" applyBorder="1" applyAlignment="1">
      <alignment horizontal="center" vertical="center"/>
    </xf>
    <xf numFmtId="178" fontId="3" fillId="0" borderId="66" xfId="7" applyNumberFormat="1" applyFont="1" applyBorder="1" applyAlignment="1">
      <alignment horizontal="center" vertical="center"/>
    </xf>
    <xf numFmtId="0" fontId="15" fillId="0" borderId="64" xfId="7" applyFont="1" applyBorder="1" applyAlignment="1">
      <alignment horizontal="center" vertical="center"/>
    </xf>
    <xf numFmtId="0" fontId="15" fillId="0" borderId="65" xfId="7" applyFont="1" applyBorder="1" applyAlignment="1">
      <alignment horizontal="center" vertical="center"/>
    </xf>
    <xf numFmtId="0" fontId="15" fillId="0" borderId="66" xfId="7" applyFont="1" applyBorder="1" applyAlignment="1">
      <alignment horizontal="center" vertical="center"/>
    </xf>
    <xf numFmtId="0" fontId="15" fillId="3" borderId="18" xfId="7" applyFont="1" applyFill="1" applyBorder="1" applyAlignment="1" applyProtection="1">
      <alignment horizontal="left" vertical="center" wrapText="1"/>
      <protection locked="0"/>
    </xf>
    <xf numFmtId="0" fontId="15" fillId="3" borderId="18" xfId="7" applyFont="1" applyFill="1" applyBorder="1" applyAlignment="1" applyProtection="1">
      <alignment vertical="center" wrapText="1"/>
      <protection locked="0"/>
    </xf>
    <xf numFmtId="176" fontId="15" fillId="2" borderId="5" xfId="7" applyNumberFormat="1" applyFont="1" applyFill="1" applyBorder="1" applyAlignment="1">
      <alignment horizontal="right" vertical="center" shrinkToFit="1"/>
    </xf>
    <xf numFmtId="176" fontId="15" fillId="2" borderId="17" xfId="7" applyNumberFormat="1" applyFont="1" applyFill="1" applyBorder="1" applyAlignment="1">
      <alignment horizontal="right" vertical="center" shrinkToFit="1"/>
    </xf>
    <xf numFmtId="176" fontId="15" fillId="2" borderId="18" xfId="7" applyNumberFormat="1" applyFont="1" applyFill="1" applyBorder="1" applyAlignment="1">
      <alignment horizontal="right" vertical="center" shrinkToFit="1"/>
    </xf>
    <xf numFmtId="178" fontId="3" fillId="0" borderId="22" xfId="7" applyNumberFormat="1" applyFont="1" applyBorder="1" applyAlignment="1">
      <alignment horizontal="right" vertical="center"/>
    </xf>
    <xf numFmtId="178" fontId="3" fillId="0" borderId="23" xfId="7" applyNumberFormat="1" applyFont="1" applyBorder="1" applyAlignment="1">
      <alignment horizontal="right" vertical="center"/>
    </xf>
    <xf numFmtId="178" fontId="3" fillId="0" borderId="37" xfId="7" applyNumberFormat="1" applyFont="1" applyBorder="1" applyAlignment="1">
      <alignment horizontal="right" vertical="center"/>
    </xf>
    <xf numFmtId="185" fontId="3" fillId="3" borderId="22" xfId="7" applyNumberFormat="1" applyFont="1" applyFill="1" applyBorder="1" applyAlignment="1" applyProtection="1">
      <alignment horizontal="center" vertical="center"/>
      <protection locked="0"/>
    </xf>
    <xf numFmtId="185" fontId="3" fillId="3" borderId="23" xfId="7" applyNumberFormat="1" applyFont="1" applyFill="1" applyBorder="1" applyAlignment="1" applyProtection="1">
      <alignment horizontal="center" vertical="center"/>
      <protection locked="0"/>
    </xf>
    <xf numFmtId="185" fontId="3" fillId="3" borderId="37" xfId="7" applyNumberFormat="1" applyFont="1" applyFill="1" applyBorder="1" applyAlignment="1" applyProtection="1">
      <alignment horizontal="center" vertical="center"/>
      <protection locked="0"/>
    </xf>
    <xf numFmtId="186" fontId="3" fillId="0" borderId="22" xfId="7" applyNumberFormat="1" applyFont="1" applyBorder="1" applyAlignment="1">
      <alignment horizontal="center" vertical="center"/>
    </xf>
    <xf numFmtId="186" fontId="3" fillId="0" borderId="23" xfId="7" applyNumberFormat="1" applyFont="1" applyBorder="1" applyAlignment="1">
      <alignment horizontal="center" vertical="center"/>
    </xf>
    <xf numFmtId="186" fontId="3" fillId="0" borderId="37" xfId="7" applyNumberFormat="1" applyFont="1" applyBorder="1" applyAlignment="1">
      <alignment horizontal="center" vertical="center"/>
    </xf>
    <xf numFmtId="38" fontId="15" fillId="0" borderId="22" xfId="8" applyFont="1" applyFill="1" applyBorder="1" applyAlignment="1" applyProtection="1">
      <alignment horizontal="right" vertical="center"/>
    </xf>
    <xf numFmtId="38" fontId="15" fillId="0" borderId="23" xfId="8" applyFont="1" applyFill="1" applyBorder="1" applyAlignment="1" applyProtection="1">
      <alignment horizontal="right" vertical="center"/>
    </xf>
    <xf numFmtId="38" fontId="15" fillId="0" borderId="37" xfId="8" applyFont="1" applyFill="1" applyBorder="1" applyAlignment="1" applyProtection="1">
      <alignment horizontal="right" vertical="center"/>
    </xf>
    <xf numFmtId="179" fontId="15" fillId="0" borderId="22" xfId="7" applyNumberFormat="1" applyFont="1" applyBorder="1">
      <alignment vertical="center"/>
    </xf>
    <xf numFmtId="179" fontId="15" fillId="0" borderId="23" xfId="7" applyNumberFormat="1" applyFont="1" applyBorder="1">
      <alignment vertical="center"/>
    </xf>
    <xf numFmtId="179" fontId="15" fillId="0" borderId="37" xfId="7" applyNumberFormat="1" applyFont="1" applyBorder="1">
      <alignment vertical="center"/>
    </xf>
    <xf numFmtId="186" fontId="15" fillId="3" borderId="4" xfId="7" applyNumberFormat="1" applyFont="1" applyFill="1" applyBorder="1" applyProtection="1">
      <alignment vertical="center"/>
      <protection locked="0"/>
    </xf>
    <xf numFmtId="186" fontId="15" fillId="3" borderId="0" xfId="7" applyNumberFormat="1" applyFont="1" applyFill="1" applyProtection="1">
      <alignment vertical="center"/>
      <protection locked="0"/>
    </xf>
    <xf numFmtId="186" fontId="15" fillId="3" borderId="1" xfId="7" applyNumberFormat="1" applyFont="1" applyFill="1" applyBorder="1" applyProtection="1">
      <alignment vertical="center"/>
      <protection locked="0"/>
    </xf>
    <xf numFmtId="186" fontId="15" fillId="3" borderId="45" xfId="7" applyNumberFormat="1" applyFont="1" applyFill="1" applyBorder="1" applyProtection="1">
      <alignment vertical="center"/>
      <protection locked="0"/>
    </xf>
    <xf numFmtId="186" fontId="15" fillId="3" borderId="46" xfId="7" applyNumberFormat="1" applyFont="1" applyFill="1" applyBorder="1" applyProtection="1">
      <alignment vertical="center"/>
      <protection locked="0"/>
    </xf>
    <xf numFmtId="186" fontId="15" fillId="3" borderId="47" xfId="7" applyNumberFormat="1" applyFont="1" applyFill="1" applyBorder="1" applyProtection="1">
      <alignment vertical="center"/>
      <protection locked="0"/>
    </xf>
    <xf numFmtId="0" fontId="3" fillId="0" borderId="64" xfId="7" applyFont="1" applyBorder="1" applyAlignment="1">
      <alignment horizontal="center" vertical="center"/>
    </xf>
    <xf numFmtId="0" fontId="3" fillId="0" borderId="65" xfId="7" applyFont="1" applyBorder="1" applyAlignment="1">
      <alignment horizontal="center" vertical="center"/>
    </xf>
    <xf numFmtId="0" fontId="3" fillId="0" borderId="66" xfId="7" applyFont="1" applyBorder="1" applyAlignment="1">
      <alignment horizontal="center" vertical="center"/>
    </xf>
    <xf numFmtId="38" fontId="3" fillId="0" borderId="64" xfId="8" applyFont="1" applyFill="1" applyBorder="1" applyAlignment="1" applyProtection="1">
      <alignment horizontal="center" vertical="center"/>
    </xf>
    <xf numFmtId="38" fontId="3" fillId="0" borderId="65" xfId="8" applyFont="1" applyFill="1" applyBorder="1" applyAlignment="1" applyProtection="1">
      <alignment horizontal="center" vertical="center"/>
    </xf>
    <xf numFmtId="38" fontId="3" fillId="0" borderId="66" xfId="8" applyFont="1" applyFill="1" applyBorder="1" applyAlignment="1" applyProtection="1">
      <alignment horizontal="center" vertical="center"/>
    </xf>
    <xf numFmtId="179" fontId="3" fillId="0" borderId="22" xfId="7" applyNumberFormat="1" applyFont="1" applyBorder="1">
      <alignment vertical="center"/>
    </xf>
    <xf numFmtId="179" fontId="3" fillId="0" borderId="23" xfId="7" applyNumberFormat="1" applyFont="1" applyBorder="1">
      <alignment vertical="center"/>
    </xf>
    <xf numFmtId="179" fontId="3" fillId="0" borderId="37" xfId="7" applyNumberFormat="1" applyFont="1" applyBorder="1">
      <alignment vertical="center"/>
    </xf>
    <xf numFmtId="38" fontId="3" fillId="0" borderId="22" xfId="8" applyFont="1" applyFill="1" applyBorder="1" applyAlignment="1" applyProtection="1">
      <alignment horizontal="right" vertical="center"/>
    </xf>
    <xf numFmtId="38" fontId="3" fillId="0" borderId="23" xfId="8" applyFont="1" applyFill="1" applyBorder="1" applyAlignment="1" applyProtection="1">
      <alignment horizontal="right" vertical="center"/>
    </xf>
    <xf numFmtId="38" fontId="3" fillId="0" borderId="37" xfId="8" applyFont="1" applyFill="1" applyBorder="1" applyAlignment="1" applyProtection="1">
      <alignment horizontal="right" vertical="center"/>
    </xf>
    <xf numFmtId="193" fontId="3" fillId="0" borderId="22" xfId="7" applyNumberFormat="1" applyFont="1" applyBorder="1" applyAlignment="1">
      <alignment horizontal="right" vertical="center"/>
    </xf>
    <xf numFmtId="193" fontId="3" fillId="0" borderId="23" xfId="7" applyNumberFormat="1" applyFont="1" applyBorder="1" applyAlignment="1">
      <alignment horizontal="right" vertical="center"/>
    </xf>
    <xf numFmtId="193" fontId="3" fillId="0" borderId="37" xfId="7" applyNumberFormat="1" applyFont="1" applyBorder="1" applyAlignment="1">
      <alignment horizontal="right" vertical="center"/>
    </xf>
    <xf numFmtId="186" fontId="3" fillId="0" borderId="5" xfId="7" applyNumberFormat="1" applyFont="1" applyBorder="1">
      <alignment vertical="center"/>
    </xf>
    <xf numFmtId="186" fontId="3" fillId="0" borderId="17" xfId="7" applyNumberFormat="1" applyFont="1" applyBorder="1">
      <alignment vertical="center"/>
    </xf>
    <xf numFmtId="186" fontId="3" fillId="0" borderId="18" xfId="7" applyNumberFormat="1" applyFont="1" applyBorder="1">
      <alignment vertical="center"/>
    </xf>
    <xf numFmtId="0" fontId="3" fillId="2" borderId="5" xfId="7" applyFont="1" applyFill="1" applyBorder="1" applyAlignment="1">
      <alignment vertical="top" wrapText="1"/>
    </xf>
    <xf numFmtId="0" fontId="3" fillId="2" borderId="17" xfId="7" applyFont="1" applyFill="1" applyBorder="1" applyAlignment="1">
      <alignment vertical="top"/>
    </xf>
    <xf numFmtId="0" fontId="3" fillId="2" borderId="18" xfId="7" applyFont="1" applyFill="1" applyBorder="1" applyAlignment="1">
      <alignment vertical="top"/>
    </xf>
    <xf numFmtId="0" fontId="3" fillId="2" borderId="4" xfId="7" applyFont="1" applyFill="1" applyBorder="1" applyAlignment="1">
      <alignment vertical="top"/>
    </xf>
    <xf numFmtId="0" fontId="3" fillId="2" borderId="0" xfId="7" applyFont="1" applyFill="1" applyAlignment="1">
      <alignment vertical="top"/>
    </xf>
    <xf numFmtId="0" fontId="3" fillId="2" borderId="1" xfId="7" applyFont="1" applyFill="1" applyBorder="1" applyAlignment="1">
      <alignment vertical="top"/>
    </xf>
    <xf numFmtId="0" fontId="3" fillId="2" borderId="17" xfId="7" applyFont="1" applyFill="1" applyBorder="1" applyAlignment="1">
      <alignment vertical="top" wrapText="1"/>
    </xf>
    <xf numFmtId="0" fontId="3" fillId="2" borderId="18" xfId="7" applyFont="1" applyFill="1" applyBorder="1" applyAlignment="1">
      <alignment vertical="top" wrapText="1"/>
    </xf>
    <xf numFmtId="0" fontId="3" fillId="2" borderId="4" xfId="7" applyFont="1" applyFill="1" applyBorder="1" applyAlignment="1">
      <alignment vertical="top" wrapText="1"/>
    </xf>
    <xf numFmtId="0" fontId="3" fillId="2" borderId="0" xfId="7" applyFont="1" applyFill="1" applyAlignment="1">
      <alignment vertical="top" wrapText="1"/>
    </xf>
    <xf numFmtId="0" fontId="3" fillId="2" borderId="1" xfId="7" applyFont="1" applyFill="1" applyBorder="1" applyAlignment="1">
      <alignment vertical="top" wrapText="1"/>
    </xf>
    <xf numFmtId="38" fontId="15" fillId="0" borderId="43" xfId="8" applyFont="1" applyFill="1" applyBorder="1" applyAlignment="1" applyProtection="1">
      <alignment horizontal="right" vertical="center"/>
    </xf>
    <xf numFmtId="38" fontId="15" fillId="0" borderId="33" xfId="8" applyFont="1" applyFill="1" applyBorder="1" applyAlignment="1" applyProtection="1">
      <alignment horizontal="right" vertical="center"/>
    </xf>
    <xf numFmtId="38" fontId="15" fillId="0" borderId="44" xfId="8" applyFont="1" applyFill="1" applyBorder="1" applyAlignment="1" applyProtection="1">
      <alignment horizontal="right" vertical="center"/>
    </xf>
    <xf numFmtId="185" fontId="15" fillId="3" borderId="43" xfId="7" applyNumberFormat="1" applyFont="1" applyFill="1" applyBorder="1" applyAlignment="1" applyProtection="1">
      <alignment horizontal="center" vertical="center"/>
      <protection locked="0"/>
    </xf>
    <xf numFmtId="185" fontId="15" fillId="3" borderId="33" xfId="7" applyNumberFormat="1" applyFont="1" applyFill="1" applyBorder="1" applyAlignment="1" applyProtection="1">
      <alignment horizontal="center" vertical="center"/>
      <protection locked="0"/>
    </xf>
    <xf numFmtId="185" fontId="15" fillId="3" borderId="44" xfId="7" applyNumberFormat="1" applyFont="1" applyFill="1" applyBorder="1" applyAlignment="1" applyProtection="1">
      <alignment horizontal="center" vertical="center"/>
      <protection locked="0"/>
    </xf>
    <xf numFmtId="178" fontId="15" fillId="0" borderId="43" xfId="7" applyNumberFormat="1" applyFont="1" applyBorder="1" applyAlignment="1">
      <alignment horizontal="right" vertical="center"/>
    </xf>
    <xf numFmtId="178" fontId="15" fillId="0" borderId="33" xfId="7" applyNumberFormat="1" applyFont="1" applyBorder="1" applyAlignment="1">
      <alignment horizontal="right" vertical="center"/>
    </xf>
    <xf numFmtId="178" fontId="15" fillId="0" borderId="44" xfId="7" applyNumberFormat="1" applyFont="1" applyBorder="1" applyAlignment="1">
      <alignment horizontal="right" vertical="center"/>
    </xf>
    <xf numFmtId="186" fontId="3" fillId="0" borderId="45" xfId="7" applyNumberFormat="1" applyFont="1" applyBorder="1" applyAlignment="1">
      <alignment horizontal="right" vertical="center"/>
    </xf>
    <xf numFmtId="186" fontId="3" fillId="0" borderId="46" xfId="7" applyNumberFormat="1" applyFont="1" applyBorder="1" applyAlignment="1">
      <alignment horizontal="right" vertical="center"/>
    </xf>
    <xf numFmtId="186" fontId="3" fillId="0" borderId="47" xfId="7" applyNumberFormat="1" applyFont="1" applyBorder="1" applyAlignment="1">
      <alignment horizontal="right" vertical="center"/>
    </xf>
    <xf numFmtId="185" fontId="15" fillId="3" borderId="45" xfId="7" applyNumberFormat="1" applyFont="1" applyFill="1" applyBorder="1" applyAlignment="1" applyProtection="1">
      <alignment horizontal="center" vertical="center"/>
      <protection locked="0"/>
    </xf>
    <xf numFmtId="185" fontId="15" fillId="3" borderId="46" xfId="7" applyNumberFormat="1" applyFont="1" applyFill="1" applyBorder="1" applyAlignment="1" applyProtection="1">
      <alignment horizontal="center" vertical="center"/>
      <protection locked="0"/>
    </xf>
    <xf numFmtId="185" fontId="15" fillId="3" borderId="47" xfId="7" applyNumberFormat="1" applyFont="1" applyFill="1" applyBorder="1" applyAlignment="1" applyProtection="1">
      <alignment horizontal="center" vertical="center"/>
      <protection locked="0"/>
    </xf>
    <xf numFmtId="178" fontId="15" fillId="0" borderId="45" xfId="7" applyNumberFormat="1" applyFont="1" applyBorder="1" applyAlignment="1">
      <alignment horizontal="right" vertical="center"/>
    </xf>
    <xf numFmtId="178" fontId="15" fillId="0" borderId="46" xfId="7" applyNumberFormat="1" applyFont="1" applyBorder="1" applyAlignment="1">
      <alignment horizontal="right" vertical="center"/>
    </xf>
    <xf numFmtId="178" fontId="15" fillId="0" borderId="47" xfId="7" applyNumberFormat="1" applyFont="1" applyBorder="1" applyAlignment="1">
      <alignment horizontal="right" vertical="center"/>
    </xf>
    <xf numFmtId="186" fontId="15" fillId="0" borderId="4" xfId="7" applyNumberFormat="1" applyFont="1" applyBorder="1">
      <alignment vertical="center"/>
    </xf>
    <xf numFmtId="186" fontId="15" fillId="0" borderId="0" xfId="7" applyNumberFormat="1" applyFont="1">
      <alignment vertical="center"/>
    </xf>
    <xf numFmtId="186" fontId="15" fillId="0" borderId="1" xfId="7" applyNumberFormat="1" applyFont="1" applyBorder="1">
      <alignment vertical="center"/>
    </xf>
    <xf numFmtId="0" fontId="15" fillId="0" borderId="4" xfId="7" applyFont="1" applyBorder="1" applyAlignment="1">
      <alignment vertical="center" shrinkToFit="1"/>
    </xf>
    <xf numFmtId="0" fontId="15" fillId="0" borderId="0" xfId="7" applyFont="1" applyAlignment="1">
      <alignment vertical="center" shrinkToFit="1"/>
    </xf>
    <xf numFmtId="0" fontId="15" fillId="0" borderId="1" xfId="7" applyFont="1" applyBorder="1" applyAlignment="1">
      <alignment vertical="center" shrinkToFit="1"/>
    </xf>
    <xf numFmtId="178" fontId="15" fillId="0" borderId="45" xfId="7" applyNumberFormat="1" applyFont="1" applyBorder="1">
      <alignment vertical="center"/>
    </xf>
    <xf numFmtId="178" fontId="15" fillId="0" borderId="46" xfId="7" applyNumberFormat="1" applyFont="1" applyBorder="1">
      <alignment vertical="center"/>
    </xf>
    <xf numFmtId="178" fontId="15" fillId="0" borderId="47" xfId="7" applyNumberFormat="1" applyFont="1" applyBorder="1">
      <alignment vertical="center"/>
    </xf>
    <xf numFmtId="38" fontId="3" fillId="0" borderId="56" xfId="8" applyFont="1" applyFill="1" applyBorder="1" applyAlignment="1" applyProtection="1">
      <alignment horizontal="right" vertical="center"/>
    </xf>
    <xf numFmtId="38" fontId="3" fillId="0" borderId="57" xfId="8" applyFont="1" applyFill="1" applyBorder="1" applyAlignment="1" applyProtection="1">
      <alignment horizontal="right" vertical="center"/>
    </xf>
    <xf numFmtId="38" fontId="3" fillId="0" borderId="58" xfId="8" applyFont="1" applyFill="1" applyBorder="1" applyAlignment="1" applyProtection="1">
      <alignment horizontal="right" vertical="center"/>
    </xf>
    <xf numFmtId="0" fontId="15" fillId="0" borderId="53" xfId="7" applyFont="1" applyBorder="1" applyAlignment="1">
      <alignment horizontal="center" vertical="center"/>
    </xf>
    <xf numFmtId="0" fontId="15" fillId="0" borderId="54" xfId="7" applyFont="1" applyBorder="1" applyAlignment="1">
      <alignment horizontal="center" vertical="center"/>
    </xf>
    <xf numFmtId="0" fontId="15" fillId="0" borderId="55" xfId="7" applyFont="1" applyBorder="1" applyAlignment="1">
      <alignment horizontal="center" vertical="center"/>
    </xf>
    <xf numFmtId="38" fontId="15" fillId="0" borderId="53" xfId="8" applyFont="1" applyFill="1" applyBorder="1" applyAlignment="1" applyProtection="1">
      <alignment horizontal="center" vertical="center"/>
    </xf>
    <xf numFmtId="38" fontId="15" fillId="0" borderId="54" xfId="8" applyFont="1" applyFill="1" applyBorder="1" applyAlignment="1" applyProtection="1">
      <alignment horizontal="center" vertical="center"/>
    </xf>
    <xf numFmtId="38" fontId="15" fillId="0" borderId="55" xfId="8" applyFont="1" applyFill="1" applyBorder="1" applyAlignment="1" applyProtection="1">
      <alignment horizontal="center" vertical="center"/>
    </xf>
    <xf numFmtId="186" fontId="15" fillId="0" borderId="53" xfId="7" applyNumberFormat="1" applyFont="1" applyBorder="1" applyAlignment="1">
      <alignment horizontal="center" vertical="center"/>
    </xf>
    <xf numFmtId="186" fontId="15" fillId="0" borderId="54" xfId="7" applyNumberFormat="1" applyFont="1" applyBorder="1" applyAlignment="1">
      <alignment horizontal="center" vertical="center"/>
    </xf>
    <xf numFmtId="186" fontId="15" fillId="0" borderId="55" xfId="7" applyNumberFormat="1" applyFont="1" applyBorder="1" applyAlignment="1">
      <alignment horizontal="center" vertical="center"/>
    </xf>
    <xf numFmtId="185" fontId="15" fillId="0" borderId="53" xfId="7" applyNumberFormat="1" applyFont="1" applyBorder="1" applyAlignment="1">
      <alignment horizontal="center" vertical="center"/>
    </xf>
    <xf numFmtId="185" fontId="15" fillId="0" borderId="54" xfId="7" applyNumberFormat="1" applyFont="1" applyBorder="1" applyAlignment="1">
      <alignment horizontal="center" vertical="center"/>
    </xf>
    <xf numFmtId="185" fontId="15" fillId="0" borderId="55" xfId="7" applyNumberFormat="1" applyFont="1" applyBorder="1" applyAlignment="1">
      <alignment horizontal="center" vertical="center"/>
    </xf>
    <xf numFmtId="178" fontId="15" fillId="0" borderId="53" xfId="7" applyNumberFormat="1" applyFont="1" applyBorder="1" applyAlignment="1">
      <alignment horizontal="center" vertical="center"/>
    </xf>
    <xf numFmtId="178" fontId="15" fillId="0" borderId="54" xfId="7" applyNumberFormat="1" applyFont="1" applyBorder="1" applyAlignment="1">
      <alignment horizontal="center" vertical="center"/>
    </xf>
    <xf numFmtId="178" fontId="15" fillId="0" borderId="55" xfId="7" applyNumberFormat="1" applyFont="1" applyBorder="1" applyAlignment="1">
      <alignment horizontal="center" vertical="center"/>
    </xf>
    <xf numFmtId="38" fontId="15" fillId="0" borderId="4" xfId="8" applyFont="1" applyFill="1" applyBorder="1" applyAlignment="1" applyProtection="1">
      <alignment horizontal="right" vertical="center"/>
    </xf>
    <xf numFmtId="38" fontId="15" fillId="0" borderId="0" xfId="8" applyFont="1" applyFill="1" applyBorder="1" applyAlignment="1" applyProtection="1">
      <alignment horizontal="right" vertical="center"/>
    </xf>
    <xf numFmtId="38" fontId="15" fillId="0" borderId="1" xfId="8" applyFont="1" applyFill="1" applyBorder="1" applyAlignment="1" applyProtection="1">
      <alignment horizontal="right" vertical="center"/>
    </xf>
    <xf numFmtId="0" fontId="15" fillId="0" borderId="4" xfId="7" applyFont="1" applyBorder="1">
      <alignment vertical="center"/>
    </xf>
    <xf numFmtId="0" fontId="15" fillId="0" borderId="0" xfId="7" applyFont="1">
      <alignment vertical="center"/>
    </xf>
    <xf numFmtId="0" fontId="15" fillId="0" borderId="1" xfId="7" applyFont="1" applyBorder="1">
      <alignment vertical="center"/>
    </xf>
    <xf numFmtId="0" fontId="15" fillId="0" borderId="5" xfId="7" applyFont="1" applyBorder="1">
      <alignment vertical="center"/>
    </xf>
    <xf numFmtId="0" fontId="15" fillId="0" borderId="17" xfId="7" applyFont="1" applyBorder="1">
      <alignment vertical="center"/>
    </xf>
    <xf numFmtId="0" fontId="15" fillId="0" borderId="18" xfId="7" applyFont="1" applyBorder="1">
      <alignment vertical="center"/>
    </xf>
    <xf numFmtId="38" fontId="15" fillId="0" borderId="5" xfId="8" applyFont="1" applyFill="1" applyBorder="1" applyAlignment="1" applyProtection="1">
      <alignment horizontal="right" vertical="center"/>
    </xf>
    <xf numFmtId="38" fontId="15" fillId="0" borderId="17" xfId="8" applyFont="1" applyFill="1" applyBorder="1" applyAlignment="1" applyProtection="1">
      <alignment horizontal="right" vertical="center"/>
    </xf>
    <xf numFmtId="38" fontId="15" fillId="0" borderId="18" xfId="8" applyFont="1" applyFill="1" applyBorder="1" applyAlignment="1" applyProtection="1">
      <alignment horizontal="right" vertical="center"/>
    </xf>
    <xf numFmtId="186" fontId="15" fillId="0" borderId="5" xfId="7" applyNumberFormat="1" applyFont="1" applyBorder="1">
      <alignment vertical="center"/>
    </xf>
    <xf numFmtId="186" fontId="15" fillId="0" borderId="17" xfId="7" applyNumberFormat="1" applyFont="1" applyBorder="1">
      <alignment vertical="center"/>
    </xf>
    <xf numFmtId="186" fontId="15" fillId="0" borderId="18" xfId="7" applyNumberFormat="1" applyFont="1" applyBorder="1">
      <alignment vertical="center"/>
    </xf>
    <xf numFmtId="38" fontId="3" fillId="3" borderId="4" xfId="8" applyFont="1" applyFill="1" applyBorder="1" applyAlignment="1" applyProtection="1">
      <alignment horizontal="right" vertical="center"/>
      <protection locked="0"/>
    </xf>
    <xf numFmtId="38" fontId="3" fillId="3" borderId="0" xfId="8" applyFont="1" applyFill="1" applyBorder="1" applyAlignment="1" applyProtection="1">
      <alignment horizontal="right" vertical="center"/>
      <protection locked="0"/>
    </xf>
    <xf numFmtId="38" fontId="3" fillId="3" borderId="1" xfId="8" applyFont="1" applyFill="1" applyBorder="1" applyAlignment="1" applyProtection="1">
      <alignment horizontal="right" vertical="center"/>
      <protection locked="0"/>
    </xf>
    <xf numFmtId="186" fontId="3" fillId="3" borderId="4" xfId="7" applyNumberFormat="1" applyFont="1" applyFill="1" applyBorder="1" applyProtection="1">
      <alignment vertical="center"/>
      <protection locked="0"/>
    </xf>
    <xf numFmtId="186" fontId="3" fillId="3" borderId="0" xfId="7" applyNumberFormat="1" applyFont="1" applyFill="1" applyProtection="1">
      <alignment vertical="center"/>
      <protection locked="0"/>
    </xf>
    <xf numFmtId="186" fontId="3" fillId="3" borderId="1" xfId="7" applyNumberFormat="1" applyFont="1" applyFill="1" applyBorder="1" applyProtection="1">
      <alignment vertical="center"/>
      <protection locked="0"/>
    </xf>
    <xf numFmtId="0" fontId="3" fillId="3" borderId="4" xfId="7" applyFont="1" applyFill="1" applyBorder="1" applyProtection="1">
      <alignment vertical="center"/>
      <protection locked="0"/>
    </xf>
    <xf numFmtId="0" fontId="3" fillId="3" borderId="0" xfId="7" applyFont="1" applyFill="1" applyProtection="1">
      <alignment vertical="center"/>
      <protection locked="0"/>
    </xf>
    <xf numFmtId="0" fontId="3" fillId="3" borderId="1" xfId="7" applyFont="1" applyFill="1" applyBorder="1" applyProtection="1">
      <alignment vertical="center"/>
      <protection locked="0"/>
    </xf>
    <xf numFmtId="185" fontId="3" fillId="0" borderId="53" xfId="7" applyNumberFormat="1" applyFont="1" applyBorder="1" applyAlignment="1">
      <alignment horizontal="center" vertical="center"/>
    </xf>
    <xf numFmtId="185" fontId="3" fillId="0" borderId="54" xfId="7" applyNumberFormat="1" applyFont="1" applyBorder="1" applyAlignment="1">
      <alignment horizontal="center" vertical="center"/>
    </xf>
    <xf numFmtId="185" fontId="3" fillId="0" borderId="55" xfId="7" applyNumberFormat="1" applyFont="1" applyBorder="1" applyAlignment="1">
      <alignment horizontal="center" vertical="center"/>
    </xf>
    <xf numFmtId="178" fontId="3" fillId="0" borderId="53" xfId="7" applyNumberFormat="1" applyFont="1" applyBorder="1" applyAlignment="1">
      <alignment horizontal="center" vertical="center"/>
    </xf>
    <xf numFmtId="178" fontId="3" fillId="0" borderId="54" xfId="7" applyNumberFormat="1" applyFont="1" applyBorder="1" applyAlignment="1">
      <alignment horizontal="center" vertical="center"/>
    </xf>
    <xf numFmtId="178" fontId="3" fillId="0" borderId="55" xfId="7" applyNumberFormat="1" applyFont="1" applyBorder="1" applyAlignment="1">
      <alignment horizontal="center" vertical="center"/>
    </xf>
    <xf numFmtId="193" fontId="3" fillId="0" borderId="56" xfId="7" applyNumberFormat="1" applyFont="1" applyBorder="1" applyAlignment="1">
      <alignment horizontal="right" vertical="center"/>
    </xf>
    <xf numFmtId="193" fontId="3" fillId="0" borderId="57" xfId="7" applyNumberFormat="1" applyFont="1" applyBorder="1" applyAlignment="1">
      <alignment horizontal="right" vertical="center"/>
    </xf>
    <xf numFmtId="193" fontId="3" fillId="0" borderId="58" xfId="7" applyNumberFormat="1" applyFont="1" applyBorder="1" applyAlignment="1">
      <alignment horizontal="right" vertical="center"/>
    </xf>
    <xf numFmtId="185" fontId="3" fillId="3" borderId="56" xfId="7" applyNumberFormat="1" applyFont="1" applyFill="1" applyBorder="1" applyAlignment="1" applyProtection="1">
      <alignment horizontal="center" vertical="center"/>
      <protection locked="0"/>
    </xf>
    <xf numFmtId="185" fontId="3" fillId="3" borderId="57" xfId="7" applyNumberFormat="1" applyFont="1" applyFill="1" applyBorder="1" applyAlignment="1" applyProtection="1">
      <alignment horizontal="center" vertical="center"/>
      <protection locked="0"/>
    </xf>
    <xf numFmtId="185" fontId="3" fillId="3" borderId="58" xfId="7" applyNumberFormat="1" applyFont="1" applyFill="1" applyBorder="1" applyAlignment="1" applyProtection="1">
      <alignment horizontal="center" vertical="center"/>
      <protection locked="0"/>
    </xf>
    <xf numFmtId="186" fontId="3" fillId="0" borderId="53" xfId="7" applyNumberFormat="1" applyFont="1" applyBorder="1" applyAlignment="1">
      <alignment horizontal="center" vertical="center"/>
    </xf>
    <xf numFmtId="186" fontId="3" fillId="0" borderId="54" xfId="7" applyNumberFormat="1" applyFont="1" applyBorder="1" applyAlignment="1">
      <alignment horizontal="center" vertical="center"/>
    </xf>
    <xf numFmtId="186" fontId="3" fillId="0" borderId="55" xfId="7" applyNumberFormat="1" applyFont="1" applyBorder="1" applyAlignment="1">
      <alignment horizontal="center" vertical="center"/>
    </xf>
    <xf numFmtId="0" fontId="3" fillId="0" borderId="67" xfId="7" applyFont="1" applyBorder="1" applyAlignment="1">
      <alignment horizontal="left" vertical="center" wrapText="1" shrinkToFit="1"/>
    </xf>
    <xf numFmtId="0" fontId="3" fillId="0" borderId="68" xfId="7" applyFont="1" applyBorder="1" applyAlignment="1">
      <alignment horizontal="left" vertical="center" wrapText="1" shrinkToFit="1"/>
    </xf>
    <xf numFmtId="0" fontId="3" fillId="0" borderId="69" xfId="7" applyFont="1" applyBorder="1" applyAlignment="1">
      <alignment horizontal="left" vertical="center" wrapText="1" shrinkToFit="1"/>
    </xf>
    <xf numFmtId="178" fontId="3" fillId="0" borderId="56" xfId="7" applyNumberFormat="1" applyFont="1" applyBorder="1" applyAlignment="1">
      <alignment horizontal="right" vertical="center"/>
    </xf>
    <xf numFmtId="178" fontId="3" fillId="0" borderId="57" xfId="7" applyNumberFormat="1" applyFont="1" applyBorder="1" applyAlignment="1">
      <alignment horizontal="right" vertical="center"/>
    </xf>
    <xf numFmtId="178" fontId="3" fillId="0" borderId="58" xfId="7" applyNumberFormat="1" applyFont="1" applyBorder="1" applyAlignment="1">
      <alignment horizontal="right" vertical="center"/>
    </xf>
    <xf numFmtId="0" fontId="3" fillId="0" borderId="53" xfId="7" applyFont="1" applyBorder="1" applyAlignment="1">
      <alignment horizontal="center" vertical="center"/>
    </xf>
    <xf numFmtId="0" fontId="3" fillId="0" borderId="54" xfId="7" applyFont="1" applyBorder="1" applyAlignment="1">
      <alignment horizontal="center" vertical="center"/>
    </xf>
    <xf numFmtId="0" fontId="3" fillId="0" borderId="55" xfId="7" applyFont="1" applyBorder="1" applyAlignment="1">
      <alignment horizontal="center" vertical="center"/>
    </xf>
    <xf numFmtId="38" fontId="3" fillId="0" borderId="53" xfId="8" applyFont="1" applyFill="1" applyBorder="1" applyAlignment="1" applyProtection="1">
      <alignment horizontal="center" vertical="center"/>
    </xf>
    <xf numFmtId="38" fontId="3" fillId="0" borderId="54" xfId="8" applyFont="1" applyFill="1" applyBorder="1" applyAlignment="1" applyProtection="1">
      <alignment horizontal="center" vertical="center"/>
    </xf>
    <xf numFmtId="38" fontId="3" fillId="0" borderId="55" xfId="8" applyFont="1" applyFill="1" applyBorder="1" applyAlignment="1" applyProtection="1">
      <alignment horizontal="center" vertical="center"/>
    </xf>
    <xf numFmtId="38" fontId="3" fillId="0" borderId="45" xfId="7" applyNumberFormat="1" applyFont="1" applyBorder="1">
      <alignment vertical="center"/>
    </xf>
    <xf numFmtId="0" fontId="3" fillId="0" borderId="46" xfId="7" applyFont="1" applyBorder="1">
      <alignment vertical="center"/>
    </xf>
    <xf numFmtId="0" fontId="3" fillId="0" borderId="47" xfId="7" applyFont="1" applyBorder="1">
      <alignment vertical="center"/>
    </xf>
    <xf numFmtId="38" fontId="3" fillId="0" borderId="45" xfId="8" applyFont="1" applyFill="1" applyBorder="1" applyAlignment="1" applyProtection="1">
      <alignment horizontal="right" vertical="center"/>
    </xf>
    <xf numFmtId="38" fontId="3" fillId="0" borderId="46" xfId="8" applyFont="1" applyFill="1" applyBorder="1" applyAlignment="1" applyProtection="1">
      <alignment horizontal="right" vertical="center"/>
    </xf>
    <xf numFmtId="38" fontId="3" fillId="0" borderId="47" xfId="8" applyFont="1" applyFill="1" applyBorder="1" applyAlignment="1" applyProtection="1">
      <alignment horizontal="right" vertical="center"/>
    </xf>
    <xf numFmtId="0" fontId="3" fillId="2" borderId="16" xfId="7" applyFont="1" applyFill="1" applyBorder="1" applyAlignment="1">
      <alignment horizontal="center" vertical="center"/>
    </xf>
    <xf numFmtId="0" fontId="3" fillId="2" borderId="15" xfId="7" applyFont="1" applyFill="1" applyBorder="1" applyAlignment="1">
      <alignment horizontal="center" vertical="center"/>
    </xf>
    <xf numFmtId="0" fontId="3" fillId="2" borderId="2" xfId="7" applyFont="1" applyFill="1" applyBorder="1" applyAlignment="1">
      <alignment horizontal="center" vertical="center"/>
    </xf>
    <xf numFmtId="180" fontId="3" fillId="2" borderId="16" xfId="7" applyNumberFormat="1" applyFont="1" applyFill="1" applyBorder="1" applyAlignment="1">
      <alignment horizontal="right" vertical="center"/>
    </xf>
    <xf numFmtId="180" fontId="3" fillId="2" borderId="15" xfId="7" applyNumberFormat="1" applyFont="1" applyFill="1" applyBorder="1" applyAlignment="1">
      <alignment horizontal="right" vertical="center"/>
    </xf>
    <xf numFmtId="180" fontId="3" fillId="2" borderId="2" xfId="7" applyNumberFormat="1" applyFont="1" applyFill="1" applyBorder="1" applyAlignment="1">
      <alignment horizontal="right" vertical="center"/>
    </xf>
    <xf numFmtId="0" fontId="3" fillId="2" borderId="16" xfId="7" applyFont="1" applyFill="1" applyBorder="1">
      <alignment vertical="center"/>
    </xf>
    <xf numFmtId="0" fontId="3" fillId="2" borderId="15" xfId="7" applyFont="1" applyFill="1" applyBorder="1">
      <alignment vertical="center"/>
    </xf>
    <xf numFmtId="0" fontId="3" fillId="2" borderId="2" xfId="7" applyFont="1" applyFill="1" applyBorder="1">
      <alignment vertical="center"/>
    </xf>
    <xf numFmtId="0" fontId="3" fillId="0" borderId="4" xfId="7" applyFont="1" applyBorder="1" applyAlignment="1">
      <alignment vertical="center" wrapText="1"/>
    </xf>
    <xf numFmtId="0" fontId="3" fillId="0" borderId="0" xfId="7" applyFont="1" applyAlignment="1">
      <alignment vertical="center" wrapText="1"/>
    </xf>
    <xf numFmtId="0" fontId="3" fillId="0" borderId="1" xfId="7" applyFont="1" applyBorder="1" applyAlignment="1">
      <alignment vertical="center" wrapText="1"/>
    </xf>
    <xf numFmtId="186" fontId="3" fillId="0" borderId="4" xfId="7" applyNumberFormat="1" applyFont="1" applyBorder="1">
      <alignment vertical="center"/>
    </xf>
    <xf numFmtId="186" fontId="3" fillId="0" borderId="0" xfId="7" applyNumberFormat="1" applyFont="1">
      <alignment vertical="center"/>
    </xf>
    <xf numFmtId="186" fontId="3" fillId="0" borderId="1" xfId="7" applyNumberFormat="1" applyFont="1" applyBorder="1">
      <alignment vertical="center"/>
    </xf>
    <xf numFmtId="0" fontId="3" fillId="2" borderId="6" xfId="7" applyFont="1" applyFill="1" applyBorder="1" applyAlignment="1">
      <alignment horizontal="center" vertical="distributed"/>
    </xf>
    <xf numFmtId="0" fontId="3" fillId="2" borderId="7" xfId="7" applyFont="1" applyFill="1" applyBorder="1" applyAlignment="1">
      <alignment horizontal="center" vertical="distributed"/>
    </xf>
    <xf numFmtId="0" fontId="3" fillId="2" borderId="3" xfId="7" applyFont="1" applyFill="1" applyBorder="1" applyAlignment="1">
      <alignment horizontal="center" vertical="distributed"/>
    </xf>
    <xf numFmtId="0" fontId="3" fillId="2" borderId="6"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3" xfId="7" applyFont="1" applyFill="1" applyBorder="1" applyAlignment="1">
      <alignment horizontal="center" vertical="center"/>
    </xf>
    <xf numFmtId="179" fontId="3" fillId="0" borderId="45" xfId="7" applyNumberFormat="1" applyFont="1" applyBorder="1">
      <alignment vertical="center"/>
    </xf>
    <xf numFmtId="179" fontId="3" fillId="0" borderId="46" xfId="7" applyNumberFormat="1" applyFont="1" applyBorder="1">
      <alignment vertical="center"/>
    </xf>
    <xf numFmtId="179" fontId="3" fillId="0" borderId="47" xfId="7" applyNumberFormat="1" applyFont="1" applyBorder="1">
      <alignment vertical="center"/>
    </xf>
    <xf numFmtId="0" fontId="3" fillId="2" borderId="5" xfId="7" applyFont="1" applyFill="1" applyBorder="1" applyAlignment="1">
      <alignment horizontal="center" vertical="center"/>
    </xf>
    <xf numFmtId="0" fontId="3" fillId="2" borderId="17" xfId="7" applyFont="1" applyFill="1" applyBorder="1" applyAlignment="1">
      <alignment horizontal="center" vertical="center"/>
    </xf>
    <xf numFmtId="0" fontId="3" fillId="2" borderId="18" xfId="7" applyFont="1" applyFill="1" applyBorder="1" applyAlignment="1">
      <alignment horizontal="center" vertical="center"/>
    </xf>
    <xf numFmtId="0" fontId="3" fillId="2" borderId="4" xfId="7" applyFont="1" applyFill="1" applyBorder="1" applyAlignment="1">
      <alignment horizontal="center" vertical="center"/>
    </xf>
    <xf numFmtId="0" fontId="3" fillId="2" borderId="0" xfId="7" applyFont="1" applyFill="1" applyAlignment="1">
      <alignment horizontal="center" vertical="center"/>
    </xf>
    <xf numFmtId="0" fontId="3" fillId="2" borderId="1" xfId="7" applyFont="1" applyFill="1" applyBorder="1" applyAlignment="1">
      <alignment horizontal="center" vertical="center"/>
    </xf>
    <xf numFmtId="0" fontId="3" fillId="2" borderId="5" xfId="7" applyFont="1" applyFill="1" applyBorder="1" applyAlignment="1">
      <alignment vertical="top"/>
    </xf>
    <xf numFmtId="180" fontId="3" fillId="3" borderId="7" xfId="7" applyNumberFormat="1" applyFont="1" applyFill="1" applyBorder="1" applyAlignment="1" applyProtection="1">
      <alignment horizontal="right" vertical="center"/>
      <protection locked="0"/>
    </xf>
    <xf numFmtId="180" fontId="3" fillId="3" borderId="3" xfId="7" applyNumberFormat="1" applyFont="1" applyFill="1" applyBorder="1" applyAlignment="1" applyProtection="1">
      <alignment horizontal="right" vertical="center"/>
      <protection locked="0"/>
    </xf>
    <xf numFmtId="180" fontId="3" fillId="0" borderId="7" xfId="7" applyNumberFormat="1" applyFont="1" applyBorder="1" applyAlignment="1">
      <alignment horizontal="center" vertical="center"/>
    </xf>
    <xf numFmtId="180" fontId="3" fillId="0" borderId="3" xfId="7" applyNumberFormat="1" applyFont="1" applyBorder="1" applyAlignment="1">
      <alignment horizontal="center" vertical="center"/>
    </xf>
    <xf numFmtId="180" fontId="3" fillId="0" borderId="29" xfId="7" applyNumberFormat="1" applyFont="1" applyBorder="1" applyAlignment="1">
      <alignment horizontal="right" vertical="center"/>
    </xf>
    <xf numFmtId="180" fontId="3" fillId="2" borderId="29" xfId="7" applyNumberFormat="1" applyFont="1" applyFill="1" applyBorder="1" applyAlignment="1">
      <alignment horizontal="right" vertical="center"/>
    </xf>
    <xf numFmtId="180" fontId="3" fillId="0" borderId="7" xfId="7" applyNumberFormat="1" applyFont="1" applyBorder="1" applyAlignment="1">
      <alignment horizontal="right" vertical="center"/>
    </xf>
    <xf numFmtId="180" fontId="3" fillId="0" borderId="3" xfId="7" applyNumberFormat="1" applyFont="1" applyBorder="1" applyAlignment="1">
      <alignment horizontal="right" vertical="center"/>
    </xf>
    <xf numFmtId="181" fontId="3" fillId="3" borderId="29" xfId="7" applyNumberFormat="1" applyFont="1" applyFill="1" applyBorder="1" applyAlignment="1" applyProtection="1">
      <alignment horizontal="right" vertical="center"/>
      <protection locked="0"/>
    </xf>
    <xf numFmtId="0" fontId="3" fillId="2" borderId="6" xfId="7" applyFont="1" applyFill="1" applyBorder="1">
      <alignment vertical="center"/>
    </xf>
    <xf numFmtId="0" fontId="3" fillId="2" borderId="7" xfId="7" applyFont="1" applyFill="1" applyBorder="1">
      <alignment vertical="center"/>
    </xf>
    <xf numFmtId="0" fontId="3" fillId="2" borderId="3" xfId="7" applyFont="1" applyFill="1" applyBorder="1">
      <alignment vertical="center"/>
    </xf>
  </cellXfs>
  <cellStyles count="10">
    <cellStyle name="ハイパーリンク" xfId="9" builtinId="8"/>
    <cellStyle name="桁区切り" xfId="4" builtinId="6"/>
    <cellStyle name="桁区切り 2" xfId="2"/>
    <cellStyle name="桁区切り 3" xfId="5"/>
    <cellStyle name="桁区切り 4" xfId="8"/>
    <cellStyle name="標準" xfId="0" builtinId="0"/>
    <cellStyle name="標準 2" xfId="1"/>
    <cellStyle name="標準 3" xfId="3"/>
    <cellStyle name="標準 4" xfId="7"/>
    <cellStyle name="標準 5" xfId="6"/>
  </cellStyles>
  <dxfs count="0"/>
  <tableStyles count="0" defaultTableStyle="TableStyleMedium2" defaultPivotStyle="PivotStyleLight16"/>
  <colors>
    <mruColors>
      <color rgb="FFFF0000"/>
      <color rgb="FFFFFF00"/>
      <color rgb="FFCCFFCC"/>
      <color rgb="FFFFCCCC"/>
      <color rgb="FF0000FF"/>
      <color rgb="FFFF0066"/>
      <color rgb="FF00B0F0"/>
      <color rgb="FF0070C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0"/>
  <sheetViews>
    <sheetView workbookViewId="0">
      <selection activeCell="G6" sqref="G6"/>
    </sheetView>
  </sheetViews>
  <sheetFormatPr defaultRowHeight="13.2" x14ac:dyDescent="0.2"/>
  <sheetData>
    <row r="3" spans="2:6" x14ac:dyDescent="0.2">
      <c r="B3" t="s">
        <v>2</v>
      </c>
      <c r="C3" t="s">
        <v>4</v>
      </c>
      <c r="D3" t="s">
        <v>2</v>
      </c>
    </row>
    <row r="4" spans="2:6" x14ac:dyDescent="0.2">
      <c r="B4" t="s">
        <v>3</v>
      </c>
      <c r="C4" t="s">
        <v>5</v>
      </c>
      <c r="D4" t="s">
        <v>6</v>
      </c>
      <c r="E4" t="s">
        <v>7</v>
      </c>
    </row>
    <row r="8" spans="2:6" ht="26.4" x14ac:dyDescent="0.2">
      <c r="F8" s="2" t="s">
        <v>11</v>
      </c>
    </row>
    <row r="9" spans="2:6" x14ac:dyDescent="0.2">
      <c r="F9" t="s">
        <v>12</v>
      </c>
    </row>
    <row r="10" spans="2:6" x14ac:dyDescent="0.2">
      <c r="F10" t="s">
        <v>13</v>
      </c>
    </row>
  </sheetData>
  <customSheetViews>
    <customSheetView guid="{C42D1D9E-E04B-46C1-82EC-5EEF685F079B}" state="hidden">
      <selection activeCell="G6" sqref="G6"/>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zoomScaleNormal="100" zoomScaleSheetLayoutView="100" workbookViewId="0">
      <selection activeCell="W40" sqref="W40:Y40"/>
    </sheetView>
  </sheetViews>
  <sheetFormatPr defaultColWidth="2.6640625" defaultRowHeight="16.5" customHeight="1" x14ac:dyDescent="0.2"/>
  <cols>
    <col min="1" max="16384" width="2.6640625" style="29"/>
  </cols>
  <sheetData>
    <row r="1" spans="1:32" ht="16.5" customHeight="1" thickBot="1" x14ac:dyDescent="0.25">
      <c r="B1" s="87" t="s">
        <v>64</v>
      </c>
    </row>
    <row r="2" spans="1:32" ht="16.5" customHeight="1" thickBot="1" x14ac:dyDescent="0.25">
      <c r="A2" s="17" t="s">
        <v>65</v>
      </c>
      <c r="B2" s="87"/>
      <c r="S2" s="450" t="s">
        <v>66</v>
      </c>
      <c r="T2" s="451"/>
      <c r="U2" s="451"/>
      <c r="V2" s="451"/>
      <c r="W2" s="451"/>
      <c r="X2" s="451"/>
      <c r="Y2" s="452"/>
      <c r="Z2" s="453">
        <f>担当窓口!E5</f>
        <v>0</v>
      </c>
      <c r="AA2" s="451"/>
      <c r="AB2" s="451"/>
      <c r="AC2" s="451"/>
      <c r="AD2" s="451"/>
      <c r="AE2" s="451"/>
      <c r="AF2" s="454"/>
    </row>
    <row r="3" spans="1:32"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159</v>
      </c>
    </row>
    <row r="4" spans="1:32" ht="16.5" customHeight="1" x14ac:dyDescent="0.2">
      <c r="A4" s="455" t="s">
        <v>317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32"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32" ht="16.5" customHeight="1" x14ac:dyDescent="0.2">
      <c r="A6" s="456" t="s">
        <v>67</v>
      </c>
      <c r="B6" s="457"/>
      <c r="C6" s="457"/>
      <c r="D6" s="458"/>
      <c r="E6" s="464" t="s">
        <v>68</v>
      </c>
      <c r="F6" s="440"/>
      <c r="G6" s="440"/>
      <c r="H6" s="440"/>
      <c r="I6" s="440"/>
      <c r="J6" s="440"/>
      <c r="K6" s="441"/>
      <c r="L6" s="439" t="s">
        <v>69</v>
      </c>
      <c r="M6" s="445"/>
      <c r="N6" s="445"/>
      <c r="O6" s="445"/>
      <c r="P6" s="445"/>
      <c r="Q6" s="445"/>
      <c r="R6" s="446"/>
      <c r="S6" s="439" t="s">
        <v>70</v>
      </c>
      <c r="T6" s="445"/>
      <c r="U6" s="445"/>
      <c r="V6" s="445"/>
      <c r="W6" s="445"/>
      <c r="X6" s="445"/>
      <c r="Y6" s="446"/>
      <c r="Z6" s="439" t="s">
        <v>71</v>
      </c>
      <c r="AA6" s="445"/>
      <c r="AB6" s="445"/>
      <c r="AC6" s="445"/>
      <c r="AD6" s="445"/>
      <c r="AE6" s="445"/>
      <c r="AF6" s="446"/>
    </row>
    <row r="7" spans="1:32" ht="16.5" customHeight="1" x14ac:dyDescent="0.2">
      <c r="A7" s="459"/>
      <c r="B7" s="455"/>
      <c r="C7" s="455"/>
      <c r="D7" s="460"/>
      <c r="E7" s="442"/>
      <c r="F7" s="443"/>
      <c r="G7" s="443"/>
      <c r="H7" s="443"/>
      <c r="I7" s="443"/>
      <c r="J7" s="443"/>
      <c r="K7" s="444"/>
      <c r="L7" s="447"/>
      <c r="M7" s="448"/>
      <c r="N7" s="448"/>
      <c r="O7" s="448"/>
      <c r="P7" s="448"/>
      <c r="Q7" s="448"/>
      <c r="R7" s="449"/>
      <c r="S7" s="447"/>
      <c r="T7" s="448"/>
      <c r="U7" s="448"/>
      <c r="V7" s="448"/>
      <c r="W7" s="448"/>
      <c r="X7" s="448"/>
      <c r="Y7" s="449"/>
      <c r="Z7" s="447"/>
      <c r="AA7" s="448"/>
      <c r="AB7" s="448"/>
      <c r="AC7" s="448"/>
      <c r="AD7" s="448"/>
      <c r="AE7" s="448"/>
      <c r="AF7" s="449"/>
    </row>
    <row r="8" spans="1:32" ht="16.5" customHeight="1" x14ac:dyDescent="0.2">
      <c r="A8" s="459"/>
      <c r="B8" s="455"/>
      <c r="C8" s="455"/>
      <c r="D8" s="460"/>
      <c r="E8" s="442"/>
      <c r="F8" s="443"/>
      <c r="G8" s="443"/>
      <c r="H8" s="443"/>
      <c r="I8" s="443"/>
      <c r="J8" s="443"/>
      <c r="K8" s="444"/>
      <c r="L8" s="447"/>
      <c r="M8" s="448"/>
      <c r="N8" s="448"/>
      <c r="O8" s="448"/>
      <c r="P8" s="448"/>
      <c r="Q8" s="448"/>
      <c r="R8" s="449"/>
      <c r="S8" s="447"/>
      <c r="T8" s="448"/>
      <c r="U8" s="448"/>
      <c r="V8" s="448"/>
      <c r="W8" s="448"/>
      <c r="X8" s="448"/>
      <c r="Y8" s="449"/>
      <c r="Z8" s="447"/>
      <c r="AA8" s="448"/>
      <c r="AB8" s="448"/>
      <c r="AC8" s="448"/>
      <c r="AD8" s="448"/>
      <c r="AE8" s="448"/>
      <c r="AF8" s="449"/>
    </row>
    <row r="9" spans="1:32" ht="16.5" customHeight="1" x14ac:dyDescent="0.2">
      <c r="A9" s="459"/>
      <c r="B9" s="455"/>
      <c r="C9" s="455"/>
      <c r="D9" s="460"/>
      <c r="E9" s="577"/>
      <c r="F9" s="577"/>
      <c r="G9" s="577"/>
      <c r="H9" s="577"/>
      <c r="I9" s="577"/>
      <c r="J9" s="577"/>
      <c r="K9" s="578"/>
      <c r="L9" s="576"/>
      <c r="M9" s="576"/>
      <c r="N9" s="576"/>
      <c r="O9" s="576"/>
      <c r="P9" s="576"/>
      <c r="Q9" s="576"/>
      <c r="R9" s="576"/>
      <c r="S9" s="438">
        <f>E9-L9</f>
        <v>0</v>
      </c>
      <c r="T9" s="438"/>
      <c r="U9" s="438"/>
      <c r="V9" s="438"/>
      <c r="W9" s="438"/>
      <c r="X9" s="438"/>
      <c r="Y9" s="438"/>
      <c r="Z9" s="438">
        <f>A40</f>
        <v>0</v>
      </c>
      <c r="AA9" s="438"/>
      <c r="AB9" s="438"/>
      <c r="AC9" s="438"/>
      <c r="AD9" s="438"/>
      <c r="AE9" s="438"/>
      <c r="AF9" s="438"/>
    </row>
    <row r="10" spans="1:32" ht="16.5" customHeight="1" x14ac:dyDescent="0.2">
      <c r="A10" s="459"/>
      <c r="B10" s="455"/>
      <c r="C10" s="455"/>
      <c r="D10" s="460"/>
      <c r="E10" s="464"/>
      <c r="F10" s="440"/>
      <c r="G10" s="440"/>
      <c r="H10" s="440"/>
      <c r="I10" s="440"/>
      <c r="J10" s="440"/>
      <c r="K10" s="441"/>
      <c r="L10" s="439" t="s">
        <v>373</v>
      </c>
      <c r="M10" s="445"/>
      <c r="N10" s="445"/>
      <c r="O10" s="445"/>
      <c r="P10" s="445"/>
      <c r="Q10" s="445"/>
      <c r="R10" s="446"/>
      <c r="S10" s="439" t="s">
        <v>73</v>
      </c>
      <c r="T10" s="440"/>
      <c r="U10" s="440"/>
      <c r="V10" s="440"/>
      <c r="W10" s="440"/>
      <c r="X10" s="440"/>
      <c r="Y10" s="441"/>
      <c r="Z10" s="439" t="s">
        <v>371</v>
      </c>
      <c r="AA10" s="445"/>
      <c r="AB10" s="445"/>
      <c r="AC10" s="445"/>
      <c r="AD10" s="445"/>
      <c r="AE10" s="445"/>
      <c r="AF10" s="446"/>
    </row>
    <row r="11" spans="1:32" ht="16.5" customHeight="1" x14ac:dyDescent="0.2">
      <c r="A11" s="459"/>
      <c r="B11" s="455"/>
      <c r="C11" s="455"/>
      <c r="D11" s="460"/>
      <c r="E11" s="442"/>
      <c r="F11" s="443"/>
      <c r="G11" s="443"/>
      <c r="H11" s="443"/>
      <c r="I11" s="443"/>
      <c r="J11" s="443"/>
      <c r="K11" s="444"/>
      <c r="L11" s="447"/>
      <c r="M11" s="448"/>
      <c r="N11" s="448"/>
      <c r="O11" s="448"/>
      <c r="P11" s="448"/>
      <c r="Q11" s="448"/>
      <c r="R11" s="449"/>
      <c r="S11" s="447"/>
      <c r="T11" s="443"/>
      <c r="U11" s="443"/>
      <c r="V11" s="443"/>
      <c r="W11" s="443"/>
      <c r="X11" s="443"/>
      <c r="Y11" s="444"/>
      <c r="Z11" s="447"/>
      <c r="AA11" s="448"/>
      <c r="AB11" s="448"/>
      <c r="AC11" s="448"/>
      <c r="AD11" s="448"/>
      <c r="AE11" s="448"/>
      <c r="AF11" s="449"/>
    </row>
    <row r="12" spans="1:32" ht="16.5" customHeight="1" x14ac:dyDescent="0.2">
      <c r="A12" s="459"/>
      <c r="B12" s="455"/>
      <c r="C12" s="455"/>
      <c r="D12" s="460"/>
      <c r="E12" s="442"/>
      <c r="F12" s="443"/>
      <c r="G12" s="443"/>
      <c r="H12" s="443"/>
      <c r="I12" s="443"/>
      <c r="J12" s="443"/>
      <c r="K12" s="444"/>
      <c r="L12" s="447"/>
      <c r="M12" s="448"/>
      <c r="N12" s="448"/>
      <c r="O12" s="448"/>
      <c r="P12" s="448"/>
      <c r="Q12" s="448"/>
      <c r="R12" s="449"/>
      <c r="S12" s="442"/>
      <c r="T12" s="443"/>
      <c r="U12" s="443"/>
      <c r="V12" s="443"/>
      <c r="W12" s="443"/>
      <c r="X12" s="443"/>
      <c r="Y12" s="444"/>
      <c r="Z12" s="447"/>
      <c r="AA12" s="448"/>
      <c r="AB12" s="448"/>
      <c r="AC12" s="448"/>
      <c r="AD12" s="448"/>
      <c r="AE12" s="448"/>
      <c r="AF12" s="449"/>
    </row>
    <row r="13" spans="1:32" ht="16.5" customHeight="1" x14ac:dyDescent="0.2">
      <c r="A13" s="461"/>
      <c r="B13" s="462"/>
      <c r="C13" s="462"/>
      <c r="D13" s="463"/>
      <c r="E13" s="467" t="s">
        <v>156</v>
      </c>
      <c r="F13" s="467"/>
      <c r="G13" s="467"/>
      <c r="H13" s="467"/>
      <c r="I13" s="467"/>
      <c r="J13" s="467"/>
      <c r="K13" s="468"/>
      <c r="L13" s="469">
        <f>IF(Z9&gt;E13,E13,Z9)</f>
        <v>0</v>
      </c>
      <c r="M13" s="469"/>
      <c r="N13" s="469"/>
      <c r="O13" s="469"/>
      <c r="P13" s="469"/>
      <c r="Q13" s="469"/>
      <c r="R13" s="469"/>
      <c r="S13" s="438">
        <f>IF(S9&gt;L13,L13,S9)</f>
        <v>0</v>
      </c>
      <c r="T13" s="438"/>
      <c r="U13" s="438"/>
      <c r="V13" s="438"/>
      <c r="W13" s="438"/>
      <c r="X13" s="438"/>
      <c r="Y13" s="438"/>
      <c r="Z13" s="465">
        <f>Z40</f>
        <v>0</v>
      </c>
      <c r="AA13" s="465"/>
      <c r="AB13" s="465"/>
      <c r="AC13" s="465"/>
      <c r="AD13" s="465"/>
      <c r="AE13" s="465"/>
      <c r="AF13" s="466"/>
    </row>
    <row r="14" spans="1:32" ht="16.5" customHeight="1" x14ac:dyDescent="0.2">
      <c r="A14" s="564" t="s">
        <v>74</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6"/>
    </row>
    <row r="15" spans="1:32" ht="16.5" customHeight="1" x14ac:dyDescent="0.2">
      <c r="A15" s="567" t="s">
        <v>154</v>
      </c>
      <c r="B15" s="568"/>
      <c r="C15" s="568"/>
      <c r="D15" s="568"/>
      <c r="E15" s="568"/>
      <c r="F15" s="568"/>
      <c r="G15" s="568"/>
      <c r="H15" s="568"/>
      <c r="I15" s="568"/>
      <c r="J15" s="569"/>
      <c r="K15" s="570" t="s">
        <v>151</v>
      </c>
      <c r="L15" s="571"/>
      <c r="M15" s="571"/>
      <c r="N15" s="571"/>
      <c r="O15" s="571"/>
      <c r="P15" s="571"/>
      <c r="Q15" s="572"/>
      <c r="R15" s="570" t="s">
        <v>152</v>
      </c>
      <c r="S15" s="571"/>
      <c r="T15" s="571"/>
      <c r="U15" s="571"/>
      <c r="V15" s="571"/>
      <c r="W15" s="571"/>
      <c r="X15" s="571"/>
      <c r="Y15" s="571"/>
      <c r="Z15" s="571"/>
      <c r="AA15" s="571"/>
      <c r="AB15" s="571"/>
      <c r="AC15" s="571"/>
      <c r="AD15" s="571"/>
      <c r="AE15" s="571"/>
      <c r="AF15" s="572"/>
    </row>
    <row r="16" spans="1:32" ht="16.5" customHeight="1" x14ac:dyDescent="0.2">
      <c r="A16" s="498"/>
      <c r="B16" s="499"/>
      <c r="C16" s="499"/>
      <c r="D16" s="499"/>
      <c r="E16" s="499"/>
      <c r="F16" s="499"/>
      <c r="G16" s="499"/>
      <c r="H16" s="499"/>
      <c r="I16" s="499"/>
      <c r="J16" s="500"/>
      <c r="K16" s="501"/>
      <c r="L16" s="502"/>
      <c r="M16" s="502"/>
      <c r="N16" s="502"/>
      <c r="O16" s="502"/>
      <c r="P16" s="502"/>
      <c r="Q16" s="503"/>
      <c r="R16" s="504"/>
      <c r="S16" s="505"/>
      <c r="T16" s="505"/>
      <c r="U16" s="505"/>
      <c r="V16" s="505"/>
      <c r="W16" s="505"/>
      <c r="X16" s="505"/>
      <c r="Y16" s="505"/>
      <c r="Z16" s="505"/>
      <c r="AA16" s="505"/>
      <c r="AB16" s="505"/>
      <c r="AC16" s="505"/>
      <c r="AD16" s="505"/>
      <c r="AE16" s="505"/>
      <c r="AF16" s="506"/>
    </row>
    <row r="17" spans="1:32" ht="16.5" customHeight="1" x14ac:dyDescent="0.2">
      <c r="A17" s="597"/>
      <c r="B17" s="598"/>
      <c r="C17" s="598"/>
      <c r="D17" s="598"/>
      <c r="E17" s="598"/>
      <c r="F17" s="598"/>
      <c r="G17" s="598"/>
      <c r="H17" s="598"/>
      <c r="I17" s="598"/>
      <c r="J17" s="599"/>
      <c r="K17" s="600"/>
      <c r="L17" s="601"/>
      <c r="M17" s="601"/>
      <c r="N17" s="601"/>
      <c r="O17" s="601"/>
      <c r="P17" s="601"/>
      <c r="Q17" s="602"/>
      <c r="R17" s="651"/>
      <c r="S17" s="652"/>
      <c r="T17" s="652"/>
      <c r="U17" s="652"/>
      <c r="V17" s="652"/>
      <c r="W17" s="652"/>
      <c r="X17" s="652"/>
      <c r="Y17" s="652"/>
      <c r="Z17" s="652"/>
      <c r="AA17" s="652"/>
      <c r="AB17" s="652"/>
      <c r="AC17" s="652"/>
      <c r="AD17" s="652"/>
      <c r="AE17" s="652"/>
      <c r="AF17" s="653"/>
    </row>
    <row r="18" spans="1:32" ht="16.5" customHeight="1" x14ac:dyDescent="0.2">
      <c r="A18" s="597"/>
      <c r="B18" s="598"/>
      <c r="C18" s="598"/>
      <c r="D18" s="598"/>
      <c r="E18" s="598"/>
      <c r="F18" s="598"/>
      <c r="G18" s="598"/>
      <c r="H18" s="598"/>
      <c r="I18" s="598"/>
      <c r="J18" s="599"/>
      <c r="K18" s="600"/>
      <c r="L18" s="601"/>
      <c r="M18" s="601"/>
      <c r="N18" s="601"/>
      <c r="O18" s="601"/>
      <c r="P18" s="601"/>
      <c r="Q18" s="602"/>
      <c r="R18" s="651"/>
      <c r="S18" s="652"/>
      <c r="T18" s="652"/>
      <c r="U18" s="652"/>
      <c r="V18" s="652"/>
      <c r="W18" s="652"/>
      <c r="X18" s="652"/>
      <c r="Y18" s="652"/>
      <c r="Z18" s="652"/>
      <c r="AA18" s="652"/>
      <c r="AB18" s="652"/>
      <c r="AC18" s="652"/>
      <c r="AD18" s="652"/>
      <c r="AE18" s="652"/>
      <c r="AF18" s="653"/>
    </row>
    <row r="19" spans="1:32" ht="16.5" customHeight="1" x14ac:dyDescent="0.2">
      <c r="A19" s="597"/>
      <c r="B19" s="598"/>
      <c r="C19" s="598"/>
      <c r="D19" s="598"/>
      <c r="E19" s="598"/>
      <c r="F19" s="598"/>
      <c r="G19" s="598"/>
      <c r="H19" s="598"/>
      <c r="I19" s="598"/>
      <c r="J19" s="599"/>
      <c r="K19" s="600"/>
      <c r="L19" s="601"/>
      <c r="M19" s="601"/>
      <c r="N19" s="601"/>
      <c r="O19" s="601"/>
      <c r="P19" s="601"/>
      <c r="Q19" s="602"/>
      <c r="R19" s="651"/>
      <c r="S19" s="652"/>
      <c r="T19" s="652"/>
      <c r="U19" s="652"/>
      <c r="V19" s="652"/>
      <c r="W19" s="652"/>
      <c r="X19" s="652"/>
      <c r="Y19" s="652"/>
      <c r="Z19" s="652"/>
      <c r="AA19" s="652"/>
      <c r="AB19" s="652"/>
      <c r="AC19" s="652"/>
      <c r="AD19" s="652"/>
      <c r="AE19" s="652"/>
      <c r="AF19" s="653"/>
    </row>
    <row r="20" spans="1:32" ht="16.5" customHeight="1" x14ac:dyDescent="0.2">
      <c r="A20" s="597"/>
      <c r="B20" s="598"/>
      <c r="C20" s="598"/>
      <c r="D20" s="598"/>
      <c r="E20" s="598"/>
      <c r="F20" s="598"/>
      <c r="G20" s="598"/>
      <c r="H20" s="598"/>
      <c r="I20" s="598"/>
      <c r="J20" s="599"/>
      <c r="K20" s="600"/>
      <c r="L20" s="601"/>
      <c r="M20" s="601"/>
      <c r="N20" s="601"/>
      <c r="O20" s="601"/>
      <c r="P20" s="601"/>
      <c r="Q20" s="602"/>
      <c r="R20" s="651"/>
      <c r="S20" s="652"/>
      <c r="T20" s="652"/>
      <c r="U20" s="652"/>
      <c r="V20" s="652"/>
      <c r="W20" s="652"/>
      <c r="X20" s="652"/>
      <c r="Y20" s="652"/>
      <c r="Z20" s="652"/>
      <c r="AA20" s="652"/>
      <c r="AB20" s="652"/>
      <c r="AC20" s="652"/>
      <c r="AD20" s="652"/>
      <c r="AE20" s="652"/>
      <c r="AF20" s="653"/>
    </row>
    <row r="21" spans="1:32" ht="16.5" customHeight="1" x14ac:dyDescent="0.2">
      <c r="A21" s="597"/>
      <c r="B21" s="598"/>
      <c r="C21" s="598"/>
      <c r="D21" s="598"/>
      <c r="E21" s="598"/>
      <c r="F21" s="598"/>
      <c r="G21" s="598"/>
      <c r="H21" s="598"/>
      <c r="I21" s="598"/>
      <c r="J21" s="599"/>
      <c r="K21" s="600"/>
      <c r="L21" s="601"/>
      <c r="M21" s="601"/>
      <c r="N21" s="601"/>
      <c r="O21" s="601"/>
      <c r="P21" s="601"/>
      <c r="Q21" s="602"/>
      <c r="R21" s="651"/>
      <c r="S21" s="652"/>
      <c r="T21" s="652"/>
      <c r="U21" s="652"/>
      <c r="V21" s="652"/>
      <c r="W21" s="652"/>
      <c r="X21" s="652"/>
      <c r="Y21" s="652"/>
      <c r="Z21" s="652"/>
      <c r="AA21" s="652"/>
      <c r="AB21" s="652"/>
      <c r="AC21" s="652"/>
      <c r="AD21" s="652"/>
      <c r="AE21" s="652"/>
      <c r="AF21" s="653"/>
    </row>
    <row r="22" spans="1:32" ht="16.5" customHeight="1" x14ac:dyDescent="0.2">
      <c r="A22" s="597"/>
      <c r="B22" s="598"/>
      <c r="C22" s="598"/>
      <c r="D22" s="598"/>
      <c r="E22" s="598"/>
      <c r="F22" s="598"/>
      <c r="G22" s="598"/>
      <c r="H22" s="598"/>
      <c r="I22" s="598"/>
      <c r="J22" s="599"/>
      <c r="K22" s="600"/>
      <c r="L22" s="601"/>
      <c r="M22" s="601"/>
      <c r="N22" s="601"/>
      <c r="O22" s="601"/>
      <c r="P22" s="601"/>
      <c r="Q22" s="602"/>
      <c r="R22" s="651"/>
      <c r="S22" s="652"/>
      <c r="T22" s="652"/>
      <c r="U22" s="652"/>
      <c r="V22" s="652"/>
      <c r="W22" s="652"/>
      <c r="X22" s="652"/>
      <c r="Y22" s="652"/>
      <c r="Z22" s="652"/>
      <c r="AA22" s="652"/>
      <c r="AB22" s="652"/>
      <c r="AC22" s="652"/>
      <c r="AD22" s="652"/>
      <c r="AE22" s="652"/>
      <c r="AF22" s="653"/>
    </row>
    <row r="23" spans="1:32" ht="16.5" customHeight="1" x14ac:dyDescent="0.2">
      <c r="A23" s="597"/>
      <c r="B23" s="598"/>
      <c r="C23" s="598"/>
      <c r="D23" s="598"/>
      <c r="E23" s="598"/>
      <c r="F23" s="598"/>
      <c r="G23" s="598"/>
      <c r="H23" s="598"/>
      <c r="I23" s="598"/>
      <c r="J23" s="599"/>
      <c r="K23" s="600"/>
      <c r="L23" s="601"/>
      <c r="M23" s="601"/>
      <c r="N23" s="601"/>
      <c r="O23" s="601"/>
      <c r="P23" s="601"/>
      <c r="Q23" s="602"/>
      <c r="R23" s="651"/>
      <c r="S23" s="652"/>
      <c r="T23" s="652"/>
      <c r="U23" s="652"/>
      <c r="V23" s="652"/>
      <c r="W23" s="652"/>
      <c r="X23" s="652"/>
      <c r="Y23" s="652"/>
      <c r="Z23" s="652"/>
      <c r="AA23" s="652"/>
      <c r="AB23" s="652"/>
      <c r="AC23" s="652"/>
      <c r="AD23" s="652"/>
      <c r="AE23" s="652"/>
      <c r="AF23" s="653"/>
    </row>
    <row r="24" spans="1:32" ht="16.5" customHeight="1" x14ac:dyDescent="0.2">
      <c r="A24" s="597"/>
      <c r="B24" s="598"/>
      <c r="C24" s="598"/>
      <c r="D24" s="598"/>
      <c r="E24" s="598"/>
      <c r="F24" s="598"/>
      <c r="G24" s="598"/>
      <c r="H24" s="598"/>
      <c r="I24" s="598"/>
      <c r="J24" s="599"/>
      <c r="K24" s="600"/>
      <c r="L24" s="601"/>
      <c r="M24" s="601"/>
      <c r="N24" s="601"/>
      <c r="O24" s="601"/>
      <c r="P24" s="601"/>
      <c r="Q24" s="602"/>
      <c r="R24" s="651"/>
      <c r="S24" s="652"/>
      <c r="T24" s="652"/>
      <c r="U24" s="652"/>
      <c r="V24" s="652"/>
      <c r="W24" s="652"/>
      <c r="X24" s="652"/>
      <c r="Y24" s="652"/>
      <c r="Z24" s="652"/>
      <c r="AA24" s="652"/>
      <c r="AB24" s="652"/>
      <c r="AC24" s="652"/>
      <c r="AD24" s="652"/>
      <c r="AE24" s="652"/>
      <c r="AF24" s="653"/>
    </row>
    <row r="25" spans="1:32" ht="16.5" customHeight="1" x14ac:dyDescent="0.2">
      <c r="A25" s="597"/>
      <c r="B25" s="598"/>
      <c r="C25" s="598"/>
      <c r="D25" s="598"/>
      <c r="E25" s="598"/>
      <c r="F25" s="598"/>
      <c r="G25" s="598"/>
      <c r="H25" s="598"/>
      <c r="I25" s="598"/>
      <c r="J25" s="599"/>
      <c r="K25" s="600"/>
      <c r="L25" s="601"/>
      <c r="M25" s="601"/>
      <c r="N25" s="601"/>
      <c r="O25" s="601"/>
      <c r="P25" s="601"/>
      <c r="Q25" s="602"/>
      <c r="R25" s="651"/>
      <c r="S25" s="652"/>
      <c r="T25" s="652"/>
      <c r="U25" s="652"/>
      <c r="V25" s="652"/>
      <c r="W25" s="652"/>
      <c r="X25" s="652"/>
      <c r="Y25" s="652"/>
      <c r="Z25" s="652"/>
      <c r="AA25" s="652"/>
      <c r="AB25" s="652"/>
      <c r="AC25" s="652"/>
      <c r="AD25" s="652"/>
      <c r="AE25" s="652"/>
      <c r="AF25" s="653"/>
    </row>
    <row r="26" spans="1:32" ht="16.5" customHeight="1" x14ac:dyDescent="0.2">
      <c r="A26" s="597"/>
      <c r="B26" s="598"/>
      <c r="C26" s="598"/>
      <c r="D26" s="598"/>
      <c r="E26" s="598"/>
      <c r="F26" s="598"/>
      <c r="G26" s="598"/>
      <c r="H26" s="598"/>
      <c r="I26" s="598"/>
      <c r="J26" s="599"/>
      <c r="K26" s="600"/>
      <c r="L26" s="601"/>
      <c r="M26" s="601"/>
      <c r="N26" s="601"/>
      <c r="O26" s="601"/>
      <c r="P26" s="601"/>
      <c r="Q26" s="602"/>
      <c r="R26" s="651"/>
      <c r="S26" s="652"/>
      <c r="T26" s="652"/>
      <c r="U26" s="652"/>
      <c r="V26" s="652"/>
      <c r="W26" s="652"/>
      <c r="X26" s="652"/>
      <c r="Y26" s="652"/>
      <c r="Z26" s="652"/>
      <c r="AA26" s="652"/>
      <c r="AB26" s="652"/>
      <c r="AC26" s="652"/>
      <c r="AD26" s="652"/>
      <c r="AE26" s="652"/>
      <c r="AF26" s="653"/>
    </row>
    <row r="27" spans="1:32" ht="16.5" customHeight="1" x14ac:dyDescent="0.2">
      <c r="A27" s="597"/>
      <c r="B27" s="598"/>
      <c r="C27" s="598"/>
      <c r="D27" s="598"/>
      <c r="E27" s="598"/>
      <c r="F27" s="598"/>
      <c r="G27" s="598"/>
      <c r="H27" s="598"/>
      <c r="I27" s="598"/>
      <c r="J27" s="599"/>
      <c r="K27" s="600"/>
      <c r="L27" s="601"/>
      <c r="M27" s="601"/>
      <c r="N27" s="601"/>
      <c r="O27" s="601"/>
      <c r="P27" s="601"/>
      <c r="Q27" s="602"/>
      <c r="R27" s="651"/>
      <c r="S27" s="652"/>
      <c r="T27" s="652"/>
      <c r="U27" s="652"/>
      <c r="V27" s="652"/>
      <c r="W27" s="652"/>
      <c r="X27" s="652"/>
      <c r="Y27" s="652"/>
      <c r="Z27" s="652"/>
      <c r="AA27" s="652"/>
      <c r="AB27" s="652"/>
      <c r="AC27" s="652"/>
      <c r="AD27" s="652"/>
      <c r="AE27" s="652"/>
      <c r="AF27" s="653"/>
    </row>
    <row r="28" spans="1:32" ht="16.5" customHeight="1" x14ac:dyDescent="0.2">
      <c r="A28" s="597"/>
      <c r="B28" s="598"/>
      <c r="C28" s="598"/>
      <c r="D28" s="598"/>
      <c r="E28" s="598"/>
      <c r="F28" s="598"/>
      <c r="G28" s="598"/>
      <c r="H28" s="598"/>
      <c r="I28" s="598"/>
      <c r="J28" s="599"/>
      <c r="K28" s="600"/>
      <c r="L28" s="601"/>
      <c r="M28" s="601"/>
      <c r="N28" s="601"/>
      <c r="O28" s="601"/>
      <c r="P28" s="601"/>
      <c r="Q28" s="602"/>
      <c r="R28" s="651"/>
      <c r="S28" s="652"/>
      <c r="T28" s="652"/>
      <c r="U28" s="652"/>
      <c r="V28" s="652"/>
      <c r="W28" s="652"/>
      <c r="X28" s="652"/>
      <c r="Y28" s="652"/>
      <c r="Z28" s="652"/>
      <c r="AA28" s="652"/>
      <c r="AB28" s="652"/>
      <c r="AC28" s="652"/>
      <c r="AD28" s="652"/>
      <c r="AE28" s="652"/>
      <c r="AF28" s="653"/>
    </row>
    <row r="29" spans="1:32" ht="16.5" customHeight="1" x14ac:dyDescent="0.2">
      <c r="A29" s="597"/>
      <c r="B29" s="598"/>
      <c r="C29" s="598"/>
      <c r="D29" s="598"/>
      <c r="E29" s="598"/>
      <c r="F29" s="598"/>
      <c r="G29" s="598"/>
      <c r="H29" s="598"/>
      <c r="I29" s="598"/>
      <c r="J29" s="599"/>
      <c r="K29" s="600"/>
      <c r="L29" s="601"/>
      <c r="M29" s="601"/>
      <c r="N29" s="601"/>
      <c r="O29" s="601"/>
      <c r="P29" s="601"/>
      <c r="Q29" s="602"/>
      <c r="R29" s="651"/>
      <c r="S29" s="652"/>
      <c r="T29" s="652"/>
      <c r="U29" s="652"/>
      <c r="V29" s="652"/>
      <c r="W29" s="652"/>
      <c r="X29" s="652"/>
      <c r="Y29" s="652"/>
      <c r="Z29" s="652"/>
      <c r="AA29" s="652"/>
      <c r="AB29" s="652"/>
      <c r="AC29" s="652"/>
      <c r="AD29" s="652"/>
      <c r="AE29" s="652"/>
      <c r="AF29" s="653"/>
    </row>
    <row r="30" spans="1:32" ht="16.5" customHeight="1" x14ac:dyDescent="0.2">
      <c r="A30" s="597"/>
      <c r="B30" s="598"/>
      <c r="C30" s="598"/>
      <c r="D30" s="598"/>
      <c r="E30" s="598"/>
      <c r="F30" s="598"/>
      <c r="G30" s="598"/>
      <c r="H30" s="598"/>
      <c r="I30" s="598"/>
      <c r="J30" s="599"/>
      <c r="K30" s="600"/>
      <c r="L30" s="601"/>
      <c r="M30" s="601"/>
      <c r="N30" s="601"/>
      <c r="O30" s="601"/>
      <c r="P30" s="601"/>
      <c r="Q30" s="602"/>
      <c r="R30" s="651"/>
      <c r="S30" s="652"/>
      <c r="T30" s="652"/>
      <c r="U30" s="652"/>
      <c r="V30" s="652"/>
      <c r="W30" s="652"/>
      <c r="X30" s="652"/>
      <c r="Y30" s="652"/>
      <c r="Z30" s="652"/>
      <c r="AA30" s="652"/>
      <c r="AB30" s="652"/>
      <c r="AC30" s="652"/>
      <c r="AD30" s="652"/>
      <c r="AE30" s="652"/>
      <c r="AF30" s="653"/>
    </row>
    <row r="31" spans="1:32" ht="16.5" customHeight="1" x14ac:dyDescent="0.2">
      <c r="A31" s="597"/>
      <c r="B31" s="598"/>
      <c r="C31" s="598"/>
      <c r="D31" s="598"/>
      <c r="E31" s="598"/>
      <c r="F31" s="598"/>
      <c r="G31" s="598"/>
      <c r="H31" s="598"/>
      <c r="I31" s="598"/>
      <c r="J31" s="599"/>
      <c r="K31" s="600"/>
      <c r="L31" s="601"/>
      <c r="M31" s="601"/>
      <c r="N31" s="601"/>
      <c r="O31" s="601"/>
      <c r="P31" s="601"/>
      <c r="Q31" s="602"/>
      <c r="R31" s="651"/>
      <c r="S31" s="652"/>
      <c r="T31" s="652"/>
      <c r="U31" s="652"/>
      <c r="V31" s="652"/>
      <c r="W31" s="652"/>
      <c r="X31" s="652"/>
      <c r="Y31" s="652"/>
      <c r="Z31" s="652"/>
      <c r="AA31" s="652"/>
      <c r="AB31" s="652"/>
      <c r="AC31" s="652"/>
      <c r="AD31" s="652"/>
      <c r="AE31" s="652"/>
      <c r="AF31" s="653"/>
    </row>
    <row r="32" spans="1:32" ht="16.5" customHeight="1" x14ac:dyDescent="0.2">
      <c r="A32" s="597"/>
      <c r="B32" s="598"/>
      <c r="C32" s="598"/>
      <c r="D32" s="598"/>
      <c r="E32" s="598"/>
      <c r="F32" s="598"/>
      <c r="G32" s="598"/>
      <c r="H32" s="598"/>
      <c r="I32" s="598"/>
      <c r="J32" s="599"/>
      <c r="K32" s="600"/>
      <c r="L32" s="601"/>
      <c r="M32" s="601"/>
      <c r="N32" s="601"/>
      <c r="O32" s="601"/>
      <c r="P32" s="601"/>
      <c r="Q32" s="602"/>
      <c r="R32" s="651"/>
      <c r="S32" s="652"/>
      <c r="T32" s="652"/>
      <c r="U32" s="652"/>
      <c r="V32" s="652"/>
      <c r="W32" s="652"/>
      <c r="X32" s="652"/>
      <c r="Y32" s="652"/>
      <c r="Z32" s="652"/>
      <c r="AA32" s="652"/>
      <c r="AB32" s="652"/>
      <c r="AC32" s="652"/>
      <c r="AD32" s="652"/>
      <c r="AE32" s="652"/>
      <c r="AF32" s="653"/>
    </row>
    <row r="33" spans="1:32" ht="16.5" customHeight="1" x14ac:dyDescent="0.2">
      <c r="A33" s="597"/>
      <c r="B33" s="598"/>
      <c r="C33" s="598"/>
      <c r="D33" s="598"/>
      <c r="E33" s="598"/>
      <c r="F33" s="598"/>
      <c r="G33" s="598"/>
      <c r="H33" s="598"/>
      <c r="I33" s="598"/>
      <c r="J33" s="599"/>
      <c r="K33" s="600"/>
      <c r="L33" s="601"/>
      <c r="M33" s="601"/>
      <c r="N33" s="601"/>
      <c r="O33" s="601"/>
      <c r="P33" s="601"/>
      <c r="Q33" s="602"/>
      <c r="R33" s="651"/>
      <c r="S33" s="652"/>
      <c r="T33" s="652"/>
      <c r="U33" s="652"/>
      <c r="V33" s="652"/>
      <c r="W33" s="652"/>
      <c r="X33" s="652"/>
      <c r="Y33" s="652"/>
      <c r="Z33" s="652"/>
      <c r="AA33" s="652"/>
      <c r="AB33" s="652"/>
      <c r="AC33" s="652"/>
      <c r="AD33" s="652"/>
      <c r="AE33" s="652"/>
      <c r="AF33" s="653"/>
    </row>
    <row r="34" spans="1:32" ht="16.5" customHeight="1" x14ac:dyDescent="0.2">
      <c r="A34" s="597"/>
      <c r="B34" s="598"/>
      <c r="C34" s="598"/>
      <c r="D34" s="598"/>
      <c r="E34" s="598"/>
      <c r="F34" s="598"/>
      <c r="G34" s="598"/>
      <c r="H34" s="598"/>
      <c r="I34" s="598"/>
      <c r="J34" s="599"/>
      <c r="K34" s="600"/>
      <c r="L34" s="601"/>
      <c r="M34" s="601"/>
      <c r="N34" s="601"/>
      <c r="O34" s="601"/>
      <c r="P34" s="601"/>
      <c r="Q34" s="602"/>
      <c r="R34" s="651"/>
      <c r="S34" s="652"/>
      <c r="T34" s="652"/>
      <c r="U34" s="652"/>
      <c r="V34" s="652"/>
      <c r="W34" s="652"/>
      <c r="X34" s="652"/>
      <c r="Y34" s="652"/>
      <c r="Z34" s="652"/>
      <c r="AA34" s="652"/>
      <c r="AB34" s="652"/>
      <c r="AC34" s="652"/>
      <c r="AD34" s="652"/>
      <c r="AE34" s="652"/>
      <c r="AF34" s="653"/>
    </row>
    <row r="35" spans="1:32" ht="16.5" customHeight="1" x14ac:dyDescent="0.2">
      <c r="A35" s="597"/>
      <c r="B35" s="598"/>
      <c r="C35" s="598"/>
      <c r="D35" s="598"/>
      <c r="E35" s="598"/>
      <c r="F35" s="598"/>
      <c r="G35" s="598"/>
      <c r="H35" s="598"/>
      <c r="I35" s="598"/>
      <c r="J35" s="599"/>
      <c r="K35" s="600"/>
      <c r="L35" s="601"/>
      <c r="M35" s="601"/>
      <c r="N35" s="601"/>
      <c r="O35" s="601"/>
      <c r="P35" s="601"/>
      <c r="Q35" s="602"/>
      <c r="R35" s="651"/>
      <c r="S35" s="652"/>
      <c r="T35" s="652"/>
      <c r="U35" s="652"/>
      <c r="V35" s="652"/>
      <c r="W35" s="652"/>
      <c r="X35" s="652"/>
      <c r="Y35" s="652"/>
      <c r="Z35" s="652"/>
      <c r="AA35" s="652"/>
      <c r="AB35" s="652"/>
      <c r="AC35" s="652"/>
      <c r="AD35" s="652"/>
      <c r="AE35" s="652"/>
      <c r="AF35" s="653"/>
    </row>
    <row r="36" spans="1:32" ht="16.5" customHeight="1" x14ac:dyDescent="0.2">
      <c r="A36" s="597"/>
      <c r="B36" s="598"/>
      <c r="C36" s="598"/>
      <c r="D36" s="598"/>
      <c r="E36" s="598"/>
      <c r="F36" s="598"/>
      <c r="G36" s="598"/>
      <c r="H36" s="598"/>
      <c r="I36" s="598"/>
      <c r="J36" s="599"/>
      <c r="K36" s="600"/>
      <c r="L36" s="601"/>
      <c r="M36" s="601"/>
      <c r="N36" s="601"/>
      <c r="O36" s="601"/>
      <c r="P36" s="601"/>
      <c r="Q36" s="602"/>
      <c r="R36" s="651"/>
      <c r="S36" s="652"/>
      <c r="T36" s="652"/>
      <c r="U36" s="652"/>
      <c r="V36" s="652"/>
      <c r="W36" s="652"/>
      <c r="X36" s="652"/>
      <c r="Y36" s="652"/>
      <c r="Z36" s="652"/>
      <c r="AA36" s="652"/>
      <c r="AB36" s="652"/>
      <c r="AC36" s="652"/>
      <c r="AD36" s="652"/>
      <c r="AE36" s="652"/>
      <c r="AF36" s="653"/>
    </row>
    <row r="37" spans="1:32" ht="16.5" customHeight="1" x14ac:dyDescent="0.2">
      <c r="A37" s="597"/>
      <c r="B37" s="598"/>
      <c r="C37" s="598"/>
      <c r="D37" s="598"/>
      <c r="E37" s="598"/>
      <c r="F37" s="598"/>
      <c r="G37" s="598"/>
      <c r="H37" s="598"/>
      <c r="I37" s="598"/>
      <c r="J37" s="599"/>
      <c r="K37" s="600"/>
      <c r="L37" s="601"/>
      <c r="M37" s="601"/>
      <c r="N37" s="601"/>
      <c r="O37" s="601"/>
      <c r="P37" s="601"/>
      <c r="Q37" s="602"/>
      <c r="R37" s="651"/>
      <c r="S37" s="652"/>
      <c r="T37" s="652"/>
      <c r="U37" s="652"/>
      <c r="V37" s="652"/>
      <c r="W37" s="652"/>
      <c r="X37" s="652"/>
      <c r="Y37" s="652"/>
      <c r="Z37" s="652"/>
      <c r="AA37" s="652"/>
      <c r="AB37" s="652"/>
      <c r="AC37" s="652"/>
      <c r="AD37" s="652"/>
      <c r="AE37" s="652"/>
      <c r="AF37" s="653"/>
    </row>
    <row r="38" spans="1:32" ht="16.5" customHeight="1" thickBot="1" x14ac:dyDescent="0.25">
      <c r="A38" s="603"/>
      <c r="B38" s="604"/>
      <c r="C38" s="604"/>
      <c r="D38" s="604"/>
      <c r="E38" s="604"/>
      <c r="F38" s="604"/>
      <c r="G38" s="604"/>
      <c r="H38" s="604"/>
      <c r="I38" s="604"/>
      <c r="J38" s="605"/>
      <c r="K38" s="606"/>
      <c r="L38" s="607"/>
      <c r="M38" s="607"/>
      <c r="N38" s="607"/>
      <c r="O38" s="607"/>
      <c r="P38" s="607"/>
      <c r="Q38" s="608"/>
      <c r="R38" s="654"/>
      <c r="S38" s="655"/>
      <c r="T38" s="655"/>
      <c r="U38" s="655"/>
      <c r="V38" s="655"/>
      <c r="W38" s="655"/>
      <c r="X38" s="655"/>
      <c r="Y38" s="655"/>
      <c r="Z38" s="655"/>
      <c r="AA38" s="655"/>
      <c r="AB38" s="655"/>
      <c r="AC38" s="655"/>
      <c r="AD38" s="655"/>
      <c r="AE38" s="655"/>
      <c r="AF38" s="656"/>
    </row>
    <row r="39" spans="1:32" ht="16.5" customHeight="1" thickTop="1" x14ac:dyDescent="0.2">
      <c r="A39" s="513" t="s">
        <v>170</v>
      </c>
      <c r="B39" s="514"/>
      <c r="C39" s="514"/>
      <c r="D39" s="514"/>
      <c r="E39" s="514"/>
      <c r="F39" s="514"/>
      <c r="G39" s="514"/>
      <c r="H39" s="514"/>
      <c r="I39" s="514"/>
      <c r="J39" s="515"/>
      <c r="K39" s="516" t="s">
        <v>186</v>
      </c>
      <c r="L39" s="517"/>
      <c r="M39" s="517"/>
      <c r="N39" s="517"/>
      <c r="O39" s="517"/>
      <c r="P39" s="517"/>
      <c r="Q39" s="518"/>
      <c r="R39" s="519" t="s">
        <v>149</v>
      </c>
      <c r="S39" s="520"/>
      <c r="T39" s="520"/>
      <c r="U39" s="520"/>
      <c r="V39" s="521"/>
      <c r="W39" s="522" t="s">
        <v>150</v>
      </c>
      <c r="X39" s="523"/>
      <c r="Y39" s="524"/>
      <c r="Z39" s="525" t="s">
        <v>280</v>
      </c>
      <c r="AA39" s="526"/>
      <c r="AB39" s="526"/>
      <c r="AC39" s="526"/>
      <c r="AD39" s="526"/>
      <c r="AE39" s="526"/>
      <c r="AF39" s="527"/>
    </row>
    <row r="40" spans="1:32" ht="16.5" customHeight="1" x14ac:dyDescent="0.2">
      <c r="A40" s="648">
        <f>(SUM(K16:Q38))*W40</f>
        <v>0</v>
      </c>
      <c r="B40" s="649"/>
      <c r="C40" s="649"/>
      <c r="D40" s="649"/>
      <c r="E40" s="649"/>
      <c r="F40" s="649"/>
      <c r="G40" s="649"/>
      <c r="H40" s="649"/>
      <c r="I40" s="649"/>
      <c r="J40" s="650"/>
      <c r="K40" s="686">
        <f>ROUNDDOWN(SUM(K16:Q38)*1/3,0)</f>
        <v>0</v>
      </c>
      <c r="L40" s="687"/>
      <c r="M40" s="687"/>
      <c r="N40" s="687"/>
      <c r="O40" s="687"/>
      <c r="P40" s="687"/>
      <c r="Q40" s="688"/>
      <c r="R40" s="519">
        <v>500000</v>
      </c>
      <c r="S40" s="520"/>
      <c r="T40" s="520"/>
      <c r="U40" s="520"/>
      <c r="V40" s="521"/>
      <c r="W40" s="689"/>
      <c r="X40" s="690"/>
      <c r="Y40" s="691"/>
      <c r="Z40" s="692">
        <f>(IF(K40&gt;R40,R40,K40))*W40</f>
        <v>0</v>
      </c>
      <c r="AA40" s="693"/>
      <c r="AB40" s="693"/>
      <c r="AC40" s="693"/>
      <c r="AD40" s="693"/>
      <c r="AE40" s="693"/>
      <c r="AF40" s="694"/>
    </row>
    <row r="41" spans="1:32" ht="16.5" customHeight="1" x14ac:dyDescent="0.2">
      <c r="A41" s="534" t="s">
        <v>78</v>
      </c>
      <c r="B41" s="535"/>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6"/>
    </row>
    <row r="42" spans="1:32" ht="16.5" customHeight="1" x14ac:dyDescent="0.2">
      <c r="A42" s="22" t="s">
        <v>79</v>
      </c>
      <c r="B42" s="23"/>
      <c r="C42" s="23"/>
      <c r="D42" s="23"/>
      <c r="E42" s="23"/>
      <c r="F42" s="23"/>
      <c r="G42" s="23"/>
      <c r="H42" s="23"/>
      <c r="I42" s="24"/>
      <c r="J42" s="22" t="s">
        <v>80</v>
      </c>
      <c r="K42" s="23"/>
      <c r="L42" s="23"/>
      <c r="M42" s="23"/>
      <c r="N42" s="23"/>
      <c r="O42" s="23"/>
      <c r="P42" s="24"/>
      <c r="Q42" s="22" t="s">
        <v>81</v>
      </c>
      <c r="R42" s="24"/>
      <c r="S42" s="22" t="s">
        <v>82</v>
      </c>
      <c r="T42" s="23"/>
      <c r="U42" s="23"/>
      <c r="V42" s="24"/>
      <c r="W42" s="25" t="s">
        <v>76</v>
      </c>
      <c r="X42" s="26"/>
      <c r="Y42" s="26"/>
      <c r="Z42" s="27"/>
      <c r="AA42" s="22" t="s">
        <v>83</v>
      </c>
      <c r="AB42" s="23"/>
      <c r="AC42" s="23"/>
      <c r="AD42" s="23"/>
      <c r="AE42" s="23"/>
      <c r="AF42" s="24"/>
    </row>
    <row r="43" spans="1:32" ht="16.5" customHeight="1" x14ac:dyDescent="0.2">
      <c r="A43" s="537"/>
      <c r="B43" s="538"/>
      <c r="C43" s="538"/>
      <c r="D43" s="538"/>
      <c r="E43" s="538"/>
      <c r="F43" s="538"/>
      <c r="G43" s="538"/>
      <c r="H43" s="538"/>
      <c r="I43" s="538"/>
      <c r="J43" s="539"/>
      <c r="K43" s="540"/>
      <c r="L43" s="540"/>
      <c r="M43" s="540"/>
      <c r="N43" s="540"/>
      <c r="O43" s="540"/>
      <c r="P43" s="540"/>
      <c r="Q43" s="541"/>
      <c r="R43" s="542"/>
      <c r="S43" s="543"/>
      <c r="T43" s="544"/>
      <c r="U43" s="544"/>
      <c r="V43" s="545"/>
      <c r="W43" s="546">
        <f t="shared" ref="W43:W49" si="0">Q43*S43</f>
        <v>0</v>
      </c>
      <c r="X43" s="547"/>
      <c r="Y43" s="547"/>
      <c r="Z43" s="548"/>
      <c r="AA43" s="549"/>
      <c r="AB43" s="550"/>
      <c r="AC43" s="550"/>
      <c r="AD43" s="550"/>
      <c r="AE43" s="550"/>
      <c r="AF43" s="551"/>
    </row>
    <row r="44" spans="1:32" ht="16.5" customHeight="1" x14ac:dyDescent="0.2">
      <c r="A44" s="552"/>
      <c r="B44" s="553"/>
      <c r="C44" s="553"/>
      <c r="D44" s="553"/>
      <c r="E44" s="553"/>
      <c r="F44" s="553"/>
      <c r="G44" s="553"/>
      <c r="H44" s="553"/>
      <c r="I44" s="553"/>
      <c r="J44" s="554"/>
      <c r="K44" s="555"/>
      <c r="L44" s="555"/>
      <c r="M44" s="555"/>
      <c r="N44" s="555"/>
      <c r="O44" s="555"/>
      <c r="P44" s="555"/>
      <c r="Q44" s="556"/>
      <c r="R44" s="557"/>
      <c r="S44" s="558"/>
      <c r="T44" s="559"/>
      <c r="U44" s="559"/>
      <c r="V44" s="560"/>
      <c r="W44" s="546">
        <f t="shared" si="0"/>
        <v>0</v>
      </c>
      <c r="X44" s="547"/>
      <c r="Y44" s="547"/>
      <c r="Z44" s="548"/>
      <c r="AA44" s="561"/>
      <c r="AB44" s="562"/>
      <c r="AC44" s="562"/>
      <c r="AD44" s="562"/>
      <c r="AE44" s="562"/>
      <c r="AF44" s="563"/>
    </row>
    <row r="45" spans="1:32" ht="16.5" customHeight="1" x14ac:dyDescent="0.2">
      <c r="A45" s="552"/>
      <c r="B45" s="553"/>
      <c r="C45" s="553"/>
      <c r="D45" s="553"/>
      <c r="E45" s="553"/>
      <c r="F45" s="553"/>
      <c r="G45" s="553"/>
      <c r="H45" s="553"/>
      <c r="I45" s="553"/>
      <c r="J45" s="554"/>
      <c r="K45" s="555"/>
      <c r="L45" s="555"/>
      <c r="M45" s="555"/>
      <c r="N45" s="555"/>
      <c r="O45" s="555"/>
      <c r="P45" s="555"/>
      <c r="Q45" s="556"/>
      <c r="R45" s="557"/>
      <c r="S45" s="558"/>
      <c r="T45" s="559"/>
      <c r="U45" s="559"/>
      <c r="V45" s="560"/>
      <c r="W45" s="546">
        <f t="shared" si="0"/>
        <v>0</v>
      </c>
      <c r="X45" s="547"/>
      <c r="Y45" s="547"/>
      <c r="Z45" s="548"/>
      <c r="AA45" s="561"/>
      <c r="AB45" s="562"/>
      <c r="AC45" s="562"/>
      <c r="AD45" s="562"/>
      <c r="AE45" s="562"/>
      <c r="AF45" s="563"/>
    </row>
    <row r="46" spans="1:32" ht="16.5" customHeight="1" x14ac:dyDescent="0.2">
      <c r="A46" s="552"/>
      <c r="B46" s="553"/>
      <c r="C46" s="553"/>
      <c r="D46" s="553"/>
      <c r="E46" s="553"/>
      <c r="F46" s="553"/>
      <c r="G46" s="553"/>
      <c r="H46" s="553"/>
      <c r="I46" s="553"/>
      <c r="J46" s="554"/>
      <c r="K46" s="555"/>
      <c r="L46" s="555"/>
      <c r="M46" s="555"/>
      <c r="N46" s="555"/>
      <c r="O46" s="555"/>
      <c r="P46" s="555"/>
      <c r="Q46" s="556"/>
      <c r="R46" s="557"/>
      <c r="S46" s="558"/>
      <c r="T46" s="559"/>
      <c r="U46" s="559"/>
      <c r="V46" s="560"/>
      <c r="W46" s="546">
        <f t="shared" si="0"/>
        <v>0</v>
      </c>
      <c r="X46" s="547"/>
      <c r="Y46" s="547"/>
      <c r="Z46" s="548"/>
      <c r="AA46" s="561"/>
      <c r="AB46" s="562"/>
      <c r="AC46" s="562"/>
      <c r="AD46" s="562"/>
      <c r="AE46" s="562"/>
      <c r="AF46" s="563"/>
    </row>
    <row r="47" spans="1:32" ht="16.5" customHeight="1" x14ac:dyDescent="0.2">
      <c r="A47" s="552"/>
      <c r="B47" s="553"/>
      <c r="C47" s="553"/>
      <c r="D47" s="553"/>
      <c r="E47" s="553"/>
      <c r="F47" s="553"/>
      <c r="G47" s="553"/>
      <c r="H47" s="553"/>
      <c r="I47" s="553"/>
      <c r="J47" s="554"/>
      <c r="K47" s="555"/>
      <c r="L47" s="555"/>
      <c r="M47" s="555"/>
      <c r="N47" s="555"/>
      <c r="O47" s="555"/>
      <c r="P47" s="555"/>
      <c r="Q47" s="556"/>
      <c r="R47" s="557"/>
      <c r="S47" s="558"/>
      <c r="T47" s="559"/>
      <c r="U47" s="559"/>
      <c r="V47" s="560"/>
      <c r="W47" s="546">
        <f t="shared" si="0"/>
        <v>0</v>
      </c>
      <c r="X47" s="547"/>
      <c r="Y47" s="547"/>
      <c r="Z47" s="548"/>
      <c r="AA47" s="561"/>
      <c r="AB47" s="562"/>
      <c r="AC47" s="562"/>
      <c r="AD47" s="562"/>
      <c r="AE47" s="562"/>
      <c r="AF47" s="563"/>
    </row>
    <row r="48" spans="1:32" ht="16.5" customHeight="1" x14ac:dyDescent="0.2">
      <c r="A48" s="552"/>
      <c r="B48" s="553"/>
      <c r="C48" s="553"/>
      <c r="D48" s="553"/>
      <c r="E48" s="553"/>
      <c r="F48" s="553"/>
      <c r="G48" s="553"/>
      <c r="H48" s="553"/>
      <c r="I48" s="553"/>
      <c r="J48" s="554"/>
      <c r="K48" s="555"/>
      <c r="L48" s="555"/>
      <c r="M48" s="555"/>
      <c r="N48" s="555"/>
      <c r="O48" s="555"/>
      <c r="P48" s="555"/>
      <c r="Q48" s="556"/>
      <c r="R48" s="557"/>
      <c r="S48" s="558"/>
      <c r="T48" s="559"/>
      <c r="U48" s="559"/>
      <c r="V48" s="560"/>
      <c r="W48" s="546">
        <f t="shared" si="0"/>
        <v>0</v>
      </c>
      <c r="X48" s="547"/>
      <c r="Y48" s="547"/>
      <c r="Z48" s="548"/>
      <c r="AA48" s="561"/>
      <c r="AB48" s="562"/>
      <c r="AC48" s="562"/>
      <c r="AD48" s="562"/>
      <c r="AE48" s="562"/>
      <c r="AF48" s="563"/>
    </row>
    <row r="49" spans="1:32" ht="16.5" customHeight="1" x14ac:dyDescent="0.2">
      <c r="A49" s="579"/>
      <c r="B49" s="580"/>
      <c r="C49" s="580"/>
      <c r="D49" s="580"/>
      <c r="E49" s="580"/>
      <c r="F49" s="580"/>
      <c r="G49" s="580"/>
      <c r="H49" s="580"/>
      <c r="I49" s="580"/>
      <c r="J49" s="581"/>
      <c r="K49" s="582"/>
      <c r="L49" s="582"/>
      <c r="M49" s="582"/>
      <c r="N49" s="582"/>
      <c r="O49" s="582"/>
      <c r="P49" s="582"/>
      <c r="Q49" s="583"/>
      <c r="R49" s="584"/>
      <c r="S49" s="585"/>
      <c r="T49" s="586"/>
      <c r="U49" s="586"/>
      <c r="V49" s="587"/>
      <c r="W49" s="546">
        <f t="shared" si="0"/>
        <v>0</v>
      </c>
      <c r="X49" s="547"/>
      <c r="Y49" s="547"/>
      <c r="Z49" s="548"/>
      <c r="AA49" s="588"/>
      <c r="AB49" s="589"/>
      <c r="AC49" s="589"/>
      <c r="AD49" s="589"/>
      <c r="AE49" s="589"/>
      <c r="AF49" s="590"/>
    </row>
    <row r="50" spans="1:32" ht="16.5" customHeight="1" x14ac:dyDescent="0.2">
      <c r="A50" s="28" t="s">
        <v>84</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1:32" ht="16.5" customHeight="1" x14ac:dyDescent="0.2">
      <c r="A51" s="29" t="s">
        <v>85</v>
      </c>
    </row>
  </sheetData>
  <sheetProtection sheet="1" formatCells="0" formatColumns="0" formatRows="0" insertColumns="0" selectLockedCells="1"/>
  <customSheetViews>
    <customSheetView guid="{C42D1D9E-E04B-46C1-82EC-5EEF685F079B}" showGridLines="0" printArea="1" view="pageBreakPreview">
      <selection activeCell="A4" sqref="A4:AF4"/>
      <pageMargins left="0.74803149606299213" right="0.74803149606299213" top="0.59055118110236227" bottom="0.59055118110236227" header="0.31496062992125984" footer="0.31496062992125984"/>
      <printOptions horizontalCentered="1"/>
      <pageSetup paperSize="9" scale="98" fitToHeight="0" orientation="portrait" r:id="rId1"/>
    </customSheetView>
  </customSheetViews>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A16:J16"/>
    <mergeCell ref="K16:Q16"/>
    <mergeCell ref="R16:AF16"/>
    <mergeCell ref="A17:J17"/>
    <mergeCell ref="K17:Q17"/>
    <mergeCell ref="R17:AF17"/>
    <mergeCell ref="E13:K13"/>
    <mergeCell ref="L13:R13"/>
    <mergeCell ref="S13:Y13"/>
    <mergeCell ref="Z13:AF13"/>
    <mergeCell ref="A14:AF14"/>
    <mergeCell ref="A15:J15"/>
    <mergeCell ref="K15:Q15"/>
    <mergeCell ref="R15:AF15"/>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9:J29"/>
    <mergeCell ref="K29:Q29"/>
    <mergeCell ref="R29:AF29"/>
    <mergeCell ref="A30:J30"/>
    <mergeCell ref="K30:Q30"/>
    <mergeCell ref="R30:AF30"/>
    <mergeCell ref="A27:J27"/>
    <mergeCell ref="K27:Q27"/>
    <mergeCell ref="R27:AF27"/>
    <mergeCell ref="A28:J28"/>
    <mergeCell ref="K28:Q28"/>
    <mergeCell ref="R28:AF28"/>
    <mergeCell ref="A33:J33"/>
    <mergeCell ref="K33:Q33"/>
    <mergeCell ref="R33:AF33"/>
    <mergeCell ref="A34:J34"/>
    <mergeCell ref="K34:Q34"/>
    <mergeCell ref="R34:AF34"/>
    <mergeCell ref="A31:J31"/>
    <mergeCell ref="K31:Q31"/>
    <mergeCell ref="R31:AF31"/>
    <mergeCell ref="A32:J32"/>
    <mergeCell ref="K32:Q32"/>
    <mergeCell ref="R32:AF32"/>
    <mergeCell ref="A37:J37"/>
    <mergeCell ref="K37:Q37"/>
    <mergeCell ref="R37:AF37"/>
    <mergeCell ref="A38:J38"/>
    <mergeCell ref="K38:Q38"/>
    <mergeCell ref="R38:AF38"/>
    <mergeCell ref="A35:J35"/>
    <mergeCell ref="K35:Q35"/>
    <mergeCell ref="R35:AF35"/>
    <mergeCell ref="A36:J36"/>
    <mergeCell ref="K36:Q36"/>
    <mergeCell ref="R36:AF36"/>
    <mergeCell ref="K39:Q39"/>
    <mergeCell ref="R39:V39"/>
    <mergeCell ref="W39:Y39"/>
    <mergeCell ref="Z39:AF39"/>
    <mergeCell ref="K40:Q40"/>
    <mergeCell ref="R40:V40"/>
    <mergeCell ref="W40:Y40"/>
    <mergeCell ref="Z40:AF40"/>
    <mergeCell ref="A39:J39"/>
    <mergeCell ref="A40:J40"/>
    <mergeCell ref="S46:V46"/>
    <mergeCell ref="W46:Z46"/>
    <mergeCell ref="AA46:AF46"/>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26:J26"/>
    <mergeCell ref="K26:Q26"/>
    <mergeCell ref="R26:AF26"/>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zoomScaleNormal="100" zoomScaleSheetLayoutView="100" workbookViewId="0">
      <selection activeCell="E9" sqref="E9:K9"/>
    </sheetView>
  </sheetViews>
  <sheetFormatPr defaultColWidth="2.6640625" defaultRowHeight="16.5" customHeight="1" x14ac:dyDescent="0.2"/>
  <cols>
    <col min="1" max="16384" width="2.6640625" style="29"/>
  </cols>
  <sheetData>
    <row r="1" spans="1:32" ht="16.5" customHeight="1" thickBot="1" x14ac:dyDescent="0.25">
      <c r="B1" s="87" t="s">
        <v>64</v>
      </c>
    </row>
    <row r="2" spans="1:32" ht="16.5" customHeight="1" thickBot="1" x14ac:dyDescent="0.25">
      <c r="A2" s="17" t="s">
        <v>65</v>
      </c>
      <c r="B2" s="87"/>
      <c r="S2" s="450" t="s">
        <v>66</v>
      </c>
      <c r="T2" s="451"/>
      <c r="U2" s="451"/>
      <c r="V2" s="451"/>
      <c r="W2" s="451"/>
      <c r="X2" s="451"/>
      <c r="Y2" s="452"/>
      <c r="Z2" s="453">
        <f>担当窓口!E5</f>
        <v>0</v>
      </c>
      <c r="AA2" s="451"/>
      <c r="AB2" s="451"/>
      <c r="AC2" s="451"/>
      <c r="AD2" s="451"/>
      <c r="AE2" s="451"/>
      <c r="AF2" s="454"/>
    </row>
    <row r="3" spans="1:32"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160</v>
      </c>
    </row>
    <row r="4" spans="1:32" ht="16.5" customHeight="1" x14ac:dyDescent="0.2">
      <c r="A4" s="455" t="s">
        <v>317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32"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32" ht="16.5" customHeight="1" x14ac:dyDescent="0.2">
      <c r="A6" s="456" t="s">
        <v>67</v>
      </c>
      <c r="B6" s="457"/>
      <c r="C6" s="457"/>
      <c r="D6" s="458"/>
      <c r="E6" s="464" t="s">
        <v>68</v>
      </c>
      <c r="F6" s="440"/>
      <c r="G6" s="440"/>
      <c r="H6" s="440"/>
      <c r="I6" s="440"/>
      <c r="J6" s="440"/>
      <c r="K6" s="441"/>
      <c r="L6" s="439" t="s">
        <v>69</v>
      </c>
      <c r="M6" s="445"/>
      <c r="N6" s="445"/>
      <c r="O6" s="445"/>
      <c r="P6" s="445"/>
      <c r="Q6" s="445"/>
      <c r="R6" s="446"/>
      <c r="S6" s="439" t="s">
        <v>70</v>
      </c>
      <c r="T6" s="445"/>
      <c r="U6" s="445"/>
      <c r="V6" s="445"/>
      <c r="W6" s="445"/>
      <c r="X6" s="445"/>
      <c r="Y6" s="446"/>
      <c r="Z6" s="439" t="s">
        <v>71</v>
      </c>
      <c r="AA6" s="445"/>
      <c r="AB6" s="445"/>
      <c r="AC6" s="445"/>
      <c r="AD6" s="445"/>
      <c r="AE6" s="445"/>
      <c r="AF6" s="446"/>
    </row>
    <row r="7" spans="1:32" ht="16.5" customHeight="1" x14ac:dyDescent="0.2">
      <c r="A7" s="459"/>
      <c r="B7" s="455"/>
      <c r="C7" s="455"/>
      <c r="D7" s="460"/>
      <c r="E7" s="442"/>
      <c r="F7" s="443"/>
      <c r="G7" s="443"/>
      <c r="H7" s="443"/>
      <c r="I7" s="443"/>
      <c r="J7" s="443"/>
      <c r="K7" s="444"/>
      <c r="L7" s="447"/>
      <c r="M7" s="448"/>
      <c r="N7" s="448"/>
      <c r="O7" s="448"/>
      <c r="P7" s="448"/>
      <c r="Q7" s="448"/>
      <c r="R7" s="449"/>
      <c r="S7" s="447"/>
      <c r="T7" s="448"/>
      <c r="U7" s="448"/>
      <c r="V7" s="448"/>
      <c r="W7" s="448"/>
      <c r="X7" s="448"/>
      <c r="Y7" s="449"/>
      <c r="Z7" s="447"/>
      <c r="AA7" s="448"/>
      <c r="AB7" s="448"/>
      <c r="AC7" s="448"/>
      <c r="AD7" s="448"/>
      <c r="AE7" s="448"/>
      <c r="AF7" s="449"/>
    </row>
    <row r="8" spans="1:32" ht="16.5" customHeight="1" x14ac:dyDescent="0.2">
      <c r="A8" s="459"/>
      <c r="B8" s="455"/>
      <c r="C8" s="455"/>
      <c r="D8" s="460"/>
      <c r="E8" s="442"/>
      <c r="F8" s="443"/>
      <c r="G8" s="443"/>
      <c r="H8" s="443"/>
      <c r="I8" s="443"/>
      <c r="J8" s="443"/>
      <c r="K8" s="444"/>
      <c r="L8" s="447"/>
      <c r="M8" s="448"/>
      <c r="N8" s="448"/>
      <c r="O8" s="448"/>
      <c r="P8" s="448"/>
      <c r="Q8" s="448"/>
      <c r="R8" s="449"/>
      <c r="S8" s="447"/>
      <c r="T8" s="448"/>
      <c r="U8" s="448"/>
      <c r="V8" s="448"/>
      <c r="W8" s="448"/>
      <c r="X8" s="448"/>
      <c r="Y8" s="449"/>
      <c r="Z8" s="447"/>
      <c r="AA8" s="448"/>
      <c r="AB8" s="448"/>
      <c r="AC8" s="448"/>
      <c r="AD8" s="448"/>
      <c r="AE8" s="448"/>
      <c r="AF8" s="449"/>
    </row>
    <row r="9" spans="1:32" ht="16.5" customHeight="1" x14ac:dyDescent="0.2">
      <c r="A9" s="459"/>
      <c r="B9" s="455"/>
      <c r="C9" s="455"/>
      <c r="D9" s="460"/>
      <c r="E9" s="577"/>
      <c r="F9" s="577"/>
      <c r="G9" s="577"/>
      <c r="H9" s="577"/>
      <c r="I9" s="577"/>
      <c r="J9" s="577"/>
      <c r="K9" s="578"/>
      <c r="L9" s="576"/>
      <c r="M9" s="576"/>
      <c r="N9" s="576"/>
      <c r="O9" s="576"/>
      <c r="P9" s="576"/>
      <c r="Q9" s="576"/>
      <c r="R9" s="576"/>
      <c r="S9" s="438">
        <f>E9-L9</f>
        <v>0</v>
      </c>
      <c r="T9" s="438"/>
      <c r="U9" s="438"/>
      <c r="V9" s="438"/>
      <c r="W9" s="438"/>
      <c r="X9" s="438"/>
      <c r="Y9" s="438"/>
      <c r="Z9" s="438">
        <f>K44</f>
        <v>0</v>
      </c>
      <c r="AA9" s="438"/>
      <c r="AB9" s="438"/>
      <c r="AC9" s="438"/>
      <c r="AD9" s="438"/>
      <c r="AE9" s="438"/>
      <c r="AF9" s="438"/>
    </row>
    <row r="10" spans="1:32" ht="16.5" customHeight="1" x14ac:dyDescent="0.2">
      <c r="A10" s="459"/>
      <c r="B10" s="455"/>
      <c r="C10" s="455"/>
      <c r="D10" s="460"/>
      <c r="E10" s="464"/>
      <c r="F10" s="440"/>
      <c r="G10" s="440"/>
      <c r="H10" s="440"/>
      <c r="I10" s="440"/>
      <c r="J10" s="440"/>
      <c r="K10" s="441"/>
      <c r="L10" s="439" t="s">
        <v>373</v>
      </c>
      <c r="M10" s="445"/>
      <c r="N10" s="445"/>
      <c r="O10" s="445"/>
      <c r="P10" s="445"/>
      <c r="Q10" s="445"/>
      <c r="R10" s="446"/>
      <c r="S10" s="439" t="s">
        <v>73</v>
      </c>
      <c r="T10" s="440"/>
      <c r="U10" s="440"/>
      <c r="V10" s="440"/>
      <c r="W10" s="440"/>
      <c r="X10" s="440"/>
      <c r="Y10" s="441"/>
      <c r="Z10" s="439" t="s">
        <v>370</v>
      </c>
      <c r="AA10" s="445"/>
      <c r="AB10" s="445"/>
      <c r="AC10" s="445"/>
      <c r="AD10" s="445"/>
      <c r="AE10" s="445"/>
      <c r="AF10" s="446"/>
    </row>
    <row r="11" spans="1:32" ht="16.5" customHeight="1" x14ac:dyDescent="0.2">
      <c r="A11" s="459"/>
      <c r="B11" s="455"/>
      <c r="C11" s="455"/>
      <c r="D11" s="460"/>
      <c r="E11" s="442"/>
      <c r="F11" s="443"/>
      <c r="G11" s="443"/>
      <c r="H11" s="443"/>
      <c r="I11" s="443"/>
      <c r="J11" s="443"/>
      <c r="K11" s="444"/>
      <c r="L11" s="447"/>
      <c r="M11" s="448"/>
      <c r="N11" s="448"/>
      <c r="O11" s="448"/>
      <c r="P11" s="448"/>
      <c r="Q11" s="448"/>
      <c r="R11" s="449"/>
      <c r="S11" s="447"/>
      <c r="T11" s="443"/>
      <c r="U11" s="443"/>
      <c r="V11" s="443"/>
      <c r="W11" s="443"/>
      <c r="X11" s="443"/>
      <c r="Y11" s="444"/>
      <c r="Z11" s="447"/>
      <c r="AA11" s="448"/>
      <c r="AB11" s="448"/>
      <c r="AC11" s="448"/>
      <c r="AD11" s="448"/>
      <c r="AE11" s="448"/>
      <c r="AF11" s="449"/>
    </row>
    <row r="12" spans="1:32" ht="16.5" customHeight="1" x14ac:dyDescent="0.2">
      <c r="A12" s="459"/>
      <c r="B12" s="455"/>
      <c r="C12" s="455"/>
      <c r="D12" s="460"/>
      <c r="E12" s="442"/>
      <c r="F12" s="443"/>
      <c r="G12" s="443"/>
      <c r="H12" s="443"/>
      <c r="I12" s="443"/>
      <c r="J12" s="443"/>
      <c r="K12" s="444"/>
      <c r="L12" s="447"/>
      <c r="M12" s="448"/>
      <c r="N12" s="448"/>
      <c r="O12" s="448"/>
      <c r="P12" s="448"/>
      <c r="Q12" s="448"/>
      <c r="R12" s="449"/>
      <c r="S12" s="442"/>
      <c r="T12" s="443"/>
      <c r="U12" s="443"/>
      <c r="V12" s="443"/>
      <c r="W12" s="443"/>
      <c r="X12" s="443"/>
      <c r="Y12" s="444"/>
      <c r="Z12" s="447"/>
      <c r="AA12" s="448"/>
      <c r="AB12" s="448"/>
      <c r="AC12" s="448"/>
      <c r="AD12" s="448"/>
      <c r="AE12" s="448"/>
      <c r="AF12" s="449"/>
    </row>
    <row r="13" spans="1:32" ht="16.5" customHeight="1" x14ac:dyDescent="0.2">
      <c r="A13" s="461"/>
      <c r="B13" s="462"/>
      <c r="C13" s="462"/>
      <c r="D13" s="463"/>
      <c r="E13" s="467" t="s">
        <v>156</v>
      </c>
      <c r="F13" s="467"/>
      <c r="G13" s="467"/>
      <c r="H13" s="467"/>
      <c r="I13" s="467"/>
      <c r="J13" s="467"/>
      <c r="K13" s="468"/>
      <c r="L13" s="469">
        <f>IF(Z9&gt;E13,E13,Z9)</f>
        <v>0</v>
      </c>
      <c r="M13" s="469"/>
      <c r="N13" s="469"/>
      <c r="O13" s="469"/>
      <c r="P13" s="469"/>
      <c r="Q13" s="469"/>
      <c r="R13" s="469"/>
      <c r="S13" s="438">
        <f>IF(S9&gt;L13,L13,S9)</f>
        <v>0</v>
      </c>
      <c r="T13" s="438"/>
      <c r="U13" s="438"/>
      <c r="V13" s="438"/>
      <c r="W13" s="438"/>
      <c r="X13" s="438"/>
      <c r="Y13" s="438"/>
      <c r="Z13" s="465">
        <f>Z22+Z29+Z36+Z43</f>
        <v>0</v>
      </c>
      <c r="AA13" s="465"/>
      <c r="AB13" s="465"/>
      <c r="AC13" s="465"/>
      <c r="AD13" s="465"/>
      <c r="AE13" s="465"/>
      <c r="AF13" s="466"/>
    </row>
    <row r="14" spans="1:32" ht="16.5" customHeight="1" x14ac:dyDescent="0.2">
      <c r="A14" s="564" t="s">
        <v>74</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6"/>
    </row>
    <row r="15" spans="1:32" ht="16.5" customHeight="1" x14ac:dyDescent="0.2">
      <c r="A15" s="567" t="s">
        <v>154</v>
      </c>
      <c r="B15" s="568"/>
      <c r="C15" s="568"/>
      <c r="D15" s="568"/>
      <c r="E15" s="568"/>
      <c r="F15" s="568"/>
      <c r="G15" s="568"/>
      <c r="H15" s="568"/>
      <c r="I15" s="568"/>
      <c r="J15" s="569"/>
      <c r="K15" s="570" t="s">
        <v>151</v>
      </c>
      <c r="L15" s="571"/>
      <c r="M15" s="571"/>
      <c r="N15" s="571"/>
      <c r="O15" s="571"/>
      <c r="P15" s="571"/>
      <c r="Q15" s="572"/>
      <c r="R15" s="570" t="s">
        <v>152</v>
      </c>
      <c r="S15" s="571"/>
      <c r="T15" s="571"/>
      <c r="U15" s="571"/>
      <c r="V15" s="571"/>
      <c r="W15" s="571"/>
      <c r="X15" s="571"/>
      <c r="Y15" s="571"/>
      <c r="Z15" s="571"/>
      <c r="AA15" s="571"/>
      <c r="AB15" s="571"/>
      <c r="AC15" s="571"/>
      <c r="AD15" s="571"/>
      <c r="AE15" s="571"/>
      <c r="AF15" s="572"/>
    </row>
    <row r="16" spans="1:32" ht="16.5" customHeight="1" x14ac:dyDescent="0.2">
      <c r="A16" s="737" t="s">
        <v>161</v>
      </c>
      <c r="B16" s="738"/>
      <c r="C16" s="738"/>
      <c r="D16" s="738"/>
      <c r="E16" s="738"/>
      <c r="F16" s="738"/>
      <c r="G16" s="738"/>
      <c r="H16" s="738"/>
      <c r="I16" s="738"/>
      <c r="J16" s="739"/>
      <c r="K16" s="740"/>
      <c r="L16" s="741"/>
      <c r="M16" s="741"/>
      <c r="N16" s="741"/>
      <c r="O16" s="741"/>
      <c r="P16" s="741"/>
      <c r="Q16" s="742"/>
      <c r="R16" s="743"/>
      <c r="S16" s="744"/>
      <c r="T16" s="744"/>
      <c r="U16" s="744"/>
      <c r="V16" s="744"/>
      <c r="W16" s="744"/>
      <c r="X16" s="744"/>
      <c r="Y16" s="744"/>
      <c r="Z16" s="744"/>
      <c r="AA16" s="744"/>
      <c r="AB16" s="744"/>
      <c r="AC16" s="744"/>
      <c r="AD16" s="744"/>
      <c r="AE16" s="744"/>
      <c r="AF16" s="745"/>
    </row>
    <row r="17" spans="1:32" ht="16.5" customHeight="1" x14ac:dyDescent="0.2">
      <c r="A17" s="597"/>
      <c r="B17" s="598"/>
      <c r="C17" s="598"/>
      <c r="D17" s="598"/>
      <c r="E17" s="598"/>
      <c r="F17" s="598"/>
      <c r="G17" s="598"/>
      <c r="H17" s="598"/>
      <c r="I17" s="598"/>
      <c r="J17" s="599"/>
      <c r="K17" s="600"/>
      <c r="L17" s="601"/>
      <c r="M17" s="601"/>
      <c r="N17" s="601"/>
      <c r="O17" s="601"/>
      <c r="P17" s="601"/>
      <c r="Q17" s="602"/>
      <c r="R17" s="651"/>
      <c r="S17" s="652"/>
      <c r="T17" s="652"/>
      <c r="U17" s="652"/>
      <c r="V17" s="652"/>
      <c r="W17" s="652"/>
      <c r="X17" s="652"/>
      <c r="Y17" s="652"/>
      <c r="Z17" s="652"/>
      <c r="AA17" s="652"/>
      <c r="AB17" s="652"/>
      <c r="AC17" s="652"/>
      <c r="AD17" s="652"/>
      <c r="AE17" s="652"/>
      <c r="AF17" s="653"/>
    </row>
    <row r="18" spans="1:32" ht="16.5" customHeight="1" x14ac:dyDescent="0.2">
      <c r="A18" s="597"/>
      <c r="B18" s="598"/>
      <c r="C18" s="598"/>
      <c r="D18" s="598"/>
      <c r="E18" s="598"/>
      <c r="F18" s="598"/>
      <c r="G18" s="598"/>
      <c r="H18" s="598"/>
      <c r="I18" s="598"/>
      <c r="J18" s="599"/>
      <c r="K18" s="600"/>
      <c r="L18" s="601"/>
      <c r="M18" s="601"/>
      <c r="N18" s="601"/>
      <c r="O18" s="601"/>
      <c r="P18" s="601"/>
      <c r="Q18" s="602"/>
      <c r="R18" s="651"/>
      <c r="S18" s="652"/>
      <c r="T18" s="652"/>
      <c r="U18" s="652"/>
      <c r="V18" s="652"/>
      <c r="W18" s="652"/>
      <c r="X18" s="652"/>
      <c r="Y18" s="652"/>
      <c r="Z18" s="652"/>
      <c r="AA18" s="652"/>
      <c r="AB18" s="652"/>
      <c r="AC18" s="652"/>
      <c r="AD18" s="652"/>
      <c r="AE18" s="652"/>
      <c r="AF18" s="653"/>
    </row>
    <row r="19" spans="1:32" ht="16.5" customHeight="1" x14ac:dyDescent="0.2">
      <c r="A19" s="597"/>
      <c r="B19" s="598"/>
      <c r="C19" s="598"/>
      <c r="D19" s="598"/>
      <c r="E19" s="598"/>
      <c r="F19" s="598"/>
      <c r="G19" s="598"/>
      <c r="H19" s="598"/>
      <c r="I19" s="598"/>
      <c r="J19" s="599"/>
      <c r="K19" s="600"/>
      <c r="L19" s="601"/>
      <c r="M19" s="601"/>
      <c r="N19" s="601"/>
      <c r="O19" s="601"/>
      <c r="P19" s="601"/>
      <c r="Q19" s="602"/>
      <c r="R19" s="651"/>
      <c r="S19" s="652"/>
      <c r="T19" s="652"/>
      <c r="U19" s="652"/>
      <c r="V19" s="652"/>
      <c r="W19" s="652"/>
      <c r="X19" s="652"/>
      <c r="Y19" s="652"/>
      <c r="Z19" s="652"/>
      <c r="AA19" s="652"/>
      <c r="AB19" s="652"/>
      <c r="AC19" s="652"/>
      <c r="AD19" s="652"/>
      <c r="AE19" s="652"/>
      <c r="AF19" s="653"/>
    </row>
    <row r="20" spans="1:32" ht="16.5" customHeight="1" thickBot="1" x14ac:dyDescent="0.25">
      <c r="A20" s="597"/>
      <c r="B20" s="598"/>
      <c r="C20" s="598"/>
      <c r="D20" s="598"/>
      <c r="E20" s="598"/>
      <c r="F20" s="598"/>
      <c r="G20" s="598"/>
      <c r="H20" s="598"/>
      <c r="I20" s="598"/>
      <c r="J20" s="599"/>
      <c r="K20" s="600"/>
      <c r="L20" s="601"/>
      <c r="M20" s="601"/>
      <c r="N20" s="601"/>
      <c r="O20" s="601"/>
      <c r="P20" s="601"/>
      <c r="Q20" s="602"/>
      <c r="R20" s="651"/>
      <c r="S20" s="652"/>
      <c r="T20" s="652"/>
      <c r="U20" s="652"/>
      <c r="V20" s="652"/>
      <c r="W20" s="652"/>
      <c r="X20" s="652"/>
      <c r="Y20" s="652"/>
      <c r="Z20" s="652"/>
      <c r="AA20" s="652"/>
      <c r="AB20" s="652"/>
      <c r="AC20" s="652"/>
      <c r="AD20" s="652"/>
      <c r="AE20" s="652"/>
      <c r="AF20" s="653"/>
    </row>
    <row r="21" spans="1:32" ht="16.5" customHeight="1" x14ac:dyDescent="0.2">
      <c r="A21" s="716" t="s">
        <v>170</v>
      </c>
      <c r="B21" s="717"/>
      <c r="C21" s="717"/>
      <c r="D21" s="717"/>
      <c r="E21" s="717"/>
      <c r="F21" s="717"/>
      <c r="G21" s="717"/>
      <c r="H21" s="717"/>
      <c r="I21" s="717"/>
      <c r="J21" s="718"/>
      <c r="K21" s="719" t="s">
        <v>185</v>
      </c>
      <c r="L21" s="720"/>
      <c r="M21" s="720"/>
      <c r="N21" s="720"/>
      <c r="O21" s="720"/>
      <c r="P21" s="720"/>
      <c r="Q21" s="721"/>
      <c r="R21" s="722" t="s">
        <v>149</v>
      </c>
      <c r="S21" s="723"/>
      <c r="T21" s="723"/>
      <c r="U21" s="723"/>
      <c r="V21" s="724"/>
      <c r="W21" s="725" t="s">
        <v>150</v>
      </c>
      <c r="X21" s="726"/>
      <c r="Y21" s="727"/>
      <c r="Z21" s="728" t="s">
        <v>280</v>
      </c>
      <c r="AA21" s="729"/>
      <c r="AB21" s="729"/>
      <c r="AC21" s="729"/>
      <c r="AD21" s="729"/>
      <c r="AE21" s="729"/>
      <c r="AF21" s="730"/>
    </row>
    <row r="22" spans="1:32" ht="16.5" customHeight="1" thickBot="1" x14ac:dyDescent="0.25">
      <c r="A22" s="471">
        <f>(SUM(K17:Q20))*W22</f>
        <v>0</v>
      </c>
      <c r="B22" s="472"/>
      <c r="C22" s="472"/>
      <c r="D22" s="472"/>
      <c r="E22" s="472"/>
      <c r="F22" s="472"/>
      <c r="G22" s="472"/>
      <c r="H22" s="472"/>
      <c r="I22" s="472"/>
      <c r="J22" s="473"/>
      <c r="K22" s="713">
        <f>ROUNDDOWN(SUM(K17:Q20)*1/2,0)</f>
        <v>0</v>
      </c>
      <c r="L22" s="714"/>
      <c r="M22" s="714"/>
      <c r="N22" s="714"/>
      <c r="O22" s="714"/>
      <c r="P22" s="714"/>
      <c r="Q22" s="715"/>
      <c r="R22" s="477">
        <v>3000000</v>
      </c>
      <c r="S22" s="478"/>
      <c r="T22" s="478"/>
      <c r="U22" s="478"/>
      <c r="V22" s="479"/>
      <c r="W22" s="480"/>
      <c r="X22" s="481"/>
      <c r="Y22" s="482"/>
      <c r="Z22" s="528">
        <f>(IF(K22&gt;R22,R22,K22))*W22</f>
        <v>0</v>
      </c>
      <c r="AA22" s="529"/>
      <c r="AB22" s="529"/>
      <c r="AC22" s="529"/>
      <c r="AD22" s="529"/>
      <c r="AE22" s="529"/>
      <c r="AF22" s="530"/>
    </row>
    <row r="23" spans="1:32" ht="16.5" customHeight="1" thickTop="1" x14ac:dyDescent="0.2">
      <c r="A23" s="734" t="s">
        <v>162</v>
      </c>
      <c r="B23" s="735"/>
      <c r="C23" s="735"/>
      <c r="D23" s="735"/>
      <c r="E23" s="735"/>
      <c r="F23" s="735"/>
      <c r="G23" s="735"/>
      <c r="H23" s="735"/>
      <c r="I23" s="735"/>
      <c r="J23" s="736"/>
      <c r="K23" s="731"/>
      <c r="L23" s="732"/>
      <c r="M23" s="732"/>
      <c r="N23" s="732"/>
      <c r="O23" s="732"/>
      <c r="P23" s="732"/>
      <c r="Q23" s="733"/>
      <c r="R23" s="704"/>
      <c r="S23" s="705"/>
      <c r="T23" s="705"/>
      <c r="U23" s="705"/>
      <c r="V23" s="705"/>
      <c r="W23" s="705"/>
      <c r="X23" s="705"/>
      <c r="Y23" s="705"/>
      <c r="Z23" s="705"/>
      <c r="AA23" s="705"/>
      <c r="AB23" s="705"/>
      <c r="AC23" s="705"/>
      <c r="AD23" s="705"/>
      <c r="AE23" s="705"/>
      <c r="AF23" s="706"/>
    </row>
    <row r="24" spans="1:32" ht="16.5" customHeight="1" x14ac:dyDescent="0.2">
      <c r="A24" s="597"/>
      <c r="B24" s="598"/>
      <c r="C24" s="598"/>
      <c r="D24" s="598"/>
      <c r="E24" s="598"/>
      <c r="F24" s="598"/>
      <c r="G24" s="598"/>
      <c r="H24" s="598"/>
      <c r="I24" s="598"/>
      <c r="J24" s="599"/>
      <c r="K24" s="600"/>
      <c r="L24" s="601"/>
      <c r="M24" s="601"/>
      <c r="N24" s="601"/>
      <c r="O24" s="601"/>
      <c r="P24" s="601"/>
      <c r="Q24" s="602"/>
      <c r="R24" s="651"/>
      <c r="S24" s="652"/>
      <c r="T24" s="652"/>
      <c r="U24" s="652"/>
      <c r="V24" s="652"/>
      <c r="W24" s="652"/>
      <c r="X24" s="652"/>
      <c r="Y24" s="652"/>
      <c r="Z24" s="652"/>
      <c r="AA24" s="652"/>
      <c r="AB24" s="652"/>
      <c r="AC24" s="652"/>
      <c r="AD24" s="652"/>
      <c r="AE24" s="652"/>
      <c r="AF24" s="653"/>
    </row>
    <row r="25" spans="1:32" ht="16.5" customHeight="1" x14ac:dyDescent="0.2">
      <c r="A25" s="597"/>
      <c r="B25" s="598"/>
      <c r="C25" s="598"/>
      <c r="D25" s="598"/>
      <c r="E25" s="598"/>
      <c r="F25" s="598"/>
      <c r="G25" s="598"/>
      <c r="H25" s="598"/>
      <c r="I25" s="598"/>
      <c r="J25" s="599"/>
      <c r="K25" s="600"/>
      <c r="L25" s="601"/>
      <c r="M25" s="601"/>
      <c r="N25" s="601"/>
      <c r="O25" s="601"/>
      <c r="P25" s="601"/>
      <c r="Q25" s="602"/>
      <c r="R25" s="651"/>
      <c r="S25" s="652"/>
      <c r="T25" s="652"/>
      <c r="U25" s="652"/>
      <c r="V25" s="652"/>
      <c r="W25" s="652"/>
      <c r="X25" s="652"/>
      <c r="Y25" s="652"/>
      <c r="Z25" s="652"/>
      <c r="AA25" s="652"/>
      <c r="AB25" s="652"/>
      <c r="AC25" s="652"/>
      <c r="AD25" s="652"/>
      <c r="AE25" s="652"/>
      <c r="AF25" s="653"/>
    </row>
    <row r="26" spans="1:32" ht="16.5" customHeight="1" x14ac:dyDescent="0.2">
      <c r="A26" s="597"/>
      <c r="B26" s="598"/>
      <c r="C26" s="598"/>
      <c r="D26" s="598"/>
      <c r="E26" s="598"/>
      <c r="F26" s="598"/>
      <c r="G26" s="598"/>
      <c r="H26" s="598"/>
      <c r="I26" s="598"/>
      <c r="J26" s="599"/>
      <c r="K26" s="600"/>
      <c r="L26" s="601"/>
      <c r="M26" s="601"/>
      <c r="N26" s="601"/>
      <c r="O26" s="601"/>
      <c r="P26" s="601"/>
      <c r="Q26" s="602"/>
      <c r="R26" s="651"/>
      <c r="S26" s="652"/>
      <c r="T26" s="652"/>
      <c r="U26" s="652"/>
      <c r="V26" s="652"/>
      <c r="W26" s="652"/>
      <c r="X26" s="652"/>
      <c r="Y26" s="652"/>
      <c r="Z26" s="652"/>
      <c r="AA26" s="652"/>
      <c r="AB26" s="652"/>
      <c r="AC26" s="652"/>
      <c r="AD26" s="652"/>
      <c r="AE26" s="652"/>
      <c r="AF26" s="653"/>
    </row>
    <row r="27" spans="1:32" ht="16.5" customHeight="1" thickBot="1" x14ac:dyDescent="0.25">
      <c r="A27" s="597"/>
      <c r="B27" s="598"/>
      <c r="C27" s="598"/>
      <c r="D27" s="598"/>
      <c r="E27" s="598"/>
      <c r="F27" s="598"/>
      <c r="G27" s="598"/>
      <c r="H27" s="598"/>
      <c r="I27" s="598"/>
      <c r="J27" s="599"/>
      <c r="K27" s="600"/>
      <c r="L27" s="601"/>
      <c r="M27" s="601"/>
      <c r="N27" s="601"/>
      <c r="O27" s="601"/>
      <c r="P27" s="601"/>
      <c r="Q27" s="602"/>
      <c r="R27" s="651"/>
      <c r="S27" s="652"/>
      <c r="T27" s="652"/>
      <c r="U27" s="652"/>
      <c r="V27" s="652"/>
      <c r="W27" s="652"/>
      <c r="X27" s="652"/>
      <c r="Y27" s="652"/>
      <c r="Z27" s="652"/>
      <c r="AA27" s="652"/>
      <c r="AB27" s="652"/>
      <c r="AC27" s="652"/>
      <c r="AD27" s="652"/>
      <c r="AE27" s="652"/>
      <c r="AF27" s="653"/>
    </row>
    <row r="28" spans="1:32" ht="16.5" customHeight="1" x14ac:dyDescent="0.2">
      <c r="A28" s="716" t="s">
        <v>170</v>
      </c>
      <c r="B28" s="717"/>
      <c r="C28" s="717"/>
      <c r="D28" s="717"/>
      <c r="E28" s="717"/>
      <c r="F28" s="717"/>
      <c r="G28" s="717"/>
      <c r="H28" s="717"/>
      <c r="I28" s="717"/>
      <c r="J28" s="718"/>
      <c r="K28" s="719" t="s">
        <v>187</v>
      </c>
      <c r="L28" s="720"/>
      <c r="M28" s="720"/>
      <c r="N28" s="720"/>
      <c r="O28" s="720"/>
      <c r="P28" s="720"/>
      <c r="Q28" s="721"/>
      <c r="R28" s="722" t="s">
        <v>149</v>
      </c>
      <c r="S28" s="723"/>
      <c r="T28" s="723"/>
      <c r="U28" s="723"/>
      <c r="V28" s="724"/>
      <c r="W28" s="725" t="s">
        <v>150</v>
      </c>
      <c r="X28" s="726"/>
      <c r="Y28" s="727"/>
      <c r="Z28" s="728" t="s">
        <v>280</v>
      </c>
      <c r="AA28" s="729"/>
      <c r="AB28" s="729"/>
      <c r="AC28" s="729"/>
      <c r="AD28" s="729"/>
      <c r="AE28" s="729"/>
      <c r="AF28" s="730"/>
    </row>
    <row r="29" spans="1:32" ht="16.5" customHeight="1" thickBot="1" x14ac:dyDescent="0.25">
      <c r="A29" s="710">
        <f>(SUM(K24:Q27))*W29</f>
        <v>0</v>
      </c>
      <c r="B29" s="711"/>
      <c r="C29" s="711"/>
      <c r="D29" s="711"/>
      <c r="E29" s="711"/>
      <c r="F29" s="711"/>
      <c r="G29" s="711"/>
      <c r="H29" s="711"/>
      <c r="I29" s="711"/>
      <c r="J29" s="712"/>
      <c r="K29" s="713">
        <f>ROUNDDOWN(SUM(K24:Q27)*1/2,0)</f>
        <v>0</v>
      </c>
      <c r="L29" s="714"/>
      <c r="M29" s="714"/>
      <c r="N29" s="714"/>
      <c r="O29" s="714"/>
      <c r="P29" s="714"/>
      <c r="Q29" s="715"/>
      <c r="R29" s="695">
        <v>350000</v>
      </c>
      <c r="S29" s="696"/>
      <c r="T29" s="696"/>
      <c r="U29" s="696"/>
      <c r="V29" s="697"/>
      <c r="W29" s="698"/>
      <c r="X29" s="699"/>
      <c r="Y29" s="700"/>
      <c r="Z29" s="701">
        <f>(IF(K29&gt;R29,R29,K29))*W29</f>
        <v>0</v>
      </c>
      <c r="AA29" s="702"/>
      <c r="AB29" s="702"/>
      <c r="AC29" s="702"/>
      <c r="AD29" s="702"/>
      <c r="AE29" s="702"/>
      <c r="AF29" s="703"/>
    </row>
    <row r="30" spans="1:32" ht="16.5" customHeight="1" thickTop="1" x14ac:dyDescent="0.2">
      <c r="A30" s="734" t="s">
        <v>163</v>
      </c>
      <c r="B30" s="735"/>
      <c r="C30" s="735"/>
      <c r="D30" s="735"/>
      <c r="E30" s="735"/>
      <c r="F30" s="735"/>
      <c r="G30" s="735"/>
      <c r="H30" s="735"/>
      <c r="I30" s="735"/>
      <c r="J30" s="736"/>
      <c r="K30" s="731"/>
      <c r="L30" s="732"/>
      <c r="M30" s="732"/>
      <c r="N30" s="732"/>
      <c r="O30" s="732"/>
      <c r="P30" s="732"/>
      <c r="Q30" s="733"/>
      <c r="R30" s="704"/>
      <c r="S30" s="705"/>
      <c r="T30" s="705"/>
      <c r="U30" s="705"/>
      <c r="V30" s="705"/>
      <c r="W30" s="705"/>
      <c r="X30" s="705"/>
      <c r="Y30" s="705"/>
      <c r="Z30" s="705"/>
      <c r="AA30" s="705"/>
      <c r="AB30" s="705"/>
      <c r="AC30" s="705"/>
      <c r="AD30" s="705"/>
      <c r="AE30" s="705"/>
      <c r="AF30" s="706"/>
    </row>
    <row r="31" spans="1:32" ht="16.5" customHeight="1" x14ac:dyDescent="0.2">
      <c r="A31" s="597"/>
      <c r="B31" s="598"/>
      <c r="C31" s="598"/>
      <c r="D31" s="598"/>
      <c r="E31" s="598"/>
      <c r="F31" s="598"/>
      <c r="G31" s="598"/>
      <c r="H31" s="598"/>
      <c r="I31" s="598"/>
      <c r="J31" s="599"/>
      <c r="K31" s="600"/>
      <c r="L31" s="601"/>
      <c r="M31" s="601"/>
      <c r="N31" s="601"/>
      <c r="O31" s="601"/>
      <c r="P31" s="601"/>
      <c r="Q31" s="602"/>
      <c r="R31" s="651"/>
      <c r="S31" s="652"/>
      <c r="T31" s="652"/>
      <c r="U31" s="652"/>
      <c r="V31" s="652"/>
      <c r="W31" s="652"/>
      <c r="X31" s="652"/>
      <c r="Y31" s="652"/>
      <c r="Z31" s="652"/>
      <c r="AA31" s="652"/>
      <c r="AB31" s="652"/>
      <c r="AC31" s="652"/>
      <c r="AD31" s="652"/>
      <c r="AE31" s="652"/>
      <c r="AF31" s="653"/>
    </row>
    <row r="32" spans="1:32" ht="16.5" customHeight="1" x14ac:dyDescent="0.2">
      <c r="A32" s="597"/>
      <c r="B32" s="598"/>
      <c r="C32" s="598"/>
      <c r="D32" s="598"/>
      <c r="E32" s="598"/>
      <c r="F32" s="598"/>
      <c r="G32" s="598"/>
      <c r="H32" s="598"/>
      <c r="I32" s="598"/>
      <c r="J32" s="599"/>
      <c r="K32" s="600"/>
      <c r="L32" s="601"/>
      <c r="M32" s="601"/>
      <c r="N32" s="601"/>
      <c r="O32" s="601"/>
      <c r="P32" s="601"/>
      <c r="Q32" s="602"/>
      <c r="R32" s="651"/>
      <c r="S32" s="652"/>
      <c r="T32" s="652"/>
      <c r="U32" s="652"/>
      <c r="V32" s="652"/>
      <c r="W32" s="652"/>
      <c r="X32" s="652"/>
      <c r="Y32" s="652"/>
      <c r="Z32" s="652"/>
      <c r="AA32" s="652"/>
      <c r="AB32" s="652"/>
      <c r="AC32" s="652"/>
      <c r="AD32" s="652"/>
      <c r="AE32" s="652"/>
      <c r="AF32" s="653"/>
    </row>
    <row r="33" spans="1:32" ht="16.5" customHeight="1" x14ac:dyDescent="0.2">
      <c r="A33" s="597"/>
      <c r="B33" s="598"/>
      <c r="C33" s="598"/>
      <c r="D33" s="598"/>
      <c r="E33" s="598"/>
      <c r="F33" s="598"/>
      <c r="G33" s="598"/>
      <c r="H33" s="598"/>
      <c r="I33" s="598"/>
      <c r="J33" s="599"/>
      <c r="K33" s="600"/>
      <c r="L33" s="601"/>
      <c r="M33" s="601"/>
      <c r="N33" s="601"/>
      <c r="O33" s="601"/>
      <c r="P33" s="601"/>
      <c r="Q33" s="602"/>
      <c r="R33" s="651"/>
      <c r="S33" s="652"/>
      <c r="T33" s="652"/>
      <c r="U33" s="652"/>
      <c r="V33" s="652"/>
      <c r="W33" s="652"/>
      <c r="X33" s="652"/>
      <c r="Y33" s="652"/>
      <c r="Z33" s="652"/>
      <c r="AA33" s="652"/>
      <c r="AB33" s="652"/>
      <c r="AC33" s="652"/>
      <c r="AD33" s="652"/>
      <c r="AE33" s="652"/>
      <c r="AF33" s="653"/>
    </row>
    <row r="34" spans="1:32" ht="16.5" customHeight="1" thickBot="1" x14ac:dyDescent="0.25">
      <c r="A34" s="597"/>
      <c r="B34" s="598"/>
      <c r="C34" s="598"/>
      <c r="D34" s="598"/>
      <c r="E34" s="598"/>
      <c r="F34" s="598"/>
      <c r="G34" s="598"/>
      <c r="H34" s="598"/>
      <c r="I34" s="598"/>
      <c r="J34" s="599"/>
      <c r="K34" s="600"/>
      <c r="L34" s="601"/>
      <c r="M34" s="601"/>
      <c r="N34" s="601"/>
      <c r="O34" s="601"/>
      <c r="P34" s="601"/>
      <c r="Q34" s="602"/>
      <c r="R34" s="651"/>
      <c r="S34" s="652"/>
      <c r="T34" s="652"/>
      <c r="U34" s="652"/>
      <c r="V34" s="652"/>
      <c r="W34" s="652"/>
      <c r="X34" s="652"/>
      <c r="Y34" s="652"/>
      <c r="Z34" s="652"/>
      <c r="AA34" s="652"/>
      <c r="AB34" s="652"/>
      <c r="AC34" s="652"/>
      <c r="AD34" s="652"/>
      <c r="AE34" s="652"/>
      <c r="AF34" s="653"/>
    </row>
    <row r="35" spans="1:32" ht="16.5" customHeight="1" x14ac:dyDescent="0.2">
      <c r="A35" s="716" t="s">
        <v>170</v>
      </c>
      <c r="B35" s="717"/>
      <c r="C35" s="717"/>
      <c r="D35" s="717"/>
      <c r="E35" s="717"/>
      <c r="F35" s="717"/>
      <c r="G35" s="717"/>
      <c r="H35" s="717"/>
      <c r="I35" s="717"/>
      <c r="J35" s="718"/>
      <c r="K35" s="719" t="s">
        <v>187</v>
      </c>
      <c r="L35" s="720"/>
      <c r="M35" s="720"/>
      <c r="N35" s="720"/>
      <c r="O35" s="720"/>
      <c r="P35" s="720"/>
      <c r="Q35" s="721"/>
      <c r="R35" s="722" t="s">
        <v>149</v>
      </c>
      <c r="S35" s="723"/>
      <c r="T35" s="723"/>
      <c r="U35" s="723"/>
      <c r="V35" s="724"/>
      <c r="W35" s="725" t="s">
        <v>150</v>
      </c>
      <c r="X35" s="726"/>
      <c r="Y35" s="727"/>
      <c r="Z35" s="728"/>
      <c r="AA35" s="729"/>
      <c r="AB35" s="729"/>
      <c r="AC35" s="729"/>
      <c r="AD35" s="729"/>
      <c r="AE35" s="729"/>
      <c r="AF35" s="730"/>
    </row>
    <row r="36" spans="1:32" ht="16.5" customHeight="1" thickBot="1" x14ac:dyDescent="0.25">
      <c r="A36" s="710">
        <f>(SUM(K31:Q34))*W36</f>
        <v>0</v>
      </c>
      <c r="B36" s="711"/>
      <c r="C36" s="711"/>
      <c r="D36" s="711"/>
      <c r="E36" s="711"/>
      <c r="F36" s="711"/>
      <c r="G36" s="711"/>
      <c r="H36" s="711"/>
      <c r="I36" s="711"/>
      <c r="J36" s="712"/>
      <c r="K36" s="713">
        <f>ROUNDDOWN(SUM(K31:Q34)*1/2,0)</f>
        <v>0</v>
      </c>
      <c r="L36" s="714"/>
      <c r="M36" s="714"/>
      <c r="N36" s="714"/>
      <c r="O36" s="714"/>
      <c r="P36" s="714"/>
      <c r="Q36" s="715"/>
      <c r="R36" s="695">
        <v>70000</v>
      </c>
      <c r="S36" s="696"/>
      <c r="T36" s="696"/>
      <c r="U36" s="696"/>
      <c r="V36" s="697"/>
      <c r="W36" s="698"/>
      <c r="X36" s="699"/>
      <c r="Y36" s="700"/>
      <c r="Z36" s="701">
        <f>(IF(K36&gt;R36,R36,K36))*W36</f>
        <v>0</v>
      </c>
      <c r="AA36" s="702"/>
      <c r="AB36" s="702"/>
      <c r="AC36" s="702"/>
      <c r="AD36" s="702"/>
      <c r="AE36" s="702"/>
      <c r="AF36" s="703"/>
    </row>
    <row r="37" spans="1:32" ht="16.5" customHeight="1" thickTop="1" x14ac:dyDescent="0.2">
      <c r="A37" s="707" t="s">
        <v>164</v>
      </c>
      <c r="B37" s="708"/>
      <c r="C37" s="708"/>
      <c r="D37" s="708"/>
      <c r="E37" s="708"/>
      <c r="F37" s="708"/>
      <c r="G37" s="708"/>
      <c r="H37" s="708"/>
      <c r="I37" s="708"/>
      <c r="J37" s="709"/>
      <c r="K37" s="731"/>
      <c r="L37" s="732"/>
      <c r="M37" s="732"/>
      <c r="N37" s="732"/>
      <c r="O37" s="732"/>
      <c r="P37" s="732"/>
      <c r="Q37" s="733"/>
      <c r="R37" s="704"/>
      <c r="S37" s="705"/>
      <c r="T37" s="705"/>
      <c r="U37" s="705"/>
      <c r="V37" s="705"/>
      <c r="W37" s="705"/>
      <c r="X37" s="705"/>
      <c r="Y37" s="705"/>
      <c r="Z37" s="705"/>
      <c r="AA37" s="705"/>
      <c r="AB37" s="705"/>
      <c r="AC37" s="705"/>
      <c r="AD37" s="705"/>
      <c r="AE37" s="705"/>
      <c r="AF37" s="706"/>
    </row>
    <row r="38" spans="1:32" ht="16.5" customHeight="1" x14ac:dyDescent="0.2">
      <c r="A38" s="597"/>
      <c r="B38" s="598"/>
      <c r="C38" s="598"/>
      <c r="D38" s="598"/>
      <c r="E38" s="598"/>
      <c r="F38" s="598"/>
      <c r="G38" s="598"/>
      <c r="H38" s="598"/>
      <c r="I38" s="598"/>
      <c r="J38" s="599"/>
      <c r="K38" s="600"/>
      <c r="L38" s="601"/>
      <c r="M38" s="601"/>
      <c r="N38" s="601"/>
      <c r="O38" s="601"/>
      <c r="P38" s="601"/>
      <c r="Q38" s="602"/>
      <c r="R38" s="651"/>
      <c r="S38" s="652"/>
      <c r="T38" s="652"/>
      <c r="U38" s="652"/>
      <c r="V38" s="652"/>
      <c r="W38" s="652"/>
      <c r="X38" s="652"/>
      <c r="Y38" s="652"/>
      <c r="Z38" s="652"/>
      <c r="AA38" s="652"/>
      <c r="AB38" s="652"/>
      <c r="AC38" s="652"/>
      <c r="AD38" s="652"/>
      <c r="AE38" s="652"/>
      <c r="AF38" s="653"/>
    </row>
    <row r="39" spans="1:32" ht="16.5" customHeight="1" x14ac:dyDescent="0.2">
      <c r="A39" s="597"/>
      <c r="B39" s="598"/>
      <c r="C39" s="598"/>
      <c r="D39" s="598"/>
      <c r="E39" s="598"/>
      <c r="F39" s="598"/>
      <c r="G39" s="598"/>
      <c r="H39" s="598"/>
      <c r="I39" s="598"/>
      <c r="J39" s="599"/>
      <c r="K39" s="600"/>
      <c r="L39" s="601"/>
      <c r="M39" s="601"/>
      <c r="N39" s="601"/>
      <c r="O39" s="601"/>
      <c r="P39" s="601"/>
      <c r="Q39" s="602"/>
      <c r="R39" s="651"/>
      <c r="S39" s="652"/>
      <c r="T39" s="652"/>
      <c r="U39" s="652"/>
      <c r="V39" s="652"/>
      <c r="W39" s="652"/>
      <c r="X39" s="652"/>
      <c r="Y39" s="652"/>
      <c r="Z39" s="652"/>
      <c r="AA39" s="652"/>
      <c r="AB39" s="652"/>
      <c r="AC39" s="652"/>
      <c r="AD39" s="652"/>
      <c r="AE39" s="652"/>
      <c r="AF39" s="653"/>
    </row>
    <row r="40" spans="1:32" ht="16.5" customHeight="1" x14ac:dyDescent="0.2">
      <c r="A40" s="597"/>
      <c r="B40" s="598"/>
      <c r="C40" s="598"/>
      <c r="D40" s="598"/>
      <c r="E40" s="598"/>
      <c r="F40" s="598"/>
      <c r="G40" s="598"/>
      <c r="H40" s="598"/>
      <c r="I40" s="598"/>
      <c r="J40" s="599"/>
      <c r="K40" s="600"/>
      <c r="L40" s="601"/>
      <c r="M40" s="601"/>
      <c r="N40" s="601"/>
      <c r="O40" s="601"/>
      <c r="P40" s="601"/>
      <c r="Q40" s="602"/>
      <c r="R40" s="651"/>
      <c r="S40" s="652"/>
      <c r="T40" s="652"/>
      <c r="U40" s="652"/>
      <c r="V40" s="652"/>
      <c r="W40" s="652"/>
      <c r="X40" s="652"/>
      <c r="Y40" s="652"/>
      <c r="Z40" s="652"/>
      <c r="AA40" s="652"/>
      <c r="AB40" s="652"/>
      <c r="AC40" s="652"/>
      <c r="AD40" s="652"/>
      <c r="AE40" s="652"/>
      <c r="AF40" s="653"/>
    </row>
    <row r="41" spans="1:32" ht="16.5" customHeight="1" thickBot="1" x14ac:dyDescent="0.25">
      <c r="A41" s="597"/>
      <c r="B41" s="598"/>
      <c r="C41" s="598"/>
      <c r="D41" s="598"/>
      <c r="E41" s="598"/>
      <c r="F41" s="598"/>
      <c r="G41" s="598"/>
      <c r="H41" s="598"/>
      <c r="I41" s="598"/>
      <c r="J41" s="599"/>
      <c r="K41" s="600"/>
      <c r="L41" s="601"/>
      <c r="M41" s="601"/>
      <c r="N41" s="601"/>
      <c r="O41" s="601"/>
      <c r="P41" s="601"/>
      <c r="Q41" s="602"/>
      <c r="R41" s="651"/>
      <c r="S41" s="652"/>
      <c r="T41" s="652"/>
      <c r="U41" s="652"/>
      <c r="V41" s="652"/>
      <c r="W41" s="652"/>
      <c r="X41" s="652"/>
      <c r="Y41" s="652"/>
      <c r="Z41" s="652"/>
      <c r="AA41" s="652"/>
      <c r="AB41" s="652"/>
      <c r="AC41" s="652"/>
      <c r="AD41" s="652"/>
      <c r="AE41" s="652"/>
      <c r="AF41" s="653"/>
    </row>
    <row r="42" spans="1:32" ht="16.5" customHeight="1" x14ac:dyDescent="0.2">
      <c r="A42" s="716" t="s">
        <v>170</v>
      </c>
      <c r="B42" s="717"/>
      <c r="C42" s="717"/>
      <c r="D42" s="717"/>
      <c r="E42" s="717"/>
      <c r="F42" s="717"/>
      <c r="G42" s="717"/>
      <c r="H42" s="717"/>
      <c r="I42" s="717"/>
      <c r="J42" s="718"/>
      <c r="K42" s="719" t="s">
        <v>187</v>
      </c>
      <c r="L42" s="720"/>
      <c r="M42" s="720"/>
      <c r="N42" s="720"/>
      <c r="O42" s="720"/>
      <c r="P42" s="720"/>
      <c r="Q42" s="721"/>
      <c r="R42" s="722" t="s">
        <v>149</v>
      </c>
      <c r="S42" s="723"/>
      <c r="T42" s="723"/>
      <c r="U42" s="723"/>
      <c r="V42" s="724"/>
      <c r="W42" s="725" t="s">
        <v>150</v>
      </c>
      <c r="X42" s="726"/>
      <c r="Y42" s="727"/>
      <c r="Z42" s="728" t="s">
        <v>280</v>
      </c>
      <c r="AA42" s="729"/>
      <c r="AB42" s="729"/>
      <c r="AC42" s="729"/>
      <c r="AD42" s="729"/>
      <c r="AE42" s="729"/>
      <c r="AF42" s="730"/>
    </row>
    <row r="43" spans="1:32" ht="16.5" customHeight="1" thickBot="1" x14ac:dyDescent="0.25">
      <c r="A43" s="710">
        <f>(SUM(K38:Q41))*W43</f>
        <v>0</v>
      </c>
      <c r="B43" s="711"/>
      <c r="C43" s="711"/>
      <c r="D43" s="711"/>
      <c r="E43" s="711"/>
      <c r="F43" s="711"/>
      <c r="G43" s="711"/>
      <c r="H43" s="711"/>
      <c r="I43" s="711"/>
      <c r="J43" s="712"/>
      <c r="K43" s="713">
        <f>ROUNDDOWN(SUM(K38:Q41)*1/2,0)</f>
        <v>0</v>
      </c>
      <c r="L43" s="714"/>
      <c r="M43" s="714"/>
      <c r="N43" s="714"/>
      <c r="O43" s="714"/>
      <c r="P43" s="714"/>
      <c r="Q43" s="715"/>
      <c r="R43" s="695">
        <v>110000</v>
      </c>
      <c r="S43" s="696"/>
      <c r="T43" s="696"/>
      <c r="U43" s="696"/>
      <c r="V43" s="697"/>
      <c r="W43" s="698"/>
      <c r="X43" s="699"/>
      <c r="Y43" s="700"/>
      <c r="Z43" s="701">
        <f>(IF(K43&gt;R43,R43,K43))*W43</f>
        <v>0</v>
      </c>
      <c r="AA43" s="702"/>
      <c r="AB43" s="702"/>
      <c r="AC43" s="702"/>
      <c r="AD43" s="702"/>
      <c r="AE43" s="702"/>
      <c r="AF43" s="703"/>
    </row>
    <row r="44" spans="1:32" ht="16.5" customHeight="1" thickTop="1" x14ac:dyDescent="0.2">
      <c r="A44" s="461" t="s">
        <v>1</v>
      </c>
      <c r="B44" s="462"/>
      <c r="C44" s="462"/>
      <c r="D44" s="462"/>
      <c r="E44" s="462"/>
      <c r="F44" s="462"/>
      <c r="G44" s="462"/>
      <c r="H44" s="462"/>
      <c r="I44" s="462"/>
      <c r="J44" s="463"/>
      <c r="K44" s="591">
        <f>A22+A29+A36+A43</f>
        <v>0</v>
      </c>
      <c r="L44" s="592"/>
      <c r="M44" s="592"/>
      <c r="N44" s="592"/>
      <c r="O44" s="592"/>
      <c r="P44" s="592"/>
      <c r="Q44" s="593"/>
      <c r="R44" s="594"/>
      <c r="S44" s="595"/>
      <c r="T44" s="595"/>
      <c r="U44" s="595"/>
      <c r="V44" s="595"/>
      <c r="W44" s="595"/>
      <c r="X44" s="595"/>
      <c r="Y44" s="595"/>
      <c r="Z44" s="595"/>
      <c r="AA44" s="595"/>
      <c r="AB44" s="595"/>
      <c r="AC44" s="595"/>
      <c r="AD44" s="595"/>
      <c r="AE44" s="595"/>
      <c r="AF44" s="596"/>
    </row>
    <row r="45" spans="1:32" ht="16.5" customHeight="1" x14ac:dyDescent="0.2">
      <c r="A45" s="534" t="s">
        <v>78</v>
      </c>
      <c r="B45" s="535"/>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6"/>
    </row>
    <row r="46" spans="1:32" ht="16.5" customHeight="1" x14ac:dyDescent="0.2">
      <c r="A46" s="22" t="s">
        <v>79</v>
      </c>
      <c r="B46" s="23"/>
      <c r="C46" s="23"/>
      <c r="D46" s="23"/>
      <c r="E46" s="23"/>
      <c r="F46" s="23"/>
      <c r="G46" s="23"/>
      <c r="H46" s="23"/>
      <c r="I46" s="24"/>
      <c r="J46" s="22" t="s">
        <v>80</v>
      </c>
      <c r="K46" s="23"/>
      <c r="L46" s="23"/>
      <c r="M46" s="23"/>
      <c r="N46" s="23"/>
      <c r="O46" s="23"/>
      <c r="P46" s="24"/>
      <c r="Q46" s="22" t="s">
        <v>81</v>
      </c>
      <c r="R46" s="24"/>
      <c r="S46" s="22" t="s">
        <v>82</v>
      </c>
      <c r="T46" s="23"/>
      <c r="U46" s="23"/>
      <c r="V46" s="24"/>
      <c r="W46" s="25" t="s">
        <v>76</v>
      </c>
      <c r="X46" s="26"/>
      <c r="Y46" s="26"/>
      <c r="Z46" s="27"/>
      <c r="AA46" s="22" t="s">
        <v>83</v>
      </c>
      <c r="AB46" s="23"/>
      <c r="AC46" s="23"/>
      <c r="AD46" s="23"/>
      <c r="AE46" s="23"/>
      <c r="AF46" s="24"/>
    </row>
    <row r="47" spans="1:32" ht="16.5" customHeight="1" x14ac:dyDescent="0.2">
      <c r="A47" s="537"/>
      <c r="B47" s="538"/>
      <c r="C47" s="538"/>
      <c r="D47" s="538"/>
      <c r="E47" s="538"/>
      <c r="F47" s="538"/>
      <c r="G47" s="538"/>
      <c r="H47" s="538"/>
      <c r="I47" s="538"/>
      <c r="J47" s="539"/>
      <c r="K47" s="540"/>
      <c r="L47" s="540"/>
      <c r="M47" s="540"/>
      <c r="N47" s="540"/>
      <c r="O47" s="540"/>
      <c r="P47" s="540"/>
      <c r="Q47" s="541"/>
      <c r="R47" s="542"/>
      <c r="S47" s="543"/>
      <c r="T47" s="544"/>
      <c r="U47" s="544"/>
      <c r="V47" s="545"/>
      <c r="W47" s="546">
        <f>Q47*S47</f>
        <v>0</v>
      </c>
      <c r="X47" s="547"/>
      <c r="Y47" s="547"/>
      <c r="Z47" s="548"/>
      <c r="AA47" s="549"/>
      <c r="AB47" s="550"/>
      <c r="AC47" s="550"/>
      <c r="AD47" s="550"/>
      <c r="AE47" s="550"/>
      <c r="AF47" s="551"/>
    </row>
    <row r="48" spans="1:32" ht="16.5" customHeight="1" x14ac:dyDescent="0.2">
      <c r="A48" s="552"/>
      <c r="B48" s="553"/>
      <c r="C48" s="553"/>
      <c r="D48" s="553"/>
      <c r="E48" s="553"/>
      <c r="F48" s="553"/>
      <c r="G48" s="553"/>
      <c r="H48" s="553"/>
      <c r="I48" s="553"/>
      <c r="J48" s="554"/>
      <c r="K48" s="555"/>
      <c r="L48" s="555"/>
      <c r="M48" s="555"/>
      <c r="N48" s="555"/>
      <c r="O48" s="555"/>
      <c r="P48" s="555"/>
      <c r="Q48" s="556"/>
      <c r="R48" s="557"/>
      <c r="S48" s="558"/>
      <c r="T48" s="559"/>
      <c r="U48" s="559"/>
      <c r="V48" s="560"/>
      <c r="W48" s="546">
        <f>Q48*S48</f>
        <v>0</v>
      </c>
      <c r="X48" s="547"/>
      <c r="Y48" s="547"/>
      <c r="Z48" s="548"/>
      <c r="AA48" s="561"/>
      <c r="AB48" s="562"/>
      <c r="AC48" s="562"/>
      <c r="AD48" s="562"/>
      <c r="AE48" s="562"/>
      <c r="AF48" s="563"/>
    </row>
    <row r="49" spans="1:32" ht="16.5" customHeight="1" x14ac:dyDescent="0.2">
      <c r="A49" s="579"/>
      <c r="B49" s="580"/>
      <c r="C49" s="580"/>
      <c r="D49" s="580"/>
      <c r="E49" s="580"/>
      <c r="F49" s="580"/>
      <c r="G49" s="580"/>
      <c r="H49" s="580"/>
      <c r="I49" s="580"/>
      <c r="J49" s="581"/>
      <c r="K49" s="582"/>
      <c r="L49" s="582"/>
      <c r="M49" s="582"/>
      <c r="N49" s="582"/>
      <c r="O49" s="582"/>
      <c r="P49" s="582"/>
      <c r="Q49" s="583"/>
      <c r="R49" s="584"/>
      <c r="S49" s="585"/>
      <c r="T49" s="586"/>
      <c r="U49" s="586"/>
      <c r="V49" s="587"/>
      <c r="W49" s="546">
        <f>Q49*S49</f>
        <v>0</v>
      </c>
      <c r="X49" s="547"/>
      <c r="Y49" s="547"/>
      <c r="Z49" s="548"/>
      <c r="AA49" s="588"/>
      <c r="AB49" s="589"/>
      <c r="AC49" s="589"/>
      <c r="AD49" s="589"/>
      <c r="AE49" s="589"/>
      <c r="AF49" s="590"/>
    </row>
    <row r="50" spans="1:32" ht="16.5" customHeight="1" x14ac:dyDescent="0.2">
      <c r="A50" s="28" t="s">
        <v>84</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1:32" ht="16.5" customHeight="1" x14ac:dyDescent="0.2">
      <c r="A51" s="29" t="s">
        <v>85</v>
      </c>
    </row>
  </sheetData>
  <sheetProtection sheet="1" formatCells="0" formatColumns="0" formatRows="0" insertColumns="0" selectLockedCells="1"/>
  <customSheetViews>
    <customSheetView guid="{C42D1D9E-E04B-46C1-82EC-5EEF685F079B}" showGridLines="0" printArea="1" view="pageBreakPreview">
      <selection activeCell="A4" sqref="A4:AF4"/>
      <pageMargins left="0.74803149606299213" right="0.74803149606299213" top="0.59055118110236227" bottom="0.59055118110236227" header="0.31496062992125984" footer="0.31496062992125984"/>
      <printOptions horizontalCentered="1"/>
      <pageSetup paperSize="9" scale="98" fitToHeight="0" orientation="portrait" r:id="rId1"/>
    </customSheetView>
  </customSheetViews>
  <mergeCells count="147">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6:J16"/>
    <mergeCell ref="K16:Q16"/>
    <mergeCell ref="A17:J17"/>
    <mergeCell ref="K17:Q17"/>
    <mergeCell ref="R21:V21"/>
    <mergeCell ref="W21:Y21"/>
    <mergeCell ref="A14:AF14"/>
    <mergeCell ref="A15:J15"/>
    <mergeCell ref="K15:Q15"/>
    <mergeCell ref="R15:AF15"/>
    <mergeCell ref="A21:J21"/>
    <mergeCell ref="K21:Q21"/>
    <mergeCell ref="R16:AF16"/>
    <mergeCell ref="R20:AF20"/>
    <mergeCell ref="A48:I48"/>
    <mergeCell ref="J48:P48"/>
    <mergeCell ref="Q48:R48"/>
    <mergeCell ref="S48:V48"/>
    <mergeCell ref="W48:Z48"/>
    <mergeCell ref="AA48:AF48"/>
    <mergeCell ref="A44:J44"/>
    <mergeCell ref="K44:Q44"/>
    <mergeCell ref="R44:AF44"/>
    <mergeCell ref="A45:AF45"/>
    <mergeCell ref="A47:I47"/>
    <mergeCell ref="J47:P47"/>
    <mergeCell ref="Q47:R47"/>
    <mergeCell ref="S47:V47"/>
    <mergeCell ref="W47:Z47"/>
    <mergeCell ref="AA47:AF47"/>
    <mergeCell ref="K23:Q23"/>
    <mergeCell ref="A24:J24"/>
    <mergeCell ref="K24:Q24"/>
    <mergeCell ref="A49:I49"/>
    <mergeCell ref="J49:P49"/>
    <mergeCell ref="Q49:R49"/>
    <mergeCell ref="S49:V49"/>
    <mergeCell ref="W49:Z49"/>
    <mergeCell ref="A28:J28"/>
    <mergeCell ref="K28:Q28"/>
    <mergeCell ref="A29:J29"/>
    <mergeCell ref="K29:Q29"/>
    <mergeCell ref="A26:J26"/>
    <mergeCell ref="K26:Q26"/>
    <mergeCell ref="R26:AF26"/>
    <mergeCell ref="A27:J27"/>
    <mergeCell ref="K27:Q27"/>
    <mergeCell ref="R27:AF27"/>
    <mergeCell ref="W35:Y35"/>
    <mergeCell ref="Z35:AF35"/>
    <mergeCell ref="R36:V36"/>
    <mergeCell ref="W36:Y36"/>
    <mergeCell ref="K30:Q30"/>
    <mergeCell ref="AA49:AF49"/>
    <mergeCell ref="A31:J31"/>
    <mergeCell ref="K31:Q31"/>
    <mergeCell ref="R17:AF17"/>
    <mergeCell ref="R29:V29"/>
    <mergeCell ref="W29:Y29"/>
    <mergeCell ref="Z29:AF29"/>
    <mergeCell ref="R28:V28"/>
    <mergeCell ref="W28:Y28"/>
    <mergeCell ref="Z28:AF28"/>
    <mergeCell ref="R24:AF24"/>
    <mergeCell ref="R23:AF23"/>
    <mergeCell ref="A18:J18"/>
    <mergeCell ref="K18:Q18"/>
    <mergeCell ref="R18:AF18"/>
    <mergeCell ref="R31:AF31"/>
    <mergeCell ref="R30:AF30"/>
    <mergeCell ref="A22:J22"/>
    <mergeCell ref="K22:Q22"/>
    <mergeCell ref="A19:J19"/>
    <mergeCell ref="K19:Q19"/>
    <mergeCell ref="R19:AF19"/>
    <mergeCell ref="A20:J20"/>
    <mergeCell ref="K20:Q20"/>
    <mergeCell ref="A23:J23"/>
    <mergeCell ref="R42:V42"/>
    <mergeCell ref="W42:Y42"/>
    <mergeCell ref="Z42:AF42"/>
    <mergeCell ref="Z21:AF21"/>
    <mergeCell ref="R22:V22"/>
    <mergeCell ref="W22:Y22"/>
    <mergeCell ref="Z22:AF22"/>
    <mergeCell ref="K42:Q42"/>
    <mergeCell ref="A39:J39"/>
    <mergeCell ref="K39:Q39"/>
    <mergeCell ref="R39:AF39"/>
    <mergeCell ref="A40:J40"/>
    <mergeCell ref="K40:Q40"/>
    <mergeCell ref="R40:AF40"/>
    <mergeCell ref="K37:Q37"/>
    <mergeCell ref="K38:Q38"/>
    <mergeCell ref="A42:J42"/>
    <mergeCell ref="A41:J41"/>
    <mergeCell ref="K41:Q41"/>
    <mergeCell ref="Z36:AF36"/>
    <mergeCell ref="A33:J33"/>
    <mergeCell ref="K33:Q33"/>
    <mergeCell ref="R33:AF33"/>
    <mergeCell ref="A30:J30"/>
    <mergeCell ref="R43:V43"/>
    <mergeCell ref="W43:Y43"/>
    <mergeCell ref="Z43:AF43"/>
    <mergeCell ref="R38:AF38"/>
    <mergeCell ref="R37:AF37"/>
    <mergeCell ref="A38:J38"/>
    <mergeCell ref="A37:J37"/>
    <mergeCell ref="A25:J25"/>
    <mergeCell ref="K25:Q25"/>
    <mergeCell ref="R25:AF25"/>
    <mergeCell ref="A43:J43"/>
    <mergeCell ref="K43:Q43"/>
    <mergeCell ref="R41:AF41"/>
    <mergeCell ref="A35:J35"/>
    <mergeCell ref="K35:Q35"/>
    <mergeCell ref="A36:J36"/>
    <mergeCell ref="K36:Q36"/>
    <mergeCell ref="A32:J32"/>
    <mergeCell ref="K32:Q32"/>
    <mergeCell ref="R32:AF32"/>
    <mergeCell ref="A34:J34"/>
    <mergeCell ref="K34:Q34"/>
    <mergeCell ref="R34:AF34"/>
    <mergeCell ref="R35:V35"/>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view="pageBreakPreview" zoomScaleNormal="100" zoomScaleSheetLayoutView="100" workbookViewId="0">
      <selection activeCell="E9" sqref="E9:K9"/>
    </sheetView>
  </sheetViews>
  <sheetFormatPr defaultColWidth="2.6640625" defaultRowHeight="16.5" customHeight="1" x14ac:dyDescent="0.2"/>
  <cols>
    <col min="1" max="16384" width="2.6640625" style="29"/>
  </cols>
  <sheetData>
    <row r="1" spans="1:32" ht="16.5" customHeight="1" thickBot="1" x14ac:dyDescent="0.25">
      <c r="B1" s="87" t="s">
        <v>64</v>
      </c>
    </row>
    <row r="2" spans="1:32" ht="16.5" customHeight="1" thickBot="1" x14ac:dyDescent="0.25">
      <c r="A2" s="17" t="s">
        <v>65</v>
      </c>
      <c r="B2" s="87"/>
      <c r="S2" s="450" t="s">
        <v>66</v>
      </c>
      <c r="T2" s="451"/>
      <c r="U2" s="451"/>
      <c r="V2" s="451"/>
      <c r="W2" s="451"/>
      <c r="X2" s="451"/>
      <c r="Y2" s="452"/>
      <c r="Z2" s="453">
        <f>担当窓口!E5</f>
        <v>0</v>
      </c>
      <c r="AA2" s="451"/>
      <c r="AB2" s="451"/>
      <c r="AC2" s="451"/>
      <c r="AD2" s="451"/>
      <c r="AE2" s="451"/>
      <c r="AF2" s="454"/>
    </row>
    <row r="3" spans="1:32"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166</v>
      </c>
    </row>
    <row r="4" spans="1:32" ht="16.5" customHeight="1" x14ac:dyDescent="0.2">
      <c r="A4" s="455" t="s">
        <v>317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32"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32" ht="16.5" customHeight="1" x14ac:dyDescent="0.2">
      <c r="A6" s="812" t="s">
        <v>67</v>
      </c>
      <c r="B6" s="813"/>
      <c r="C6" s="813"/>
      <c r="D6" s="814"/>
      <c r="E6" s="818" t="s">
        <v>68</v>
      </c>
      <c r="F6" s="676"/>
      <c r="G6" s="676"/>
      <c r="H6" s="676"/>
      <c r="I6" s="676"/>
      <c r="J6" s="676"/>
      <c r="K6" s="677"/>
      <c r="L6" s="675" t="s">
        <v>69</v>
      </c>
      <c r="M6" s="681"/>
      <c r="N6" s="681"/>
      <c r="O6" s="681"/>
      <c r="P6" s="681"/>
      <c r="Q6" s="681"/>
      <c r="R6" s="682"/>
      <c r="S6" s="675" t="s">
        <v>70</v>
      </c>
      <c r="T6" s="681"/>
      <c r="U6" s="681"/>
      <c r="V6" s="681"/>
      <c r="W6" s="681"/>
      <c r="X6" s="681"/>
      <c r="Y6" s="682"/>
      <c r="Z6" s="675" t="s">
        <v>71</v>
      </c>
      <c r="AA6" s="681"/>
      <c r="AB6" s="681"/>
      <c r="AC6" s="681"/>
      <c r="AD6" s="681"/>
      <c r="AE6" s="681"/>
      <c r="AF6" s="682"/>
    </row>
    <row r="7" spans="1:32" ht="16.5" customHeight="1" x14ac:dyDescent="0.2">
      <c r="A7" s="815"/>
      <c r="B7" s="816"/>
      <c r="C7" s="816"/>
      <c r="D7" s="817"/>
      <c r="E7" s="678"/>
      <c r="F7" s="679"/>
      <c r="G7" s="679"/>
      <c r="H7" s="679"/>
      <c r="I7" s="679"/>
      <c r="J7" s="679"/>
      <c r="K7" s="680"/>
      <c r="L7" s="683"/>
      <c r="M7" s="684"/>
      <c r="N7" s="684"/>
      <c r="O7" s="684"/>
      <c r="P7" s="684"/>
      <c r="Q7" s="684"/>
      <c r="R7" s="685"/>
      <c r="S7" s="683"/>
      <c r="T7" s="684"/>
      <c r="U7" s="684"/>
      <c r="V7" s="684"/>
      <c r="W7" s="684"/>
      <c r="X7" s="684"/>
      <c r="Y7" s="685"/>
      <c r="Z7" s="683"/>
      <c r="AA7" s="684"/>
      <c r="AB7" s="684"/>
      <c r="AC7" s="684"/>
      <c r="AD7" s="684"/>
      <c r="AE7" s="684"/>
      <c r="AF7" s="685"/>
    </row>
    <row r="8" spans="1:32" ht="16.5" customHeight="1" x14ac:dyDescent="0.2">
      <c r="A8" s="815"/>
      <c r="B8" s="816"/>
      <c r="C8" s="816"/>
      <c r="D8" s="817"/>
      <c r="E8" s="678"/>
      <c r="F8" s="679"/>
      <c r="G8" s="679"/>
      <c r="H8" s="679"/>
      <c r="I8" s="679"/>
      <c r="J8" s="679"/>
      <c r="K8" s="680"/>
      <c r="L8" s="683"/>
      <c r="M8" s="684"/>
      <c r="N8" s="684"/>
      <c r="O8" s="684"/>
      <c r="P8" s="684"/>
      <c r="Q8" s="684"/>
      <c r="R8" s="685"/>
      <c r="S8" s="683"/>
      <c r="T8" s="684"/>
      <c r="U8" s="684"/>
      <c r="V8" s="684"/>
      <c r="W8" s="684"/>
      <c r="X8" s="684"/>
      <c r="Y8" s="685"/>
      <c r="Z8" s="683"/>
      <c r="AA8" s="684"/>
      <c r="AB8" s="684"/>
      <c r="AC8" s="684"/>
      <c r="AD8" s="684"/>
      <c r="AE8" s="684"/>
      <c r="AF8" s="685"/>
    </row>
    <row r="9" spans="1:32" ht="16.5" customHeight="1" x14ac:dyDescent="0.2">
      <c r="A9" s="815"/>
      <c r="B9" s="816"/>
      <c r="C9" s="816"/>
      <c r="D9" s="817"/>
      <c r="E9" s="819"/>
      <c r="F9" s="819"/>
      <c r="G9" s="819"/>
      <c r="H9" s="819"/>
      <c r="I9" s="819"/>
      <c r="J9" s="819"/>
      <c r="K9" s="820"/>
      <c r="L9" s="827"/>
      <c r="M9" s="827"/>
      <c r="N9" s="827"/>
      <c r="O9" s="827"/>
      <c r="P9" s="827"/>
      <c r="Q9" s="827"/>
      <c r="R9" s="827"/>
      <c r="S9" s="824">
        <f>E9-L9</f>
        <v>0</v>
      </c>
      <c r="T9" s="824"/>
      <c r="U9" s="824"/>
      <c r="V9" s="824"/>
      <c r="W9" s="824"/>
      <c r="X9" s="824"/>
      <c r="Y9" s="824"/>
      <c r="Z9" s="824">
        <f>K49</f>
        <v>0</v>
      </c>
      <c r="AA9" s="824"/>
      <c r="AB9" s="824"/>
      <c r="AC9" s="824"/>
      <c r="AD9" s="824"/>
      <c r="AE9" s="824"/>
      <c r="AF9" s="824"/>
    </row>
    <row r="10" spans="1:32" ht="16.5" customHeight="1" x14ac:dyDescent="0.2">
      <c r="A10" s="815"/>
      <c r="B10" s="816"/>
      <c r="C10" s="816"/>
      <c r="D10" s="817"/>
      <c r="E10" s="818"/>
      <c r="F10" s="676"/>
      <c r="G10" s="676"/>
      <c r="H10" s="676"/>
      <c r="I10" s="676"/>
      <c r="J10" s="676"/>
      <c r="K10" s="677"/>
      <c r="L10" s="675" t="s">
        <v>373</v>
      </c>
      <c r="M10" s="681"/>
      <c r="N10" s="681"/>
      <c r="O10" s="681"/>
      <c r="P10" s="681"/>
      <c r="Q10" s="681"/>
      <c r="R10" s="682"/>
      <c r="S10" s="675" t="s">
        <v>73</v>
      </c>
      <c r="T10" s="676"/>
      <c r="U10" s="676"/>
      <c r="V10" s="676"/>
      <c r="W10" s="676"/>
      <c r="X10" s="676"/>
      <c r="Y10" s="677"/>
      <c r="Z10" s="675" t="s">
        <v>370</v>
      </c>
      <c r="AA10" s="681"/>
      <c r="AB10" s="681"/>
      <c r="AC10" s="681"/>
      <c r="AD10" s="681"/>
      <c r="AE10" s="681"/>
      <c r="AF10" s="682"/>
    </row>
    <row r="11" spans="1:32" ht="16.5" customHeight="1" x14ac:dyDescent="0.2">
      <c r="A11" s="815"/>
      <c r="B11" s="816"/>
      <c r="C11" s="816"/>
      <c r="D11" s="817"/>
      <c r="E11" s="678"/>
      <c r="F11" s="679"/>
      <c r="G11" s="679"/>
      <c r="H11" s="679"/>
      <c r="I11" s="679"/>
      <c r="J11" s="679"/>
      <c r="K11" s="680"/>
      <c r="L11" s="683"/>
      <c r="M11" s="684"/>
      <c r="N11" s="684"/>
      <c r="O11" s="684"/>
      <c r="P11" s="684"/>
      <c r="Q11" s="684"/>
      <c r="R11" s="685"/>
      <c r="S11" s="683"/>
      <c r="T11" s="679"/>
      <c r="U11" s="679"/>
      <c r="V11" s="679"/>
      <c r="W11" s="679"/>
      <c r="X11" s="679"/>
      <c r="Y11" s="680"/>
      <c r="Z11" s="683"/>
      <c r="AA11" s="684"/>
      <c r="AB11" s="684"/>
      <c r="AC11" s="684"/>
      <c r="AD11" s="684"/>
      <c r="AE11" s="684"/>
      <c r="AF11" s="685"/>
    </row>
    <row r="12" spans="1:32" ht="16.5" customHeight="1" x14ac:dyDescent="0.2">
      <c r="A12" s="815"/>
      <c r="B12" s="816"/>
      <c r="C12" s="816"/>
      <c r="D12" s="817"/>
      <c r="E12" s="678"/>
      <c r="F12" s="679"/>
      <c r="G12" s="679"/>
      <c r="H12" s="679"/>
      <c r="I12" s="679"/>
      <c r="J12" s="679"/>
      <c r="K12" s="680"/>
      <c r="L12" s="683"/>
      <c r="M12" s="684"/>
      <c r="N12" s="684"/>
      <c r="O12" s="684"/>
      <c r="P12" s="684"/>
      <c r="Q12" s="684"/>
      <c r="R12" s="685"/>
      <c r="S12" s="678"/>
      <c r="T12" s="679"/>
      <c r="U12" s="679"/>
      <c r="V12" s="679"/>
      <c r="W12" s="679"/>
      <c r="X12" s="679"/>
      <c r="Y12" s="680"/>
      <c r="Z12" s="683"/>
      <c r="AA12" s="684"/>
      <c r="AB12" s="684"/>
      <c r="AC12" s="684"/>
      <c r="AD12" s="684"/>
      <c r="AE12" s="684"/>
      <c r="AF12" s="685"/>
    </row>
    <row r="13" spans="1:32" ht="16.5" customHeight="1" x14ac:dyDescent="0.2">
      <c r="A13" s="788"/>
      <c r="B13" s="789"/>
      <c r="C13" s="789"/>
      <c r="D13" s="790"/>
      <c r="E13" s="821" t="s">
        <v>156</v>
      </c>
      <c r="F13" s="821"/>
      <c r="G13" s="821"/>
      <c r="H13" s="821"/>
      <c r="I13" s="821"/>
      <c r="J13" s="821"/>
      <c r="K13" s="822"/>
      <c r="L13" s="823">
        <f>IF(Z9&gt;E13,E13,Z9)</f>
        <v>0</v>
      </c>
      <c r="M13" s="823"/>
      <c r="N13" s="823"/>
      <c r="O13" s="823"/>
      <c r="P13" s="823"/>
      <c r="Q13" s="823"/>
      <c r="R13" s="823"/>
      <c r="S13" s="824">
        <f>IF(S9&gt;L13,L13,S9)</f>
        <v>0</v>
      </c>
      <c r="T13" s="824"/>
      <c r="U13" s="824"/>
      <c r="V13" s="824"/>
      <c r="W13" s="824"/>
      <c r="X13" s="824"/>
      <c r="Y13" s="824"/>
      <c r="Z13" s="825">
        <f>Z22+Z29+Z35+Z42+Z48</f>
        <v>0</v>
      </c>
      <c r="AA13" s="825"/>
      <c r="AB13" s="825"/>
      <c r="AC13" s="825"/>
      <c r="AD13" s="825"/>
      <c r="AE13" s="825"/>
      <c r="AF13" s="826"/>
    </row>
    <row r="14" spans="1:32" ht="16.5" customHeight="1" x14ac:dyDescent="0.2">
      <c r="A14" s="828" t="s">
        <v>74</v>
      </c>
      <c r="B14" s="829"/>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30"/>
    </row>
    <row r="15" spans="1:32" ht="16.5" customHeight="1" x14ac:dyDescent="0.2">
      <c r="A15" s="803" t="s">
        <v>167</v>
      </c>
      <c r="B15" s="804"/>
      <c r="C15" s="804"/>
      <c r="D15" s="804"/>
      <c r="E15" s="804"/>
      <c r="F15" s="804"/>
      <c r="G15" s="804"/>
      <c r="H15" s="804"/>
      <c r="I15" s="804"/>
      <c r="J15" s="805"/>
      <c r="K15" s="806" t="s">
        <v>76</v>
      </c>
      <c r="L15" s="807"/>
      <c r="M15" s="807"/>
      <c r="N15" s="807"/>
      <c r="O15" s="807"/>
      <c r="P15" s="807"/>
      <c r="Q15" s="808"/>
      <c r="R15" s="806" t="s">
        <v>168</v>
      </c>
      <c r="S15" s="807"/>
      <c r="T15" s="807"/>
      <c r="U15" s="807"/>
      <c r="V15" s="807"/>
      <c r="W15" s="807"/>
      <c r="X15" s="807"/>
      <c r="Y15" s="807"/>
      <c r="Z15" s="807"/>
      <c r="AA15" s="807"/>
      <c r="AB15" s="807"/>
      <c r="AC15" s="807"/>
      <c r="AD15" s="807"/>
      <c r="AE15" s="807"/>
      <c r="AF15" s="808"/>
    </row>
    <row r="16" spans="1:32" ht="16.5" customHeight="1" x14ac:dyDescent="0.2">
      <c r="A16" s="141" t="s">
        <v>362</v>
      </c>
      <c r="B16" s="142"/>
      <c r="C16" s="142"/>
      <c r="D16" s="142"/>
      <c r="E16" s="142"/>
      <c r="F16" s="142"/>
      <c r="G16" s="142"/>
      <c r="H16" s="142"/>
      <c r="I16" s="142"/>
      <c r="J16" s="143"/>
      <c r="K16" s="144"/>
      <c r="L16" s="145"/>
      <c r="M16" s="145"/>
      <c r="N16" s="145"/>
      <c r="O16" s="145"/>
      <c r="P16" s="145"/>
      <c r="Q16" s="146"/>
      <c r="R16" s="672"/>
      <c r="S16" s="673"/>
      <c r="T16" s="673"/>
      <c r="U16" s="673"/>
      <c r="V16" s="673"/>
      <c r="W16" s="673"/>
      <c r="X16" s="673"/>
      <c r="Y16" s="673"/>
      <c r="Z16" s="673"/>
      <c r="AA16" s="673"/>
      <c r="AB16" s="673"/>
      <c r="AC16" s="673"/>
      <c r="AD16" s="673"/>
      <c r="AE16" s="673"/>
      <c r="AF16" s="674"/>
    </row>
    <row r="17" spans="1:32" ht="16.5" customHeight="1" x14ac:dyDescent="0.2">
      <c r="A17" s="752"/>
      <c r="B17" s="753"/>
      <c r="C17" s="753"/>
      <c r="D17" s="753"/>
      <c r="E17" s="753"/>
      <c r="F17" s="753"/>
      <c r="G17" s="753"/>
      <c r="H17" s="753"/>
      <c r="I17" s="753"/>
      <c r="J17" s="754"/>
      <c r="K17" s="746"/>
      <c r="L17" s="747"/>
      <c r="M17" s="747"/>
      <c r="N17" s="747"/>
      <c r="O17" s="747"/>
      <c r="P17" s="747"/>
      <c r="Q17" s="748"/>
      <c r="R17" s="749"/>
      <c r="S17" s="750"/>
      <c r="T17" s="750"/>
      <c r="U17" s="750"/>
      <c r="V17" s="750"/>
      <c r="W17" s="750"/>
      <c r="X17" s="750"/>
      <c r="Y17" s="750"/>
      <c r="Z17" s="750"/>
      <c r="AA17" s="750"/>
      <c r="AB17" s="750"/>
      <c r="AC17" s="750"/>
      <c r="AD17" s="750"/>
      <c r="AE17" s="750"/>
      <c r="AF17" s="751"/>
    </row>
    <row r="18" spans="1:32" ht="16.5" customHeight="1" x14ac:dyDescent="0.2">
      <c r="A18" s="752"/>
      <c r="B18" s="753"/>
      <c r="C18" s="753"/>
      <c r="D18" s="753"/>
      <c r="E18" s="753"/>
      <c r="F18" s="753"/>
      <c r="G18" s="753"/>
      <c r="H18" s="753"/>
      <c r="I18" s="753"/>
      <c r="J18" s="754"/>
      <c r="K18" s="746"/>
      <c r="L18" s="747"/>
      <c r="M18" s="747"/>
      <c r="N18" s="747"/>
      <c r="O18" s="747"/>
      <c r="P18" s="747"/>
      <c r="Q18" s="748"/>
      <c r="R18" s="749"/>
      <c r="S18" s="750"/>
      <c r="T18" s="750"/>
      <c r="U18" s="750"/>
      <c r="V18" s="750"/>
      <c r="W18" s="750"/>
      <c r="X18" s="750"/>
      <c r="Y18" s="750"/>
      <c r="Z18" s="750"/>
      <c r="AA18" s="750"/>
      <c r="AB18" s="750"/>
      <c r="AC18" s="750"/>
      <c r="AD18" s="750"/>
      <c r="AE18" s="750"/>
      <c r="AF18" s="751"/>
    </row>
    <row r="19" spans="1:32" ht="16.5" customHeight="1" x14ac:dyDescent="0.2">
      <c r="A19" s="752"/>
      <c r="B19" s="753"/>
      <c r="C19" s="753"/>
      <c r="D19" s="753"/>
      <c r="E19" s="753"/>
      <c r="F19" s="753"/>
      <c r="G19" s="753"/>
      <c r="H19" s="753"/>
      <c r="I19" s="753"/>
      <c r="J19" s="754"/>
      <c r="K19" s="746"/>
      <c r="L19" s="747"/>
      <c r="M19" s="747"/>
      <c r="N19" s="747"/>
      <c r="O19" s="747"/>
      <c r="P19" s="747"/>
      <c r="Q19" s="748"/>
      <c r="R19" s="749"/>
      <c r="S19" s="750"/>
      <c r="T19" s="750"/>
      <c r="U19" s="750"/>
      <c r="V19" s="750"/>
      <c r="W19" s="750"/>
      <c r="X19" s="750"/>
      <c r="Y19" s="750"/>
      <c r="Z19" s="750"/>
      <c r="AA19" s="750"/>
      <c r="AB19" s="750"/>
      <c r="AC19" s="750"/>
      <c r="AD19" s="750"/>
      <c r="AE19" s="750"/>
      <c r="AF19" s="751"/>
    </row>
    <row r="20" spans="1:32" ht="16.5" customHeight="1" thickBot="1" x14ac:dyDescent="0.25">
      <c r="A20" s="752"/>
      <c r="B20" s="753"/>
      <c r="C20" s="753"/>
      <c r="D20" s="753"/>
      <c r="E20" s="753"/>
      <c r="F20" s="753"/>
      <c r="G20" s="753"/>
      <c r="H20" s="753"/>
      <c r="I20" s="753"/>
      <c r="J20" s="754"/>
      <c r="K20" s="746"/>
      <c r="L20" s="747"/>
      <c r="M20" s="747"/>
      <c r="N20" s="747"/>
      <c r="O20" s="747"/>
      <c r="P20" s="747"/>
      <c r="Q20" s="748"/>
      <c r="R20" s="749"/>
      <c r="S20" s="750"/>
      <c r="T20" s="750"/>
      <c r="U20" s="750"/>
      <c r="V20" s="750"/>
      <c r="W20" s="750"/>
      <c r="X20" s="750"/>
      <c r="Y20" s="750"/>
      <c r="Z20" s="750"/>
      <c r="AA20" s="750"/>
      <c r="AB20" s="750"/>
      <c r="AC20" s="750"/>
      <c r="AD20" s="750"/>
      <c r="AE20" s="750"/>
      <c r="AF20" s="751"/>
    </row>
    <row r="21" spans="1:32" ht="16.5" customHeight="1" x14ac:dyDescent="0.2">
      <c r="A21" s="776" t="s">
        <v>170</v>
      </c>
      <c r="B21" s="777"/>
      <c r="C21" s="777"/>
      <c r="D21" s="777"/>
      <c r="E21" s="777"/>
      <c r="F21" s="777"/>
      <c r="G21" s="777"/>
      <c r="H21" s="777"/>
      <c r="I21" s="777"/>
      <c r="J21" s="778"/>
      <c r="K21" s="779" t="s">
        <v>185</v>
      </c>
      <c r="L21" s="780"/>
      <c r="M21" s="780"/>
      <c r="N21" s="780"/>
      <c r="O21" s="780"/>
      <c r="P21" s="780"/>
      <c r="Q21" s="781"/>
      <c r="R21" s="767" t="s">
        <v>149</v>
      </c>
      <c r="S21" s="768"/>
      <c r="T21" s="768"/>
      <c r="U21" s="768"/>
      <c r="V21" s="769"/>
      <c r="W21" s="755" t="s">
        <v>150</v>
      </c>
      <c r="X21" s="756"/>
      <c r="Y21" s="757"/>
      <c r="Z21" s="758" t="s">
        <v>280</v>
      </c>
      <c r="AA21" s="759"/>
      <c r="AB21" s="759"/>
      <c r="AC21" s="759"/>
      <c r="AD21" s="759"/>
      <c r="AE21" s="759"/>
      <c r="AF21" s="760"/>
    </row>
    <row r="22" spans="1:32" ht="16.5" customHeight="1" thickBot="1" x14ac:dyDescent="0.25">
      <c r="A22" s="809">
        <f>(SUM(K17:Q20))</f>
        <v>0</v>
      </c>
      <c r="B22" s="810"/>
      <c r="C22" s="810"/>
      <c r="D22" s="810"/>
      <c r="E22" s="810"/>
      <c r="F22" s="810"/>
      <c r="G22" s="810"/>
      <c r="H22" s="810"/>
      <c r="I22" s="810"/>
      <c r="J22" s="811"/>
      <c r="K22" s="713">
        <f>ROUNDDOWN(SUM(K17:Q20)*1/2,0)</f>
        <v>0</v>
      </c>
      <c r="L22" s="714"/>
      <c r="M22" s="714"/>
      <c r="N22" s="714"/>
      <c r="O22" s="714"/>
      <c r="P22" s="714"/>
      <c r="Q22" s="715"/>
      <c r="R22" s="761">
        <f>IF(W22="",1400000,1400000*W22)</f>
        <v>1400000</v>
      </c>
      <c r="S22" s="762"/>
      <c r="T22" s="762"/>
      <c r="U22" s="762"/>
      <c r="V22" s="763"/>
      <c r="W22" s="764"/>
      <c r="X22" s="765"/>
      <c r="Y22" s="766"/>
      <c r="Z22" s="773">
        <f>(IF(K22&gt;R22,R22,K22))</f>
        <v>0</v>
      </c>
      <c r="AA22" s="774"/>
      <c r="AB22" s="774"/>
      <c r="AC22" s="774"/>
      <c r="AD22" s="774"/>
      <c r="AE22" s="774"/>
      <c r="AF22" s="775"/>
    </row>
    <row r="23" spans="1:32" ht="16.5" customHeight="1" thickTop="1" x14ac:dyDescent="0.2">
      <c r="A23" s="797" t="s">
        <v>363</v>
      </c>
      <c r="B23" s="798"/>
      <c r="C23" s="798"/>
      <c r="D23" s="798"/>
      <c r="E23" s="798"/>
      <c r="F23" s="798"/>
      <c r="G23" s="798"/>
      <c r="H23" s="798"/>
      <c r="I23" s="798"/>
      <c r="J23" s="798"/>
      <c r="K23" s="798"/>
      <c r="L23" s="798"/>
      <c r="M23" s="798"/>
      <c r="N23" s="798"/>
      <c r="O23" s="798"/>
      <c r="P23" s="798"/>
      <c r="Q23" s="799"/>
      <c r="R23" s="800"/>
      <c r="S23" s="801"/>
      <c r="T23" s="801"/>
      <c r="U23" s="801"/>
      <c r="V23" s="801"/>
      <c r="W23" s="801"/>
      <c r="X23" s="801"/>
      <c r="Y23" s="801"/>
      <c r="Z23" s="801"/>
      <c r="AA23" s="801"/>
      <c r="AB23" s="801"/>
      <c r="AC23" s="801"/>
      <c r="AD23" s="801"/>
      <c r="AE23" s="801"/>
      <c r="AF23" s="802"/>
    </row>
    <row r="24" spans="1:32" ht="16.5" customHeight="1" x14ac:dyDescent="0.2">
      <c r="A24" s="752"/>
      <c r="B24" s="753"/>
      <c r="C24" s="753"/>
      <c r="D24" s="753"/>
      <c r="E24" s="753"/>
      <c r="F24" s="753"/>
      <c r="G24" s="753"/>
      <c r="H24" s="753"/>
      <c r="I24" s="753"/>
      <c r="J24" s="754"/>
      <c r="K24" s="746"/>
      <c r="L24" s="747"/>
      <c r="M24" s="747"/>
      <c r="N24" s="747"/>
      <c r="O24" s="747"/>
      <c r="P24" s="747"/>
      <c r="Q24" s="748"/>
      <c r="R24" s="749"/>
      <c r="S24" s="750"/>
      <c r="T24" s="750"/>
      <c r="U24" s="750"/>
      <c r="V24" s="750"/>
      <c r="W24" s="750"/>
      <c r="X24" s="750"/>
      <c r="Y24" s="750"/>
      <c r="Z24" s="750"/>
      <c r="AA24" s="750"/>
      <c r="AB24" s="750"/>
      <c r="AC24" s="750"/>
      <c r="AD24" s="750"/>
      <c r="AE24" s="750"/>
      <c r="AF24" s="751"/>
    </row>
    <row r="25" spans="1:32" ht="16.5" customHeight="1" x14ac:dyDescent="0.2">
      <c r="A25" s="752"/>
      <c r="B25" s="753"/>
      <c r="C25" s="753"/>
      <c r="D25" s="753"/>
      <c r="E25" s="753"/>
      <c r="F25" s="753"/>
      <c r="G25" s="753"/>
      <c r="H25" s="753"/>
      <c r="I25" s="753"/>
      <c r="J25" s="754"/>
      <c r="K25" s="746"/>
      <c r="L25" s="747"/>
      <c r="M25" s="747"/>
      <c r="N25" s="747"/>
      <c r="O25" s="747"/>
      <c r="P25" s="747"/>
      <c r="Q25" s="748"/>
      <c r="R25" s="749"/>
      <c r="S25" s="750"/>
      <c r="T25" s="750"/>
      <c r="U25" s="750"/>
      <c r="V25" s="750"/>
      <c r="W25" s="750"/>
      <c r="X25" s="750"/>
      <c r="Y25" s="750"/>
      <c r="Z25" s="750"/>
      <c r="AA25" s="750"/>
      <c r="AB25" s="750"/>
      <c r="AC25" s="750"/>
      <c r="AD25" s="750"/>
      <c r="AE25" s="750"/>
      <c r="AF25" s="751"/>
    </row>
    <row r="26" spans="1:32" ht="16.5" customHeight="1" x14ac:dyDescent="0.2">
      <c r="A26" s="752"/>
      <c r="B26" s="753"/>
      <c r="C26" s="753"/>
      <c r="D26" s="753"/>
      <c r="E26" s="753"/>
      <c r="F26" s="753"/>
      <c r="G26" s="753"/>
      <c r="H26" s="753"/>
      <c r="I26" s="753"/>
      <c r="J26" s="754"/>
      <c r="K26" s="746"/>
      <c r="L26" s="747"/>
      <c r="M26" s="747"/>
      <c r="N26" s="747"/>
      <c r="O26" s="747"/>
      <c r="P26" s="747"/>
      <c r="Q26" s="748"/>
      <c r="R26" s="749"/>
      <c r="S26" s="750"/>
      <c r="T26" s="750"/>
      <c r="U26" s="750"/>
      <c r="V26" s="750"/>
      <c r="W26" s="750"/>
      <c r="X26" s="750"/>
      <c r="Y26" s="750"/>
      <c r="Z26" s="750"/>
      <c r="AA26" s="750"/>
      <c r="AB26" s="750"/>
      <c r="AC26" s="750"/>
      <c r="AD26" s="750"/>
      <c r="AE26" s="750"/>
      <c r="AF26" s="751"/>
    </row>
    <row r="27" spans="1:32" ht="16.5" customHeight="1" thickBot="1" x14ac:dyDescent="0.25">
      <c r="A27" s="752"/>
      <c r="B27" s="753"/>
      <c r="C27" s="753"/>
      <c r="D27" s="753"/>
      <c r="E27" s="753"/>
      <c r="F27" s="753"/>
      <c r="G27" s="753"/>
      <c r="H27" s="753"/>
      <c r="I27" s="753"/>
      <c r="J27" s="754"/>
      <c r="K27" s="746"/>
      <c r="L27" s="747"/>
      <c r="M27" s="747"/>
      <c r="N27" s="747"/>
      <c r="O27" s="747"/>
      <c r="P27" s="747"/>
      <c r="Q27" s="748"/>
      <c r="R27" s="749"/>
      <c r="S27" s="750"/>
      <c r="T27" s="750"/>
      <c r="U27" s="750"/>
      <c r="V27" s="750"/>
      <c r="W27" s="750"/>
      <c r="X27" s="750"/>
      <c r="Y27" s="750"/>
      <c r="Z27" s="750"/>
      <c r="AA27" s="750"/>
      <c r="AB27" s="750"/>
      <c r="AC27" s="750"/>
      <c r="AD27" s="750"/>
      <c r="AE27" s="750"/>
      <c r="AF27" s="751"/>
    </row>
    <row r="28" spans="1:32" ht="16.5" customHeight="1" x14ac:dyDescent="0.2">
      <c r="A28" s="776" t="s">
        <v>173</v>
      </c>
      <c r="B28" s="777"/>
      <c r="C28" s="777"/>
      <c r="D28" s="777"/>
      <c r="E28" s="777"/>
      <c r="F28" s="777"/>
      <c r="G28" s="777"/>
      <c r="H28" s="777"/>
      <c r="I28" s="777"/>
      <c r="J28" s="778"/>
      <c r="K28" s="779" t="s">
        <v>187</v>
      </c>
      <c r="L28" s="780"/>
      <c r="M28" s="780"/>
      <c r="N28" s="780"/>
      <c r="O28" s="780"/>
      <c r="P28" s="780"/>
      <c r="Q28" s="781"/>
      <c r="R28" s="767" t="s">
        <v>149</v>
      </c>
      <c r="S28" s="768"/>
      <c r="T28" s="768"/>
      <c r="U28" s="768"/>
      <c r="V28" s="769"/>
      <c r="W28" s="755" t="s">
        <v>150</v>
      </c>
      <c r="X28" s="756"/>
      <c r="Y28" s="757"/>
      <c r="Z28" s="758" t="s">
        <v>280</v>
      </c>
      <c r="AA28" s="759"/>
      <c r="AB28" s="759"/>
      <c r="AC28" s="759"/>
      <c r="AD28" s="759"/>
      <c r="AE28" s="759"/>
      <c r="AF28" s="760"/>
    </row>
    <row r="29" spans="1:32" ht="16.5" customHeight="1" thickBot="1" x14ac:dyDescent="0.25">
      <c r="A29" s="782">
        <f>(SUM(K24:Q27))</f>
        <v>0</v>
      </c>
      <c r="B29" s="783"/>
      <c r="C29" s="783"/>
      <c r="D29" s="783"/>
      <c r="E29" s="783"/>
      <c r="F29" s="783"/>
      <c r="G29" s="783"/>
      <c r="H29" s="783"/>
      <c r="I29" s="783"/>
      <c r="J29" s="784"/>
      <c r="K29" s="785">
        <f>SUM(K24:Q27)*1/2</f>
        <v>0</v>
      </c>
      <c r="L29" s="786"/>
      <c r="M29" s="786"/>
      <c r="N29" s="786"/>
      <c r="O29" s="786"/>
      <c r="P29" s="786"/>
      <c r="Q29" s="787"/>
      <c r="R29" s="761">
        <f>IF(W29="",1350000,1350000*W29)</f>
        <v>1350000</v>
      </c>
      <c r="S29" s="762"/>
      <c r="T29" s="762"/>
      <c r="U29" s="762"/>
      <c r="V29" s="763"/>
      <c r="W29" s="764"/>
      <c r="X29" s="765"/>
      <c r="Y29" s="766"/>
      <c r="Z29" s="773">
        <f>(IF(K29&gt;R29,R29,K29))</f>
        <v>0</v>
      </c>
      <c r="AA29" s="774"/>
      <c r="AB29" s="774"/>
      <c r="AC29" s="774"/>
      <c r="AD29" s="774"/>
      <c r="AE29" s="774"/>
      <c r="AF29" s="775"/>
    </row>
    <row r="30" spans="1:32" ht="16.5" customHeight="1" thickTop="1" x14ac:dyDescent="0.2">
      <c r="A30" s="147" t="s">
        <v>364</v>
      </c>
      <c r="B30" s="148"/>
      <c r="C30" s="148"/>
      <c r="D30" s="148"/>
      <c r="E30" s="148"/>
      <c r="F30" s="148"/>
      <c r="G30" s="148"/>
      <c r="H30" s="148"/>
      <c r="I30" s="148"/>
      <c r="J30" s="148"/>
      <c r="K30" s="148"/>
      <c r="L30" s="148"/>
      <c r="M30" s="148"/>
      <c r="N30" s="148"/>
      <c r="O30" s="148"/>
      <c r="P30" s="148"/>
      <c r="Q30" s="149"/>
      <c r="R30" s="150"/>
      <c r="S30" s="151"/>
      <c r="T30" s="151"/>
      <c r="U30" s="151"/>
      <c r="V30" s="151"/>
      <c r="W30" s="151"/>
      <c r="X30" s="151"/>
      <c r="Y30" s="151"/>
      <c r="Z30" s="151"/>
      <c r="AA30" s="151"/>
      <c r="AB30" s="151"/>
      <c r="AC30" s="151"/>
      <c r="AD30" s="151"/>
      <c r="AE30" s="151"/>
      <c r="AF30" s="152"/>
    </row>
    <row r="31" spans="1:32" ht="16.5" customHeight="1" x14ac:dyDescent="0.2">
      <c r="A31" s="752"/>
      <c r="B31" s="753"/>
      <c r="C31" s="753"/>
      <c r="D31" s="753"/>
      <c r="E31" s="753"/>
      <c r="F31" s="753"/>
      <c r="G31" s="753"/>
      <c r="H31" s="753"/>
      <c r="I31" s="753"/>
      <c r="J31" s="754"/>
      <c r="K31" s="746"/>
      <c r="L31" s="747"/>
      <c r="M31" s="747"/>
      <c r="N31" s="747"/>
      <c r="O31" s="747"/>
      <c r="P31" s="747"/>
      <c r="Q31" s="748"/>
      <c r="R31" s="749"/>
      <c r="S31" s="750"/>
      <c r="T31" s="750"/>
      <c r="U31" s="750"/>
      <c r="V31" s="750"/>
      <c r="W31" s="750"/>
      <c r="X31" s="750"/>
      <c r="Y31" s="750"/>
      <c r="Z31" s="750"/>
      <c r="AA31" s="750"/>
      <c r="AB31" s="750"/>
      <c r="AC31" s="750"/>
      <c r="AD31" s="750"/>
      <c r="AE31" s="750"/>
      <c r="AF31" s="751"/>
    </row>
    <row r="32" spans="1:32" ht="16.5" customHeight="1" x14ac:dyDescent="0.2">
      <c r="A32" s="752"/>
      <c r="B32" s="753"/>
      <c r="C32" s="753"/>
      <c r="D32" s="753"/>
      <c r="E32" s="753"/>
      <c r="F32" s="753"/>
      <c r="G32" s="753"/>
      <c r="H32" s="753"/>
      <c r="I32" s="753"/>
      <c r="J32" s="754"/>
      <c r="K32" s="746"/>
      <c r="L32" s="747"/>
      <c r="M32" s="747"/>
      <c r="N32" s="747"/>
      <c r="O32" s="747"/>
      <c r="P32" s="747"/>
      <c r="Q32" s="748"/>
      <c r="R32" s="749"/>
      <c r="S32" s="750"/>
      <c r="T32" s="750"/>
      <c r="U32" s="750"/>
      <c r="V32" s="750"/>
      <c r="W32" s="750"/>
      <c r="X32" s="750"/>
      <c r="Y32" s="750"/>
      <c r="Z32" s="750"/>
      <c r="AA32" s="750"/>
      <c r="AB32" s="750"/>
      <c r="AC32" s="750"/>
      <c r="AD32" s="750"/>
      <c r="AE32" s="750"/>
      <c r="AF32" s="751"/>
    </row>
    <row r="33" spans="1:32" ht="16.5" customHeight="1" thickBot="1" x14ac:dyDescent="0.25">
      <c r="A33" s="752"/>
      <c r="B33" s="753"/>
      <c r="C33" s="753"/>
      <c r="D33" s="753"/>
      <c r="E33" s="753"/>
      <c r="F33" s="753"/>
      <c r="G33" s="753"/>
      <c r="H33" s="753"/>
      <c r="I33" s="753"/>
      <c r="J33" s="754"/>
      <c r="K33" s="746"/>
      <c r="L33" s="747"/>
      <c r="M33" s="747"/>
      <c r="N33" s="747"/>
      <c r="O33" s="747"/>
      <c r="P33" s="747"/>
      <c r="Q33" s="748"/>
      <c r="R33" s="749"/>
      <c r="S33" s="750"/>
      <c r="T33" s="750"/>
      <c r="U33" s="750"/>
      <c r="V33" s="750"/>
      <c r="W33" s="750"/>
      <c r="X33" s="750"/>
      <c r="Y33" s="750"/>
      <c r="Z33" s="750"/>
      <c r="AA33" s="750"/>
      <c r="AB33" s="750"/>
      <c r="AC33" s="750"/>
      <c r="AD33" s="750"/>
      <c r="AE33" s="750"/>
      <c r="AF33" s="751"/>
    </row>
    <row r="34" spans="1:32" ht="16.5" customHeight="1" x14ac:dyDescent="0.2">
      <c r="A34" s="776" t="s">
        <v>173</v>
      </c>
      <c r="B34" s="777"/>
      <c r="C34" s="777"/>
      <c r="D34" s="777"/>
      <c r="E34" s="777"/>
      <c r="F34" s="777"/>
      <c r="G34" s="777"/>
      <c r="H34" s="777"/>
      <c r="I34" s="777"/>
      <c r="J34" s="778"/>
      <c r="K34" s="779" t="s">
        <v>187</v>
      </c>
      <c r="L34" s="780"/>
      <c r="M34" s="780"/>
      <c r="N34" s="780"/>
      <c r="O34" s="780"/>
      <c r="P34" s="780"/>
      <c r="Q34" s="781"/>
      <c r="R34" s="767" t="s">
        <v>149</v>
      </c>
      <c r="S34" s="768"/>
      <c r="T34" s="768"/>
      <c r="U34" s="768"/>
      <c r="V34" s="769"/>
      <c r="W34" s="755" t="s">
        <v>150</v>
      </c>
      <c r="X34" s="756"/>
      <c r="Y34" s="757"/>
      <c r="Z34" s="758" t="s">
        <v>280</v>
      </c>
      <c r="AA34" s="759"/>
      <c r="AB34" s="759"/>
      <c r="AC34" s="759"/>
      <c r="AD34" s="759"/>
      <c r="AE34" s="759"/>
      <c r="AF34" s="760"/>
    </row>
    <row r="35" spans="1:32" ht="16.5" customHeight="1" thickBot="1" x14ac:dyDescent="0.25">
      <c r="A35" s="782">
        <f>(SUM(K31:Q33))</f>
        <v>0</v>
      </c>
      <c r="B35" s="783"/>
      <c r="C35" s="783"/>
      <c r="D35" s="783"/>
      <c r="E35" s="783"/>
      <c r="F35" s="783"/>
      <c r="G35" s="783"/>
      <c r="H35" s="783"/>
      <c r="I35" s="783"/>
      <c r="J35" s="784"/>
      <c r="K35" s="785">
        <f>SUM(K31:Q33)*1/2</f>
        <v>0</v>
      </c>
      <c r="L35" s="786"/>
      <c r="M35" s="786"/>
      <c r="N35" s="786"/>
      <c r="O35" s="786"/>
      <c r="P35" s="786"/>
      <c r="Q35" s="787"/>
      <c r="R35" s="761">
        <f>IF(W35="",1350000,1350000*W35)</f>
        <v>1350000</v>
      </c>
      <c r="S35" s="762"/>
      <c r="T35" s="762"/>
      <c r="U35" s="762"/>
      <c r="V35" s="763"/>
      <c r="W35" s="764"/>
      <c r="X35" s="765"/>
      <c r="Y35" s="766"/>
      <c r="Z35" s="773">
        <f>(IF(K35&gt;R35,R35,K35))</f>
        <v>0</v>
      </c>
      <c r="AA35" s="774"/>
      <c r="AB35" s="774"/>
      <c r="AC35" s="774"/>
      <c r="AD35" s="774"/>
      <c r="AE35" s="774"/>
      <c r="AF35" s="775"/>
    </row>
    <row r="36" spans="1:32" ht="16.5" customHeight="1" thickTop="1" x14ac:dyDescent="0.2">
      <c r="A36" s="770" t="s">
        <v>365</v>
      </c>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2"/>
    </row>
    <row r="37" spans="1:32" ht="16.5" customHeight="1" x14ac:dyDescent="0.2">
      <c r="A37" s="752"/>
      <c r="B37" s="753"/>
      <c r="C37" s="753"/>
      <c r="D37" s="753"/>
      <c r="E37" s="753"/>
      <c r="F37" s="753"/>
      <c r="G37" s="753"/>
      <c r="H37" s="753"/>
      <c r="I37" s="753"/>
      <c r="J37" s="754"/>
      <c r="K37" s="746"/>
      <c r="L37" s="747"/>
      <c r="M37" s="747"/>
      <c r="N37" s="747"/>
      <c r="O37" s="747"/>
      <c r="P37" s="747"/>
      <c r="Q37" s="748"/>
      <c r="R37" s="749"/>
      <c r="S37" s="750"/>
      <c r="T37" s="750"/>
      <c r="U37" s="750"/>
      <c r="V37" s="750"/>
      <c r="W37" s="750"/>
      <c r="X37" s="750"/>
      <c r="Y37" s="750"/>
      <c r="Z37" s="750"/>
      <c r="AA37" s="750"/>
      <c r="AB37" s="750"/>
      <c r="AC37" s="750"/>
      <c r="AD37" s="750"/>
      <c r="AE37" s="750"/>
      <c r="AF37" s="751"/>
    </row>
    <row r="38" spans="1:32" ht="16.5" customHeight="1" x14ac:dyDescent="0.2">
      <c r="A38" s="752"/>
      <c r="B38" s="753"/>
      <c r="C38" s="753"/>
      <c r="D38" s="753"/>
      <c r="E38" s="753"/>
      <c r="F38" s="753"/>
      <c r="G38" s="753"/>
      <c r="H38" s="753"/>
      <c r="I38" s="753"/>
      <c r="J38" s="754"/>
      <c r="K38" s="746"/>
      <c r="L38" s="747"/>
      <c r="M38" s="747"/>
      <c r="N38" s="747"/>
      <c r="O38" s="747"/>
      <c r="P38" s="747"/>
      <c r="Q38" s="748"/>
      <c r="R38" s="749"/>
      <c r="S38" s="750"/>
      <c r="T38" s="750"/>
      <c r="U38" s="750"/>
      <c r="V38" s="750"/>
      <c r="W38" s="750"/>
      <c r="X38" s="750"/>
      <c r="Y38" s="750"/>
      <c r="Z38" s="750"/>
      <c r="AA38" s="750"/>
      <c r="AB38" s="750"/>
      <c r="AC38" s="750"/>
      <c r="AD38" s="750"/>
      <c r="AE38" s="750"/>
      <c r="AF38" s="751"/>
    </row>
    <row r="39" spans="1:32" ht="16.5" customHeight="1" x14ac:dyDescent="0.2">
      <c r="A39" s="752"/>
      <c r="B39" s="753"/>
      <c r="C39" s="753"/>
      <c r="D39" s="753"/>
      <c r="E39" s="753"/>
      <c r="F39" s="753"/>
      <c r="G39" s="753"/>
      <c r="H39" s="753"/>
      <c r="I39" s="753"/>
      <c r="J39" s="754"/>
      <c r="K39" s="746"/>
      <c r="L39" s="747"/>
      <c r="M39" s="747"/>
      <c r="N39" s="747"/>
      <c r="O39" s="747"/>
      <c r="P39" s="747"/>
      <c r="Q39" s="748"/>
      <c r="R39" s="749"/>
      <c r="S39" s="750"/>
      <c r="T39" s="750"/>
      <c r="U39" s="750"/>
      <c r="V39" s="750"/>
      <c r="W39" s="750"/>
      <c r="X39" s="750"/>
      <c r="Y39" s="750"/>
      <c r="Z39" s="750"/>
      <c r="AA39" s="750"/>
      <c r="AB39" s="750"/>
      <c r="AC39" s="750"/>
      <c r="AD39" s="750"/>
      <c r="AE39" s="750"/>
      <c r="AF39" s="751"/>
    </row>
    <row r="40" spans="1:32" ht="16.5" customHeight="1" thickBot="1" x14ac:dyDescent="0.25">
      <c r="A40" s="752"/>
      <c r="B40" s="753"/>
      <c r="C40" s="753"/>
      <c r="D40" s="753"/>
      <c r="E40" s="753"/>
      <c r="F40" s="753"/>
      <c r="G40" s="753"/>
      <c r="H40" s="753"/>
      <c r="I40" s="753"/>
      <c r="J40" s="754"/>
      <c r="K40" s="746"/>
      <c r="L40" s="747"/>
      <c r="M40" s="747"/>
      <c r="N40" s="747"/>
      <c r="O40" s="747"/>
      <c r="P40" s="747"/>
      <c r="Q40" s="748"/>
      <c r="R40" s="749"/>
      <c r="S40" s="750"/>
      <c r="T40" s="750"/>
      <c r="U40" s="750"/>
      <c r="V40" s="750"/>
      <c r="W40" s="750"/>
      <c r="X40" s="750"/>
      <c r="Y40" s="750"/>
      <c r="Z40" s="750"/>
      <c r="AA40" s="750"/>
      <c r="AB40" s="750"/>
      <c r="AC40" s="750"/>
      <c r="AD40" s="750"/>
      <c r="AE40" s="750"/>
      <c r="AF40" s="751"/>
    </row>
    <row r="41" spans="1:32" ht="16.5" customHeight="1" x14ac:dyDescent="0.2">
      <c r="A41" s="776" t="s">
        <v>173</v>
      </c>
      <c r="B41" s="777"/>
      <c r="C41" s="777"/>
      <c r="D41" s="777"/>
      <c r="E41" s="777"/>
      <c r="F41" s="777"/>
      <c r="G41" s="777"/>
      <c r="H41" s="777"/>
      <c r="I41" s="777"/>
      <c r="J41" s="778"/>
      <c r="K41" s="779" t="s">
        <v>187</v>
      </c>
      <c r="L41" s="780"/>
      <c r="M41" s="780"/>
      <c r="N41" s="780"/>
      <c r="O41" s="780"/>
      <c r="P41" s="780"/>
      <c r="Q41" s="781"/>
      <c r="R41" s="767" t="s">
        <v>149</v>
      </c>
      <c r="S41" s="768"/>
      <c r="T41" s="768"/>
      <c r="U41" s="768"/>
      <c r="V41" s="769"/>
      <c r="W41" s="755" t="s">
        <v>150</v>
      </c>
      <c r="X41" s="756"/>
      <c r="Y41" s="757"/>
      <c r="Z41" s="758" t="s">
        <v>280</v>
      </c>
      <c r="AA41" s="759"/>
      <c r="AB41" s="759"/>
      <c r="AC41" s="759"/>
      <c r="AD41" s="759"/>
      <c r="AE41" s="759"/>
      <c r="AF41" s="760"/>
    </row>
    <row r="42" spans="1:32" ht="16.5" customHeight="1" thickBot="1" x14ac:dyDescent="0.25">
      <c r="A42" s="782">
        <f>(SUM(K37:Q40))</f>
        <v>0</v>
      </c>
      <c r="B42" s="783"/>
      <c r="C42" s="783"/>
      <c r="D42" s="783"/>
      <c r="E42" s="783"/>
      <c r="F42" s="783"/>
      <c r="G42" s="783"/>
      <c r="H42" s="783"/>
      <c r="I42" s="783"/>
      <c r="J42" s="784"/>
      <c r="K42" s="785">
        <f>SUM(K37:Q40)*1/2</f>
        <v>0</v>
      </c>
      <c r="L42" s="786"/>
      <c r="M42" s="786"/>
      <c r="N42" s="786"/>
      <c r="O42" s="786"/>
      <c r="P42" s="786"/>
      <c r="Q42" s="787"/>
      <c r="R42" s="761">
        <f>IF(W42="",950000,950000*W42)</f>
        <v>950000</v>
      </c>
      <c r="S42" s="762"/>
      <c r="T42" s="762"/>
      <c r="U42" s="762"/>
      <c r="V42" s="763"/>
      <c r="W42" s="764"/>
      <c r="X42" s="765"/>
      <c r="Y42" s="766"/>
      <c r="Z42" s="773">
        <f>(IF(K42&gt;R42,R42,K42))</f>
        <v>0</v>
      </c>
      <c r="AA42" s="774"/>
      <c r="AB42" s="774"/>
      <c r="AC42" s="774"/>
      <c r="AD42" s="774"/>
      <c r="AE42" s="774"/>
      <c r="AF42" s="775"/>
    </row>
    <row r="43" spans="1:32" ht="16.5" customHeight="1" thickTop="1" x14ac:dyDescent="0.2">
      <c r="A43" s="147" t="s">
        <v>366</v>
      </c>
      <c r="B43" s="153"/>
      <c r="C43" s="153"/>
      <c r="D43" s="153"/>
      <c r="E43" s="153"/>
      <c r="F43" s="153"/>
      <c r="G43" s="153"/>
      <c r="H43" s="153"/>
      <c r="I43" s="153"/>
      <c r="J43" s="153"/>
      <c r="K43" s="153"/>
      <c r="L43" s="153"/>
      <c r="M43" s="153"/>
      <c r="N43" s="153"/>
      <c r="O43" s="153"/>
      <c r="P43" s="153"/>
      <c r="Q43" s="154"/>
      <c r="R43" s="150"/>
      <c r="S43" s="151"/>
      <c r="T43" s="151"/>
      <c r="U43" s="151"/>
      <c r="V43" s="151"/>
      <c r="W43" s="151"/>
      <c r="X43" s="151"/>
      <c r="Y43" s="151"/>
      <c r="Z43" s="151"/>
      <c r="AA43" s="151"/>
      <c r="AB43" s="151"/>
      <c r="AC43" s="151"/>
      <c r="AD43" s="151"/>
      <c r="AE43" s="151"/>
      <c r="AF43" s="152"/>
    </row>
    <row r="44" spans="1:32" ht="16.5" customHeight="1" x14ac:dyDescent="0.2">
      <c r="A44" s="752"/>
      <c r="B44" s="753"/>
      <c r="C44" s="753"/>
      <c r="D44" s="753"/>
      <c r="E44" s="753"/>
      <c r="F44" s="753"/>
      <c r="G44" s="753"/>
      <c r="H44" s="753"/>
      <c r="I44" s="753"/>
      <c r="J44" s="754"/>
      <c r="K44" s="746"/>
      <c r="L44" s="747"/>
      <c r="M44" s="747"/>
      <c r="N44" s="747"/>
      <c r="O44" s="747"/>
      <c r="P44" s="747"/>
      <c r="Q44" s="748"/>
      <c r="R44" s="749"/>
      <c r="S44" s="750"/>
      <c r="T44" s="750"/>
      <c r="U44" s="750"/>
      <c r="V44" s="750"/>
      <c r="W44" s="750"/>
      <c r="X44" s="750"/>
      <c r="Y44" s="750"/>
      <c r="Z44" s="750"/>
      <c r="AA44" s="750"/>
      <c r="AB44" s="750"/>
      <c r="AC44" s="750"/>
      <c r="AD44" s="750"/>
      <c r="AE44" s="750"/>
      <c r="AF44" s="751"/>
    </row>
    <row r="45" spans="1:32" ht="16.5" customHeight="1" x14ac:dyDescent="0.2">
      <c r="A45" s="752"/>
      <c r="B45" s="753"/>
      <c r="C45" s="753"/>
      <c r="D45" s="753"/>
      <c r="E45" s="753"/>
      <c r="F45" s="753"/>
      <c r="G45" s="753"/>
      <c r="H45" s="753"/>
      <c r="I45" s="753"/>
      <c r="J45" s="754"/>
      <c r="K45" s="746"/>
      <c r="L45" s="747"/>
      <c r="M45" s="747"/>
      <c r="N45" s="747"/>
      <c r="O45" s="747"/>
      <c r="P45" s="747"/>
      <c r="Q45" s="748"/>
      <c r="R45" s="749"/>
      <c r="S45" s="750"/>
      <c r="T45" s="750"/>
      <c r="U45" s="750"/>
      <c r="V45" s="750"/>
      <c r="W45" s="750"/>
      <c r="X45" s="750"/>
      <c r="Y45" s="750"/>
      <c r="Z45" s="750"/>
      <c r="AA45" s="750"/>
      <c r="AB45" s="750"/>
      <c r="AC45" s="750"/>
      <c r="AD45" s="750"/>
      <c r="AE45" s="750"/>
      <c r="AF45" s="751"/>
    </row>
    <row r="46" spans="1:32" ht="16.5" customHeight="1" thickBot="1" x14ac:dyDescent="0.25">
      <c r="A46" s="752"/>
      <c r="B46" s="753"/>
      <c r="C46" s="753"/>
      <c r="D46" s="753"/>
      <c r="E46" s="753"/>
      <c r="F46" s="753"/>
      <c r="G46" s="753"/>
      <c r="H46" s="753"/>
      <c r="I46" s="753"/>
      <c r="J46" s="754"/>
      <c r="K46" s="746"/>
      <c r="L46" s="747"/>
      <c r="M46" s="747"/>
      <c r="N46" s="747"/>
      <c r="O46" s="747"/>
      <c r="P46" s="747"/>
      <c r="Q46" s="748"/>
      <c r="R46" s="749"/>
      <c r="S46" s="750"/>
      <c r="T46" s="750"/>
      <c r="U46" s="750"/>
      <c r="V46" s="750"/>
      <c r="W46" s="750"/>
      <c r="X46" s="750"/>
      <c r="Y46" s="750"/>
      <c r="Z46" s="750"/>
      <c r="AA46" s="750"/>
      <c r="AB46" s="750"/>
      <c r="AC46" s="750"/>
      <c r="AD46" s="750"/>
      <c r="AE46" s="750"/>
      <c r="AF46" s="751"/>
    </row>
    <row r="47" spans="1:32" ht="16.5" customHeight="1" x14ac:dyDescent="0.2">
      <c r="A47" s="776" t="s">
        <v>173</v>
      </c>
      <c r="B47" s="777"/>
      <c r="C47" s="777"/>
      <c r="D47" s="777"/>
      <c r="E47" s="777"/>
      <c r="F47" s="777"/>
      <c r="G47" s="777"/>
      <c r="H47" s="777"/>
      <c r="I47" s="777"/>
      <c r="J47" s="778"/>
      <c r="K47" s="779" t="s">
        <v>187</v>
      </c>
      <c r="L47" s="780"/>
      <c r="M47" s="780"/>
      <c r="N47" s="780"/>
      <c r="O47" s="780"/>
      <c r="P47" s="780"/>
      <c r="Q47" s="781"/>
      <c r="R47" s="767" t="s">
        <v>149</v>
      </c>
      <c r="S47" s="768"/>
      <c r="T47" s="768"/>
      <c r="U47" s="768"/>
      <c r="V47" s="769"/>
      <c r="W47" s="755" t="s">
        <v>150</v>
      </c>
      <c r="X47" s="756"/>
      <c r="Y47" s="757"/>
      <c r="Z47" s="758" t="s">
        <v>280</v>
      </c>
      <c r="AA47" s="759"/>
      <c r="AB47" s="759"/>
      <c r="AC47" s="759"/>
      <c r="AD47" s="759"/>
      <c r="AE47" s="759"/>
      <c r="AF47" s="760"/>
    </row>
    <row r="48" spans="1:32" ht="16.5" customHeight="1" thickBot="1" x14ac:dyDescent="0.25">
      <c r="A48" s="782">
        <f>(SUM(K44:Q46))</f>
        <v>0</v>
      </c>
      <c r="B48" s="783"/>
      <c r="C48" s="783"/>
      <c r="D48" s="783"/>
      <c r="E48" s="783"/>
      <c r="F48" s="783"/>
      <c r="G48" s="783"/>
      <c r="H48" s="783"/>
      <c r="I48" s="783"/>
      <c r="J48" s="784"/>
      <c r="K48" s="785">
        <f>SUM(K44:Q46)*1/2</f>
        <v>0</v>
      </c>
      <c r="L48" s="786"/>
      <c r="M48" s="786"/>
      <c r="N48" s="786"/>
      <c r="O48" s="786"/>
      <c r="P48" s="786"/>
      <c r="Q48" s="787"/>
      <c r="R48" s="761">
        <f>IF(W48="",1350000,1350000*W48)</f>
        <v>1350000</v>
      </c>
      <c r="S48" s="762"/>
      <c r="T48" s="762"/>
      <c r="U48" s="762"/>
      <c r="V48" s="763"/>
      <c r="W48" s="764"/>
      <c r="X48" s="765"/>
      <c r="Y48" s="766"/>
      <c r="Z48" s="773">
        <f>(IF(K48&gt;R48,R48,K48))</f>
        <v>0</v>
      </c>
      <c r="AA48" s="774"/>
      <c r="AB48" s="774"/>
      <c r="AC48" s="774"/>
      <c r="AD48" s="774"/>
      <c r="AE48" s="774"/>
      <c r="AF48" s="775"/>
    </row>
    <row r="49" spans="1:32" ht="16.5" customHeight="1" thickTop="1" x14ac:dyDescent="0.2">
      <c r="A49" s="788" t="s">
        <v>1</v>
      </c>
      <c r="B49" s="789"/>
      <c r="C49" s="789"/>
      <c r="D49" s="789"/>
      <c r="E49" s="789"/>
      <c r="F49" s="789"/>
      <c r="G49" s="789"/>
      <c r="H49" s="789"/>
      <c r="I49" s="789"/>
      <c r="J49" s="790"/>
      <c r="K49" s="791">
        <f>A22+A29+A35+A42+A48</f>
        <v>0</v>
      </c>
      <c r="L49" s="792"/>
      <c r="M49" s="792"/>
      <c r="N49" s="792"/>
      <c r="O49" s="792"/>
      <c r="P49" s="792"/>
      <c r="Q49" s="793"/>
      <c r="R49" s="794"/>
      <c r="S49" s="795"/>
      <c r="T49" s="795"/>
      <c r="U49" s="795"/>
      <c r="V49" s="795"/>
      <c r="W49" s="795"/>
      <c r="X49" s="795"/>
      <c r="Y49" s="795"/>
      <c r="Z49" s="795"/>
      <c r="AA49" s="795"/>
      <c r="AB49" s="795"/>
      <c r="AC49" s="795"/>
      <c r="AD49" s="795"/>
      <c r="AE49" s="795"/>
      <c r="AF49" s="796"/>
    </row>
    <row r="50" spans="1:32" ht="16.5" customHeight="1" x14ac:dyDescent="0.2">
      <c r="A50" s="155" t="s">
        <v>84</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row>
    <row r="51" spans="1:32" ht="16.5" customHeight="1" x14ac:dyDescent="0.2">
      <c r="A51" s="156" t="s">
        <v>85</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row>
    <row r="52" spans="1:32" ht="16.5" customHeight="1" x14ac:dyDescent="0.2">
      <c r="A52" s="156" t="s">
        <v>287</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row>
  </sheetData>
  <sheetProtection sheet="1" formatCells="0" formatColumns="0" formatRows="0" insertColumns="0" selectLockedCells="1"/>
  <customSheetViews>
    <customSheetView guid="{C42D1D9E-E04B-46C1-82EC-5EEF685F079B}" showGridLines="0" printArea="1" hiddenRows="1" view="pageBreakPreview">
      <selection activeCell="A4" sqref="A4:AF4"/>
      <pageMargins left="0.74803149606299213" right="0.74803149606299213" top="0.59055118110236227" bottom="0.59055118110236227" header="0.31496062992125984" footer="0.31496062992125984"/>
      <printOptions horizontalCentered="1"/>
      <pageSetup paperSize="9" scale="97" fitToHeight="0" orientation="portrait" r:id="rId1"/>
    </customSheetView>
  </customSheetViews>
  <mergeCells count="136">
    <mergeCell ref="R48:V48"/>
    <mergeCell ref="W48:Y48"/>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L9:R9"/>
    <mergeCell ref="S9:Y9"/>
    <mergeCell ref="Z9:AF9"/>
    <mergeCell ref="E10:K12"/>
    <mergeCell ref="L10:R12"/>
    <mergeCell ref="S10:Y12"/>
    <mergeCell ref="Z10:AF12"/>
    <mergeCell ref="A14:AF14"/>
    <mergeCell ref="A15:J15"/>
    <mergeCell ref="K15:Q15"/>
    <mergeCell ref="R15:AF15"/>
    <mergeCell ref="A21:J21"/>
    <mergeCell ref="K21:Q21"/>
    <mergeCell ref="A22:J22"/>
    <mergeCell ref="K22:Q22"/>
    <mergeCell ref="Z21:AF21"/>
    <mergeCell ref="Z22:AF22"/>
    <mergeCell ref="A18:J18"/>
    <mergeCell ref="K18:Q18"/>
    <mergeCell ref="R18:AF18"/>
    <mergeCell ref="A19:J19"/>
    <mergeCell ref="K19:Q19"/>
    <mergeCell ref="R19:AF19"/>
    <mergeCell ref="A17:J17"/>
    <mergeCell ref="K17:Q17"/>
    <mergeCell ref="R17:AF17"/>
    <mergeCell ref="R16:AF16"/>
    <mergeCell ref="R21:V21"/>
    <mergeCell ref="W21:Y21"/>
    <mergeCell ref="A20:J20"/>
    <mergeCell ref="K20:Q20"/>
    <mergeCell ref="R20:AF20"/>
    <mergeCell ref="A23:Q23"/>
    <mergeCell ref="A24:J24"/>
    <mergeCell ref="R24:AF24"/>
    <mergeCell ref="R23:AF23"/>
    <mergeCell ref="A25:J25"/>
    <mergeCell ref="K25:Q25"/>
    <mergeCell ref="R25:AF25"/>
    <mergeCell ref="R22:V22"/>
    <mergeCell ref="W22:Y22"/>
    <mergeCell ref="K24:Q24"/>
    <mergeCell ref="A49:J49"/>
    <mergeCell ref="K49:Q49"/>
    <mergeCell ref="R49:AF49"/>
    <mergeCell ref="A28:J28"/>
    <mergeCell ref="K28:Q28"/>
    <mergeCell ref="A29:J29"/>
    <mergeCell ref="K29:Q29"/>
    <mergeCell ref="Z29:AF29"/>
    <mergeCell ref="A48:J48"/>
    <mergeCell ref="K48:Q48"/>
    <mergeCell ref="A45:J45"/>
    <mergeCell ref="K45:Q45"/>
    <mergeCell ref="R45:AF45"/>
    <mergeCell ref="R28:V28"/>
    <mergeCell ref="W28:Y28"/>
    <mergeCell ref="R29:V29"/>
    <mergeCell ref="W29:Y29"/>
    <mergeCell ref="Z48:AF48"/>
    <mergeCell ref="K39:Q39"/>
    <mergeCell ref="A46:J46"/>
    <mergeCell ref="K46:Q46"/>
    <mergeCell ref="R46:AF46"/>
    <mergeCell ref="Z47:AF47"/>
    <mergeCell ref="R34:V34"/>
    <mergeCell ref="A47:J47"/>
    <mergeCell ref="K47:Q47"/>
    <mergeCell ref="K44:Q44"/>
    <mergeCell ref="A40:J40"/>
    <mergeCell ref="K40:Q40"/>
    <mergeCell ref="R40:AF40"/>
    <mergeCell ref="A41:J41"/>
    <mergeCell ref="K41:Q41"/>
    <mergeCell ref="A42:J42"/>
    <mergeCell ref="K42:Q42"/>
    <mergeCell ref="R42:V42"/>
    <mergeCell ref="W42:Y42"/>
    <mergeCell ref="R47:V47"/>
    <mergeCell ref="W47:Y47"/>
    <mergeCell ref="A44:J44"/>
    <mergeCell ref="R44:AF44"/>
    <mergeCell ref="Z42:AF42"/>
    <mergeCell ref="A39:J39"/>
    <mergeCell ref="R35:V35"/>
    <mergeCell ref="W35:Y35"/>
    <mergeCell ref="R41:V41"/>
    <mergeCell ref="W41:Y41"/>
    <mergeCell ref="R39:AF39"/>
    <mergeCell ref="A36:AF36"/>
    <mergeCell ref="Z34:AF34"/>
    <mergeCell ref="Z35:AF35"/>
    <mergeCell ref="Z41:AF41"/>
    <mergeCell ref="K37:Q37"/>
    <mergeCell ref="A34:J34"/>
    <mergeCell ref="K34:Q34"/>
    <mergeCell ref="A35:J35"/>
    <mergeCell ref="K35:Q35"/>
    <mergeCell ref="R37:AF37"/>
    <mergeCell ref="A37:J37"/>
    <mergeCell ref="A38:J38"/>
    <mergeCell ref="K38:Q38"/>
    <mergeCell ref="R38:AF38"/>
    <mergeCell ref="K33:Q33"/>
    <mergeCell ref="R33:AF33"/>
    <mergeCell ref="K31:Q31"/>
    <mergeCell ref="A32:J32"/>
    <mergeCell ref="K32:Q32"/>
    <mergeCell ref="W34:Y34"/>
    <mergeCell ref="A26:J26"/>
    <mergeCell ref="K26:Q26"/>
    <mergeCell ref="R26:AF26"/>
    <mergeCell ref="Z28:AF28"/>
    <mergeCell ref="R32:AF32"/>
    <mergeCell ref="A31:J31"/>
    <mergeCell ref="R31:AF31"/>
    <mergeCell ref="A27:J27"/>
    <mergeCell ref="K27:Q27"/>
    <mergeCell ref="R27:AF27"/>
    <mergeCell ref="A33:J33"/>
  </mergeCells>
  <phoneticPr fontId="1"/>
  <printOptions horizontalCentered="1"/>
  <pageMargins left="0.74803149606299213" right="0.74803149606299213" top="0.59055118110236227" bottom="0.59055118110236227" header="0.31496062992125984" footer="0.31496062992125984"/>
  <pageSetup paperSize="9" scale="95"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sqref="A1:D1"/>
    </sheetView>
  </sheetViews>
  <sheetFormatPr defaultColWidth="9" defaultRowHeight="16.2" x14ac:dyDescent="0.2"/>
  <cols>
    <col min="1" max="1" width="4.6640625" style="117" customWidth="1"/>
    <col min="2" max="2" width="70.44140625" style="117" customWidth="1"/>
    <col min="3" max="4" width="7.109375" style="117" customWidth="1"/>
    <col min="5" max="16384" width="9" style="117"/>
  </cols>
  <sheetData>
    <row r="1" spans="1:4" ht="22.5" customHeight="1" x14ac:dyDescent="0.2">
      <c r="A1" s="175" t="s">
        <v>276</v>
      </c>
      <c r="B1" s="175"/>
      <c r="C1" s="175"/>
      <c r="D1" s="175"/>
    </row>
    <row r="2" spans="1:4" ht="22.5" customHeight="1" x14ac:dyDescent="0.2">
      <c r="A2" s="157" t="s">
        <v>55</v>
      </c>
      <c r="D2" s="158" t="s">
        <v>249</v>
      </c>
    </row>
    <row r="3" spans="1:4" ht="22.5" customHeight="1" x14ac:dyDescent="0.2">
      <c r="A3" s="157" t="s">
        <v>56</v>
      </c>
      <c r="C3" s="159"/>
      <c r="D3" s="158" t="s">
        <v>250</v>
      </c>
    </row>
    <row r="4" spans="1:4" ht="22.5" customHeight="1" thickBot="1" x14ac:dyDescent="0.25">
      <c r="A4" s="160" t="s">
        <v>57</v>
      </c>
      <c r="B4" s="160" t="s">
        <v>58</v>
      </c>
      <c r="C4" s="161" t="s">
        <v>63</v>
      </c>
      <c r="D4" s="161" t="s">
        <v>59</v>
      </c>
    </row>
    <row r="5" spans="1:4" ht="22.5" customHeight="1" thickTop="1" x14ac:dyDescent="0.2">
      <c r="A5" s="162">
        <v>1</v>
      </c>
      <c r="B5" s="163" t="s">
        <v>247</v>
      </c>
      <c r="C5" s="162" t="s">
        <v>60</v>
      </c>
      <c r="D5" s="164"/>
    </row>
    <row r="6" spans="1:4" ht="22.5" customHeight="1" x14ac:dyDescent="0.2">
      <c r="A6" s="89">
        <f>A5+1</f>
        <v>2</v>
      </c>
      <c r="B6" s="165" t="s">
        <v>86</v>
      </c>
      <c r="C6" s="166" t="s">
        <v>61</v>
      </c>
      <c r="D6" s="167"/>
    </row>
    <row r="7" spans="1:4" ht="75" customHeight="1" x14ac:dyDescent="0.2">
      <c r="A7" s="89">
        <f t="shared" ref="A7:A27" si="0">A6+1</f>
        <v>3</v>
      </c>
      <c r="B7" s="88" t="s">
        <v>264</v>
      </c>
      <c r="C7" s="166" t="s">
        <v>61</v>
      </c>
      <c r="D7" s="168"/>
    </row>
    <row r="8" spans="1:4" ht="75.75" customHeight="1" x14ac:dyDescent="0.2">
      <c r="A8" s="89">
        <f t="shared" si="0"/>
        <v>4</v>
      </c>
      <c r="B8" s="88" t="s">
        <v>265</v>
      </c>
      <c r="C8" s="166" t="s">
        <v>61</v>
      </c>
      <c r="D8" s="168"/>
    </row>
    <row r="9" spans="1:4" ht="150.75" customHeight="1" x14ac:dyDescent="0.2">
      <c r="A9" s="89">
        <f t="shared" si="0"/>
        <v>5</v>
      </c>
      <c r="B9" s="88" t="s">
        <v>300</v>
      </c>
      <c r="C9" s="89" t="s">
        <v>62</v>
      </c>
      <c r="D9" s="169"/>
    </row>
    <row r="10" spans="1:4" ht="37.5" customHeight="1" x14ac:dyDescent="0.2">
      <c r="A10" s="89">
        <f t="shared" si="0"/>
        <v>6</v>
      </c>
      <c r="B10" s="88" t="s">
        <v>241</v>
      </c>
      <c r="C10" s="166" t="s">
        <v>141</v>
      </c>
      <c r="D10" s="168"/>
    </row>
    <row r="11" spans="1:4" ht="22.5" customHeight="1" x14ac:dyDescent="0.2">
      <c r="A11" s="89">
        <f t="shared" si="0"/>
        <v>7</v>
      </c>
      <c r="B11" s="88" t="s">
        <v>242</v>
      </c>
      <c r="C11" s="166" t="s">
        <v>61</v>
      </c>
      <c r="D11" s="168"/>
    </row>
    <row r="12" spans="1:4" ht="22.5" customHeight="1" x14ac:dyDescent="0.2">
      <c r="A12" s="89">
        <f t="shared" si="0"/>
        <v>8</v>
      </c>
      <c r="B12" s="88" t="s">
        <v>145</v>
      </c>
      <c r="C12" s="89" t="s">
        <v>60</v>
      </c>
      <c r="D12" s="169"/>
    </row>
    <row r="13" spans="1:4" ht="37.5" customHeight="1" x14ac:dyDescent="0.2">
      <c r="A13" s="89">
        <f t="shared" si="0"/>
        <v>9</v>
      </c>
      <c r="B13" s="88" t="s">
        <v>146</v>
      </c>
      <c r="C13" s="89" t="s">
        <v>60</v>
      </c>
      <c r="D13" s="169"/>
    </row>
    <row r="14" spans="1:4" ht="22.5" customHeight="1" x14ac:dyDescent="0.2">
      <c r="A14" s="89">
        <f t="shared" si="0"/>
        <v>10</v>
      </c>
      <c r="B14" s="88" t="s">
        <v>243</v>
      </c>
      <c r="C14" s="89" t="s">
        <v>61</v>
      </c>
      <c r="D14" s="169"/>
    </row>
    <row r="15" spans="1:4" ht="60" customHeight="1" x14ac:dyDescent="0.2">
      <c r="A15" s="89">
        <f t="shared" si="0"/>
        <v>11</v>
      </c>
      <c r="B15" s="88" t="s">
        <v>358</v>
      </c>
      <c r="C15" s="89" t="s">
        <v>60</v>
      </c>
      <c r="D15" s="169"/>
    </row>
    <row r="16" spans="1:4" ht="60" customHeight="1" x14ac:dyDescent="0.2">
      <c r="A16" s="89">
        <f t="shared" si="0"/>
        <v>12</v>
      </c>
      <c r="B16" s="88" t="s">
        <v>303</v>
      </c>
      <c r="C16" s="89" t="s">
        <v>62</v>
      </c>
      <c r="D16" s="169"/>
    </row>
    <row r="17" spans="1:4" ht="18" customHeight="1" x14ac:dyDescent="0.2">
      <c r="A17" s="89">
        <f t="shared" si="0"/>
        <v>13</v>
      </c>
      <c r="B17" s="88" t="s">
        <v>266</v>
      </c>
      <c r="C17" s="89" t="s">
        <v>141</v>
      </c>
      <c r="D17" s="169"/>
    </row>
    <row r="18" spans="1:4" ht="19.5" customHeight="1" x14ac:dyDescent="0.2">
      <c r="A18" s="89">
        <f t="shared" si="0"/>
        <v>14</v>
      </c>
      <c r="B18" s="88" t="s">
        <v>359</v>
      </c>
      <c r="C18" s="89" t="s">
        <v>62</v>
      </c>
      <c r="D18" s="169"/>
    </row>
    <row r="19" spans="1:4" ht="36" customHeight="1" x14ac:dyDescent="0.2">
      <c r="A19" s="89">
        <f t="shared" si="0"/>
        <v>15</v>
      </c>
      <c r="B19" s="88" t="s">
        <v>360</v>
      </c>
      <c r="C19" s="89" t="s">
        <v>62</v>
      </c>
      <c r="D19" s="169"/>
    </row>
    <row r="20" spans="1:4" ht="36" customHeight="1" x14ac:dyDescent="0.2">
      <c r="A20" s="89">
        <f t="shared" si="0"/>
        <v>16</v>
      </c>
      <c r="B20" s="88" t="s">
        <v>361</v>
      </c>
      <c r="C20" s="89" t="s">
        <v>62</v>
      </c>
      <c r="D20" s="169"/>
    </row>
    <row r="21" spans="1:4" ht="23.25" customHeight="1" x14ac:dyDescent="0.2">
      <c r="A21" s="89">
        <f t="shared" si="0"/>
        <v>17</v>
      </c>
      <c r="B21" s="88" t="s">
        <v>267</v>
      </c>
      <c r="C21" s="89" t="s">
        <v>62</v>
      </c>
      <c r="D21" s="169"/>
    </row>
    <row r="22" spans="1:4" ht="23.25" customHeight="1" x14ac:dyDescent="0.2">
      <c r="A22" s="89">
        <f t="shared" si="0"/>
        <v>18</v>
      </c>
      <c r="B22" s="88" t="s">
        <v>268</v>
      </c>
      <c r="C22" s="89" t="s">
        <v>62</v>
      </c>
      <c r="D22" s="169"/>
    </row>
    <row r="23" spans="1:4" ht="37.5" customHeight="1" x14ac:dyDescent="0.2">
      <c r="A23" s="89">
        <f t="shared" si="0"/>
        <v>19</v>
      </c>
      <c r="B23" s="88" t="s">
        <v>269</v>
      </c>
      <c r="C23" s="89" t="s">
        <v>60</v>
      </c>
      <c r="D23" s="169"/>
    </row>
    <row r="24" spans="1:4" ht="22.5" customHeight="1" x14ac:dyDescent="0.2">
      <c r="A24" s="89">
        <f t="shared" si="0"/>
        <v>20</v>
      </c>
      <c r="B24" s="88" t="s">
        <v>270</v>
      </c>
      <c r="C24" s="89" t="s">
        <v>141</v>
      </c>
      <c r="D24" s="169"/>
    </row>
    <row r="25" spans="1:4" ht="22.5" customHeight="1" x14ac:dyDescent="0.2">
      <c r="A25" s="89">
        <f t="shared" si="0"/>
        <v>21</v>
      </c>
      <c r="B25" s="88" t="s">
        <v>271</v>
      </c>
      <c r="C25" s="89" t="s">
        <v>141</v>
      </c>
      <c r="D25" s="169"/>
    </row>
    <row r="26" spans="1:4" ht="38.25" customHeight="1" x14ac:dyDescent="0.2">
      <c r="A26" s="89">
        <f t="shared" si="0"/>
        <v>22</v>
      </c>
      <c r="B26" s="88" t="s">
        <v>272</v>
      </c>
      <c r="C26" s="89" t="s">
        <v>141</v>
      </c>
      <c r="D26" s="169"/>
    </row>
    <row r="27" spans="1:4" ht="22.5" customHeight="1" x14ac:dyDescent="0.2">
      <c r="A27" s="89">
        <f t="shared" si="0"/>
        <v>23</v>
      </c>
      <c r="B27" s="88" t="s">
        <v>273</v>
      </c>
      <c r="C27" s="89" t="s">
        <v>141</v>
      </c>
      <c r="D27" s="169"/>
    </row>
    <row r="28" spans="1:4" ht="22.5" customHeight="1" x14ac:dyDescent="0.2">
      <c r="B28" s="170" t="s">
        <v>274</v>
      </c>
    </row>
    <row r="29" spans="1:4" ht="22.5" customHeight="1" x14ac:dyDescent="0.2">
      <c r="B29" s="171" t="s">
        <v>275</v>
      </c>
    </row>
    <row r="30" spans="1:4" ht="15.9" customHeight="1" x14ac:dyDescent="0.2"/>
  </sheetData>
  <sheetProtection sheet="1" objects="1" scenarios="1"/>
  <mergeCells count="1">
    <mergeCell ref="A1:D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showZeros="0" view="pageBreakPreview" zoomScale="115" zoomScaleNormal="130" zoomScaleSheetLayoutView="115" workbookViewId="0">
      <selection activeCell="E6" sqref="E6"/>
    </sheetView>
  </sheetViews>
  <sheetFormatPr defaultColWidth="9" defaultRowHeight="15" customHeight="1" x14ac:dyDescent="0.2"/>
  <cols>
    <col min="1" max="1" width="3.44140625" style="42" customWidth="1"/>
    <col min="2" max="3" width="3.44140625" style="43" customWidth="1"/>
    <col min="4" max="4" width="15.44140625" style="42" customWidth="1"/>
    <col min="5" max="5" width="52.6640625" style="41" customWidth="1"/>
    <col min="6" max="6" width="100.6640625" style="40" customWidth="1"/>
    <col min="7" max="16384" width="9" style="39"/>
  </cols>
  <sheetData>
    <row r="1" spans="1:6" ht="15" customHeight="1" x14ac:dyDescent="0.2">
      <c r="A1" s="96" t="s">
        <v>218</v>
      </c>
      <c r="B1" s="97"/>
      <c r="C1" s="97"/>
      <c r="D1" s="97"/>
      <c r="E1" s="102"/>
      <c r="F1" s="47"/>
    </row>
    <row r="2" spans="1:6" ht="15" customHeight="1" x14ac:dyDescent="0.2">
      <c r="A2" s="176" t="s">
        <v>315</v>
      </c>
      <c r="B2" s="177"/>
      <c r="C2" s="177"/>
      <c r="D2" s="177"/>
      <c r="E2" s="178"/>
    </row>
    <row r="3" spans="1:6" ht="15" customHeight="1" x14ac:dyDescent="0.2">
      <c r="A3" s="187" t="s">
        <v>367</v>
      </c>
      <c r="B3" s="188"/>
      <c r="C3" s="188"/>
      <c r="D3" s="188"/>
      <c r="E3" s="189"/>
      <c r="F3" s="46" t="s">
        <v>217</v>
      </c>
    </row>
    <row r="4" spans="1:6" ht="15" customHeight="1" x14ac:dyDescent="0.2">
      <c r="A4" s="179" t="s">
        <v>216</v>
      </c>
      <c r="B4" s="179"/>
      <c r="C4" s="179"/>
      <c r="D4" s="179"/>
      <c r="E4" s="103" t="s">
        <v>215</v>
      </c>
      <c r="F4" s="100" t="s">
        <v>214</v>
      </c>
    </row>
    <row r="5" spans="1:6" ht="15" customHeight="1" x14ac:dyDescent="0.2">
      <c r="A5" s="96" t="s">
        <v>305</v>
      </c>
      <c r="B5" s="97"/>
      <c r="C5" s="97"/>
      <c r="D5" s="98"/>
      <c r="E5" s="103"/>
      <c r="F5" s="100"/>
    </row>
    <row r="6" spans="1:6" ht="15" customHeight="1" x14ac:dyDescent="0.2">
      <c r="A6" s="180" t="s">
        <v>213</v>
      </c>
      <c r="B6" s="181"/>
      <c r="C6" s="181"/>
      <c r="D6" s="182"/>
      <c r="E6" s="104"/>
      <c r="F6" s="101" t="s">
        <v>212</v>
      </c>
    </row>
    <row r="7" spans="1:6" ht="15" customHeight="1" x14ac:dyDescent="0.2">
      <c r="A7" s="45"/>
      <c r="B7" s="193" t="s">
        <v>211</v>
      </c>
      <c r="C7" s="193"/>
      <c r="D7" s="99" t="s">
        <v>192</v>
      </c>
      <c r="E7" s="104"/>
      <c r="F7" s="191" t="s">
        <v>210</v>
      </c>
    </row>
    <row r="8" spans="1:6" ht="15" customHeight="1" x14ac:dyDescent="0.2">
      <c r="A8" s="45"/>
      <c r="B8" s="193"/>
      <c r="C8" s="193"/>
      <c r="D8" s="99" t="s">
        <v>204</v>
      </c>
      <c r="E8" s="104"/>
      <c r="F8" s="192"/>
    </row>
    <row r="9" spans="1:6" ht="15" customHeight="1" x14ac:dyDescent="0.2">
      <c r="A9" s="45"/>
      <c r="B9" s="193"/>
      <c r="C9" s="193"/>
      <c r="D9" s="99" t="s">
        <v>202</v>
      </c>
      <c r="E9" s="104"/>
      <c r="F9" s="192"/>
    </row>
    <row r="10" spans="1:6" ht="15" customHeight="1" x14ac:dyDescent="0.2">
      <c r="A10" s="44"/>
      <c r="B10" s="193" t="s">
        <v>209</v>
      </c>
      <c r="C10" s="193"/>
      <c r="D10" s="99" t="s">
        <v>192</v>
      </c>
      <c r="E10" s="104"/>
      <c r="F10" s="190" t="s">
        <v>208</v>
      </c>
    </row>
    <row r="11" spans="1:6" ht="15" customHeight="1" x14ac:dyDescent="0.2">
      <c r="A11" s="44"/>
      <c r="B11" s="193"/>
      <c r="C11" s="193"/>
      <c r="D11" s="99" t="s">
        <v>204</v>
      </c>
      <c r="E11" s="104"/>
      <c r="F11" s="190"/>
    </row>
    <row r="12" spans="1:6" ht="15" customHeight="1" x14ac:dyDescent="0.2">
      <c r="A12" s="44"/>
      <c r="B12" s="193"/>
      <c r="C12" s="193"/>
      <c r="D12" s="99" t="s">
        <v>203</v>
      </c>
      <c r="E12" s="105"/>
      <c r="F12" s="190"/>
    </row>
    <row r="13" spans="1:6" ht="15" customHeight="1" x14ac:dyDescent="0.2">
      <c r="A13" s="44"/>
      <c r="B13" s="193"/>
      <c r="C13" s="193"/>
      <c r="D13" s="99" t="s">
        <v>202</v>
      </c>
      <c r="E13" s="104"/>
      <c r="F13" s="190"/>
    </row>
    <row r="14" spans="1:6" ht="15" customHeight="1" x14ac:dyDescent="0.2">
      <c r="A14" s="44"/>
      <c r="B14" s="193"/>
      <c r="C14" s="193"/>
      <c r="D14" s="99" t="s">
        <v>190</v>
      </c>
      <c r="E14" s="106"/>
      <c r="F14" s="190"/>
    </row>
    <row r="15" spans="1:6" ht="15" customHeight="1" x14ac:dyDescent="0.2">
      <c r="A15" s="44"/>
      <c r="B15" s="193"/>
      <c r="C15" s="193"/>
      <c r="D15" s="99" t="s">
        <v>189</v>
      </c>
      <c r="E15" s="106"/>
      <c r="F15" s="190"/>
    </row>
    <row r="16" spans="1:6" ht="15" customHeight="1" x14ac:dyDescent="0.2">
      <c r="A16" s="44"/>
      <c r="B16" s="193"/>
      <c r="C16" s="193"/>
      <c r="D16" s="99" t="s">
        <v>201</v>
      </c>
      <c r="E16" s="104"/>
      <c r="F16" s="190"/>
    </row>
    <row r="17" spans="1:6" ht="15" customHeight="1" x14ac:dyDescent="0.2">
      <c r="A17" s="44"/>
      <c r="B17" s="193" t="s">
        <v>207</v>
      </c>
      <c r="C17" s="193"/>
      <c r="D17" s="99" t="s">
        <v>192</v>
      </c>
      <c r="E17" s="104"/>
      <c r="F17" s="190" t="s">
        <v>206</v>
      </c>
    </row>
    <row r="18" spans="1:6" ht="15" customHeight="1" x14ac:dyDescent="0.2">
      <c r="A18" s="44"/>
      <c r="B18" s="193"/>
      <c r="C18" s="193"/>
      <c r="D18" s="99" t="s">
        <v>205</v>
      </c>
      <c r="E18" s="104"/>
      <c r="F18" s="190"/>
    </row>
    <row r="19" spans="1:6" ht="15" customHeight="1" x14ac:dyDescent="0.2">
      <c r="A19" s="44"/>
      <c r="B19" s="193"/>
      <c r="C19" s="193"/>
      <c r="D19" s="43" t="s">
        <v>204</v>
      </c>
      <c r="E19" s="104"/>
      <c r="F19" s="190"/>
    </row>
    <row r="20" spans="1:6" ht="15" customHeight="1" x14ac:dyDescent="0.2">
      <c r="A20" s="44"/>
      <c r="B20" s="193"/>
      <c r="C20" s="193"/>
      <c r="D20" s="99" t="s">
        <v>203</v>
      </c>
      <c r="E20" s="105"/>
      <c r="F20" s="190"/>
    </row>
    <row r="21" spans="1:6" ht="15" customHeight="1" x14ac:dyDescent="0.2">
      <c r="A21" s="44"/>
      <c r="B21" s="193"/>
      <c r="C21" s="193"/>
      <c r="D21" s="99" t="s">
        <v>202</v>
      </c>
      <c r="E21" s="104"/>
      <c r="F21" s="190"/>
    </row>
    <row r="22" spans="1:6" ht="15" customHeight="1" x14ac:dyDescent="0.2">
      <c r="A22" s="44"/>
      <c r="B22" s="193"/>
      <c r="C22" s="193"/>
      <c r="D22" s="99" t="s">
        <v>190</v>
      </c>
      <c r="E22" s="106"/>
      <c r="F22" s="190"/>
    </row>
    <row r="23" spans="1:6" ht="15" customHeight="1" x14ac:dyDescent="0.2">
      <c r="A23" s="44"/>
      <c r="B23" s="193"/>
      <c r="C23" s="193"/>
      <c r="D23" s="99" t="s">
        <v>189</v>
      </c>
      <c r="E23" s="106"/>
      <c r="F23" s="190"/>
    </row>
    <row r="24" spans="1:6" ht="15" customHeight="1" x14ac:dyDescent="0.2">
      <c r="A24" s="44"/>
      <c r="B24" s="193"/>
      <c r="C24" s="193"/>
      <c r="D24" s="99" t="s">
        <v>201</v>
      </c>
      <c r="E24" s="107"/>
      <c r="F24" s="190"/>
    </row>
    <row r="25" spans="1:6" ht="15" customHeight="1" x14ac:dyDescent="0.2">
      <c r="A25" s="183" t="s">
        <v>200</v>
      </c>
      <c r="B25" s="186" t="s">
        <v>199</v>
      </c>
      <c r="C25" s="186" t="s">
        <v>194</v>
      </c>
      <c r="D25" s="186"/>
      <c r="E25" s="104"/>
      <c r="F25" s="190" t="s">
        <v>198</v>
      </c>
    </row>
    <row r="26" spans="1:6" ht="15" customHeight="1" x14ac:dyDescent="0.2">
      <c r="A26" s="184"/>
      <c r="B26" s="186"/>
      <c r="C26" s="183" t="s">
        <v>193</v>
      </c>
      <c r="D26" s="99" t="s">
        <v>192</v>
      </c>
      <c r="E26" s="104"/>
      <c r="F26" s="190"/>
    </row>
    <row r="27" spans="1:6" ht="15" customHeight="1" x14ac:dyDescent="0.2">
      <c r="A27" s="184"/>
      <c r="B27" s="186"/>
      <c r="C27" s="184"/>
      <c r="D27" s="99" t="s">
        <v>197</v>
      </c>
      <c r="E27" s="104"/>
      <c r="F27" s="190"/>
    </row>
    <row r="28" spans="1:6" ht="15" customHeight="1" x14ac:dyDescent="0.2">
      <c r="A28" s="184"/>
      <c r="B28" s="186"/>
      <c r="C28" s="184"/>
      <c r="D28" s="99" t="s">
        <v>190</v>
      </c>
      <c r="E28" s="106"/>
      <c r="F28" s="190"/>
    </row>
    <row r="29" spans="1:6" ht="15" customHeight="1" x14ac:dyDescent="0.2">
      <c r="A29" s="184"/>
      <c r="B29" s="186"/>
      <c r="C29" s="184"/>
      <c r="D29" s="99" t="s">
        <v>189</v>
      </c>
      <c r="E29" s="106"/>
      <c r="F29" s="190"/>
    </row>
    <row r="30" spans="1:6" ht="15" customHeight="1" x14ac:dyDescent="0.2">
      <c r="A30" s="184"/>
      <c r="B30" s="186"/>
      <c r="C30" s="185"/>
      <c r="D30" s="99" t="s">
        <v>188</v>
      </c>
      <c r="E30" s="104"/>
      <c r="F30" s="190"/>
    </row>
    <row r="31" spans="1:6" ht="15" customHeight="1" x14ac:dyDescent="0.2">
      <c r="A31" s="184"/>
      <c r="B31" s="186" t="s">
        <v>196</v>
      </c>
      <c r="C31" s="186" t="s">
        <v>194</v>
      </c>
      <c r="D31" s="186"/>
      <c r="E31" s="104"/>
      <c r="F31" s="190"/>
    </row>
    <row r="32" spans="1:6" ht="15" customHeight="1" x14ac:dyDescent="0.2">
      <c r="A32" s="184"/>
      <c r="B32" s="186"/>
      <c r="C32" s="183" t="s">
        <v>193</v>
      </c>
      <c r="D32" s="99" t="s">
        <v>192</v>
      </c>
      <c r="E32" s="104"/>
      <c r="F32" s="190"/>
    </row>
    <row r="33" spans="1:6" ht="15" customHeight="1" x14ac:dyDescent="0.2">
      <c r="A33" s="184"/>
      <c r="B33" s="186"/>
      <c r="C33" s="184"/>
      <c r="D33" s="99" t="s">
        <v>191</v>
      </c>
      <c r="E33" s="104"/>
      <c r="F33" s="190"/>
    </row>
    <row r="34" spans="1:6" ht="15" customHeight="1" x14ac:dyDescent="0.2">
      <c r="A34" s="184"/>
      <c r="B34" s="186"/>
      <c r="C34" s="184"/>
      <c r="D34" s="99" t="s">
        <v>190</v>
      </c>
      <c r="E34" s="106"/>
      <c r="F34" s="190"/>
    </row>
    <row r="35" spans="1:6" ht="15" customHeight="1" x14ac:dyDescent="0.2">
      <c r="A35" s="184"/>
      <c r="B35" s="186"/>
      <c r="C35" s="184"/>
      <c r="D35" s="99" t="s">
        <v>189</v>
      </c>
      <c r="E35" s="106"/>
      <c r="F35" s="190"/>
    </row>
    <row r="36" spans="1:6" ht="15" customHeight="1" x14ac:dyDescent="0.2">
      <c r="A36" s="184"/>
      <c r="B36" s="186"/>
      <c r="C36" s="185"/>
      <c r="D36" s="99" t="s">
        <v>188</v>
      </c>
      <c r="E36" s="104"/>
      <c r="F36" s="190"/>
    </row>
    <row r="37" spans="1:6" ht="15" customHeight="1" x14ac:dyDescent="0.2">
      <c r="A37" s="184"/>
      <c r="B37" s="186" t="s">
        <v>195</v>
      </c>
      <c r="C37" s="186" t="s">
        <v>194</v>
      </c>
      <c r="D37" s="186"/>
      <c r="E37" s="104"/>
      <c r="F37" s="190"/>
    </row>
    <row r="38" spans="1:6" ht="15" customHeight="1" x14ac:dyDescent="0.2">
      <c r="A38" s="184"/>
      <c r="B38" s="186"/>
      <c r="C38" s="183" t="s">
        <v>193</v>
      </c>
      <c r="D38" s="99" t="s">
        <v>192</v>
      </c>
      <c r="E38" s="104"/>
      <c r="F38" s="190"/>
    </row>
    <row r="39" spans="1:6" ht="15" customHeight="1" x14ac:dyDescent="0.2">
      <c r="A39" s="184"/>
      <c r="B39" s="186"/>
      <c r="C39" s="184"/>
      <c r="D39" s="99" t="s">
        <v>191</v>
      </c>
      <c r="E39" s="104"/>
      <c r="F39" s="190"/>
    </row>
    <row r="40" spans="1:6" ht="15" customHeight="1" x14ac:dyDescent="0.2">
      <c r="A40" s="184"/>
      <c r="B40" s="186"/>
      <c r="C40" s="184"/>
      <c r="D40" s="99" t="s">
        <v>190</v>
      </c>
      <c r="E40" s="106"/>
      <c r="F40" s="190"/>
    </row>
    <row r="41" spans="1:6" ht="15" customHeight="1" x14ac:dyDescent="0.2">
      <c r="A41" s="184"/>
      <c r="B41" s="186"/>
      <c r="C41" s="184"/>
      <c r="D41" s="99" t="s">
        <v>189</v>
      </c>
      <c r="E41" s="106"/>
      <c r="F41" s="190"/>
    </row>
    <row r="42" spans="1:6" ht="15" customHeight="1" x14ac:dyDescent="0.2">
      <c r="A42" s="185"/>
      <c r="B42" s="186"/>
      <c r="C42" s="185"/>
      <c r="D42" s="99" t="s">
        <v>188</v>
      </c>
      <c r="E42" s="104"/>
      <c r="F42" s="190"/>
    </row>
    <row r="43" spans="1:6" ht="15" customHeight="1" x14ac:dyDescent="0.2">
      <c r="E43" s="172" t="s">
        <v>374</v>
      </c>
    </row>
  </sheetData>
  <sheetProtection sheet="1" formatCells="0" formatColumns="0" formatRows="0" selectLockedCells="1"/>
  <customSheetViews>
    <customSheetView guid="{C42D1D9E-E04B-46C1-82EC-5EEF685F079B}" scale="145" showPageBreaks="1" showGridLines="0" zeroValues="0" printArea="1" view="pageBreakPreview">
      <selection activeCell="A2" sqref="A2:E2"/>
      <pageMargins left="0.74803149606299213" right="0.74803149606299213" top="0.59055118110236227" bottom="0.59055118110236227" header="0.31496062992125984" footer="0.31496062992125984"/>
      <printOptions horizontalCentered="1"/>
      <pageSetup paperSize="9" fitToHeight="0" orientation="portrait" r:id="rId1"/>
      <headerFooter>
        <oddFooter>&amp;C&amp;14&amp;P</oddFooter>
      </headerFooter>
    </customSheetView>
  </customSheetViews>
  <mergeCells count="21">
    <mergeCell ref="F7:F9"/>
    <mergeCell ref="B10:C16"/>
    <mergeCell ref="F10:F16"/>
    <mergeCell ref="B17:C24"/>
    <mergeCell ref="F17:F24"/>
    <mergeCell ref="B7:C9"/>
    <mergeCell ref="F25:F42"/>
    <mergeCell ref="C26:C30"/>
    <mergeCell ref="B31:B36"/>
    <mergeCell ref="C31:D31"/>
    <mergeCell ref="C32:C36"/>
    <mergeCell ref="B37:B42"/>
    <mergeCell ref="C37:D37"/>
    <mergeCell ref="C38:C42"/>
    <mergeCell ref="A2:E2"/>
    <mergeCell ref="A4:D4"/>
    <mergeCell ref="A6:D6"/>
    <mergeCell ref="A25:A42"/>
    <mergeCell ref="B25:B30"/>
    <mergeCell ref="C25:D25"/>
    <mergeCell ref="A3:E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2"/>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16"/>
  <sheetViews>
    <sheetView view="pageBreakPreview" zoomScale="115" zoomScaleNormal="115" zoomScaleSheetLayoutView="115" zoomScalePageLayoutView="175" workbookViewId="0">
      <selection activeCell="H216" sqref="H216:R216"/>
    </sheetView>
  </sheetViews>
  <sheetFormatPr defaultColWidth="2.6640625" defaultRowHeight="19.5" customHeight="1" x14ac:dyDescent="0.2"/>
  <cols>
    <col min="1" max="20" width="2.6640625" style="3"/>
    <col min="21" max="21" width="2.6640625" style="3" customWidth="1"/>
    <col min="22" max="34" width="2.6640625" style="3"/>
    <col min="35" max="35" width="2.6640625" style="3" customWidth="1"/>
    <col min="36" max="39" width="2.6640625" style="3"/>
    <col min="40" max="40" width="13.44140625" style="3" customWidth="1"/>
    <col min="41" max="43" width="2.6640625" style="3"/>
    <col min="44" max="44" width="6.88671875" style="3" customWidth="1"/>
    <col min="45" max="47" width="2.6640625" style="3"/>
    <col min="48" max="48" width="7.109375" style="3" customWidth="1"/>
    <col min="49" max="16384" width="2.6640625" style="3"/>
  </cols>
  <sheetData>
    <row r="1" spans="1:50" ht="15" thickBot="1" x14ac:dyDescent="0.25">
      <c r="V1" s="93" t="s">
        <v>293</v>
      </c>
      <c r="W1" s="94"/>
      <c r="X1" s="94"/>
      <c r="Y1" s="95"/>
      <c r="Z1" s="95"/>
      <c r="AA1" s="94"/>
      <c r="AB1" s="94"/>
      <c r="AC1" s="394">
        <f>担当窓口!E5</f>
        <v>0</v>
      </c>
      <c r="AD1" s="394"/>
      <c r="AE1" s="394"/>
      <c r="AF1" s="394"/>
      <c r="AG1" s="394"/>
      <c r="AH1" s="394"/>
      <c r="AI1" s="395"/>
    </row>
    <row r="2" spans="1:50" ht="7.5" customHeight="1" x14ac:dyDescent="0.2">
      <c r="X2" s="91"/>
      <c r="Y2" s="91"/>
      <c r="Z2" s="91"/>
      <c r="AD2" s="92"/>
      <c r="AE2" s="92"/>
      <c r="AF2" s="285" t="s">
        <v>375</v>
      </c>
      <c r="AG2" s="285"/>
      <c r="AH2" s="285"/>
      <c r="AI2" s="285"/>
    </row>
    <row r="3" spans="1:50" ht="39.9" customHeight="1" x14ac:dyDescent="0.2">
      <c r="A3" s="388" t="s">
        <v>316</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row>
    <row r="4" spans="1:50" s="1" customFormat="1" ht="20.100000000000001" customHeight="1" x14ac:dyDescent="0.2">
      <c r="A4" s="7" t="s">
        <v>18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O4" s="194"/>
      <c r="AP4" s="194"/>
      <c r="AQ4" s="194"/>
      <c r="AR4" s="194"/>
      <c r="AS4" s="194"/>
      <c r="AT4" s="194"/>
      <c r="AU4" s="194"/>
      <c r="AV4" s="194"/>
      <c r="AW4" s="194"/>
      <c r="AX4" s="194"/>
    </row>
    <row r="5" spans="1:50" s="1" customFormat="1" ht="37.5" customHeight="1" x14ac:dyDescent="0.2">
      <c r="A5" s="7"/>
      <c r="B5" s="412" t="s">
        <v>309</v>
      </c>
      <c r="C5" s="413"/>
      <c r="D5" s="413"/>
      <c r="E5" s="413"/>
      <c r="F5" s="413"/>
      <c r="G5" s="414"/>
      <c r="H5" s="227" t="s">
        <v>0</v>
      </c>
      <c r="I5" s="228"/>
      <c r="J5" s="283" t="s">
        <v>356</v>
      </c>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115"/>
      <c r="AN5" s="66"/>
      <c r="AO5" s="194"/>
      <c r="AP5" s="194"/>
      <c r="AQ5" s="194"/>
      <c r="AR5" s="194"/>
      <c r="AS5" s="194"/>
      <c r="AT5" s="194"/>
      <c r="AU5" s="194"/>
      <c r="AV5" s="194"/>
      <c r="AW5" s="194"/>
      <c r="AX5" s="194"/>
    </row>
    <row r="6" spans="1:50" s="1" customFormat="1" ht="37.5" customHeight="1" x14ac:dyDescent="0.2">
      <c r="A6" s="7"/>
      <c r="B6" s="415"/>
      <c r="C6" s="416"/>
      <c r="D6" s="416"/>
      <c r="E6" s="416"/>
      <c r="F6" s="416"/>
      <c r="G6" s="417"/>
      <c r="H6" s="230" t="s">
        <v>0</v>
      </c>
      <c r="I6" s="230"/>
      <c r="J6" s="283" t="s">
        <v>368</v>
      </c>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N6" s="66"/>
      <c r="AO6" s="194"/>
      <c r="AP6" s="194"/>
      <c r="AQ6" s="194"/>
      <c r="AR6" s="194"/>
      <c r="AS6" s="194"/>
      <c r="AT6" s="194"/>
      <c r="AU6" s="194"/>
      <c r="AV6" s="194"/>
      <c r="AW6" s="194"/>
      <c r="AX6" s="194"/>
    </row>
    <row r="7" spans="1:50" s="1" customFormat="1" ht="36.75" customHeight="1" x14ac:dyDescent="0.2">
      <c r="A7" s="7"/>
      <c r="B7" s="418"/>
      <c r="C7" s="419"/>
      <c r="D7" s="419"/>
      <c r="E7" s="419"/>
      <c r="F7" s="419"/>
      <c r="G7" s="420"/>
      <c r="H7" s="230" t="s">
        <v>0</v>
      </c>
      <c r="I7" s="230"/>
      <c r="J7" s="421" t="s">
        <v>369</v>
      </c>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3"/>
    </row>
    <row r="8" spans="1:50" s="1" customFormat="1" ht="15" customHeight="1" x14ac:dyDescent="0.2">
      <c r="A8" s="7"/>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1:50" s="1" customFormat="1" ht="20.100000000000001" customHeight="1" x14ac:dyDescent="0.2">
      <c r="B9" s="233" t="s">
        <v>219</v>
      </c>
      <c r="C9" s="234"/>
      <c r="D9" s="234"/>
      <c r="E9" s="241"/>
      <c r="F9" s="351" t="s">
        <v>45</v>
      </c>
      <c r="G9" s="352"/>
      <c r="H9" s="352"/>
      <c r="I9" s="352"/>
      <c r="J9" s="353"/>
      <c r="K9" s="208" t="s">
        <v>301</v>
      </c>
      <c r="L9" s="208"/>
      <c r="M9" s="208"/>
      <c r="N9" s="208"/>
      <c r="O9" s="208"/>
      <c r="P9" s="208" t="s">
        <v>54</v>
      </c>
      <c r="Q9" s="208"/>
      <c r="R9" s="208"/>
      <c r="S9" s="208"/>
      <c r="T9" s="208"/>
      <c r="U9" s="208" t="s">
        <v>102</v>
      </c>
      <c r="V9" s="208"/>
      <c r="W9" s="208"/>
      <c r="X9" s="208"/>
      <c r="Y9" s="208"/>
      <c r="Z9" s="208" t="s">
        <v>47</v>
      </c>
      <c r="AA9" s="208"/>
      <c r="AB9" s="208"/>
      <c r="AC9" s="208"/>
      <c r="AD9" s="208"/>
      <c r="AE9" s="208" t="s">
        <v>46</v>
      </c>
      <c r="AF9" s="208"/>
      <c r="AG9" s="208"/>
      <c r="AH9" s="208"/>
      <c r="AI9" s="208"/>
    </row>
    <row r="10" spans="1:50" s="1" customFormat="1" ht="20.100000000000001" customHeight="1" x14ac:dyDescent="0.2">
      <c r="B10" s="237"/>
      <c r="C10" s="238"/>
      <c r="D10" s="238"/>
      <c r="E10" s="243"/>
      <c r="F10" s="286"/>
      <c r="G10" s="286"/>
      <c r="H10" s="286"/>
      <c r="I10" s="286"/>
      <c r="J10" s="286"/>
      <c r="K10" s="286"/>
      <c r="L10" s="286"/>
      <c r="M10" s="286"/>
      <c r="N10" s="286"/>
      <c r="O10" s="286"/>
      <c r="P10" s="286"/>
      <c r="Q10" s="286"/>
      <c r="R10" s="286"/>
      <c r="S10" s="286"/>
      <c r="T10" s="286"/>
      <c r="U10" s="287"/>
      <c r="V10" s="287"/>
      <c r="W10" s="287"/>
      <c r="X10" s="287"/>
      <c r="Y10" s="287"/>
      <c r="Z10" s="286"/>
      <c r="AA10" s="286"/>
      <c r="AB10" s="286"/>
      <c r="AC10" s="286"/>
      <c r="AD10" s="286"/>
      <c r="AE10" s="286"/>
      <c r="AF10" s="286"/>
      <c r="AG10" s="286"/>
      <c r="AH10" s="286"/>
      <c r="AI10" s="286"/>
    </row>
    <row r="11" spans="1:50" s="1" customFormat="1" ht="15" customHeight="1" x14ac:dyDescent="0.2">
      <c r="B11" s="66"/>
      <c r="C11" s="66"/>
      <c r="D11" s="66"/>
      <c r="E11" s="66"/>
      <c r="F11" s="81"/>
      <c r="G11" s="81"/>
      <c r="H11" s="81"/>
      <c r="I11" s="81"/>
      <c r="J11" s="81"/>
      <c r="K11" s="81"/>
      <c r="L11" s="81"/>
      <c r="M11" s="81"/>
      <c r="N11" s="81"/>
      <c r="O11" s="81"/>
      <c r="P11" s="81"/>
      <c r="Q11" s="82"/>
      <c r="R11" s="82"/>
      <c r="S11" s="82"/>
      <c r="T11" s="82"/>
      <c r="U11" s="82"/>
      <c r="V11" s="81"/>
      <c r="W11" s="81"/>
      <c r="X11" s="81"/>
      <c r="Y11" s="81"/>
      <c r="Z11" s="81"/>
      <c r="AA11" s="81"/>
      <c r="AB11" s="81"/>
      <c r="AC11" s="81"/>
      <c r="AD11" s="81"/>
      <c r="AE11" s="81"/>
      <c r="AF11" s="81"/>
      <c r="AG11" s="81"/>
      <c r="AH11" s="81"/>
      <c r="AI11" s="81"/>
    </row>
    <row r="12" spans="1:50" s="1" customFormat="1" ht="20.100000000000001" customHeight="1" x14ac:dyDescent="0.2">
      <c r="A12" s="1" t="s">
        <v>138</v>
      </c>
    </row>
    <row r="13" spans="1:50" s="1" customFormat="1" ht="20.100000000000001" customHeight="1" x14ac:dyDescent="0.2">
      <c r="B13" s="30" t="s">
        <v>139</v>
      </c>
      <c r="C13" s="31"/>
      <c r="D13" s="31"/>
      <c r="E13" s="32"/>
      <c r="F13" s="30"/>
      <c r="G13" s="31"/>
      <c r="H13" s="31"/>
      <c r="I13" s="31"/>
      <c r="J13" s="32"/>
      <c r="K13" s="252"/>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4"/>
    </row>
    <row r="14" spans="1:50" s="1" customFormat="1" ht="15" customHeight="1" x14ac:dyDescent="0.2"/>
    <row r="15" spans="1:50" s="1" customFormat="1" ht="20.100000000000001" customHeight="1" x14ac:dyDescent="0.2">
      <c r="B15" s="337" t="s">
        <v>220</v>
      </c>
      <c r="C15" s="338"/>
      <c r="D15" s="338"/>
      <c r="E15" s="338"/>
      <c r="F15" s="338"/>
      <c r="G15" s="338"/>
      <c r="H15" s="227" t="s">
        <v>0</v>
      </c>
      <c r="I15" s="228"/>
      <c r="J15" s="34" t="s">
        <v>258</v>
      </c>
      <c r="K15" s="34"/>
      <c r="L15" s="34"/>
      <c r="M15" s="34"/>
      <c r="N15" s="34"/>
      <c r="O15" s="6"/>
      <c r="P15" s="6"/>
      <c r="Q15" s="6"/>
      <c r="R15" s="6"/>
      <c r="S15" s="6"/>
      <c r="T15" s="6"/>
      <c r="U15" s="6"/>
      <c r="V15" s="6"/>
      <c r="W15" s="6"/>
      <c r="X15" s="6"/>
      <c r="Y15" s="34"/>
      <c r="Z15" s="34"/>
      <c r="AA15" s="34"/>
      <c r="AB15" s="34"/>
      <c r="AC15" s="34"/>
      <c r="AD15" s="34"/>
      <c r="AE15" s="34"/>
      <c r="AF15" s="34"/>
      <c r="AG15" s="34"/>
      <c r="AH15" s="34"/>
      <c r="AI15" s="35"/>
    </row>
    <row r="16" spans="1:50" s="1" customFormat="1" ht="20.100000000000001" customHeight="1" x14ac:dyDescent="0.2">
      <c r="B16" s="339"/>
      <c r="C16" s="340"/>
      <c r="D16" s="340"/>
      <c r="E16" s="340"/>
      <c r="F16" s="340"/>
      <c r="G16" s="340"/>
      <c r="H16" s="344" t="s">
        <v>0</v>
      </c>
      <c r="I16" s="345"/>
      <c r="J16" s="37" t="s">
        <v>259</v>
      </c>
      <c r="K16" s="36"/>
      <c r="L16" s="37"/>
      <c r="M16" s="37"/>
      <c r="N16" s="37"/>
      <c r="O16" s="36"/>
      <c r="P16" s="36"/>
      <c r="Q16" s="36"/>
      <c r="R16" s="36"/>
      <c r="S16" s="37"/>
      <c r="T16" s="37"/>
      <c r="U16" s="37"/>
      <c r="V16" s="37"/>
      <c r="W16" s="37"/>
      <c r="X16" s="37"/>
      <c r="Y16" s="36"/>
      <c r="Z16" s="36"/>
      <c r="AA16" s="36"/>
      <c r="AB16" s="36"/>
      <c r="AC16" s="36"/>
      <c r="AD16" s="36"/>
      <c r="AE16" s="36"/>
      <c r="AF16" s="36"/>
      <c r="AG16" s="36"/>
      <c r="AH16" s="36"/>
      <c r="AI16" s="38"/>
    </row>
    <row r="17" spans="1:39" s="1" customFormat="1" ht="20.100000000000001" customHeight="1" x14ac:dyDescent="0.2">
      <c r="B17" s="339"/>
      <c r="C17" s="340"/>
      <c r="D17" s="340"/>
      <c r="E17" s="340"/>
      <c r="F17" s="340"/>
      <c r="G17" s="340"/>
      <c r="H17" s="344" t="s">
        <v>0</v>
      </c>
      <c r="I17" s="345"/>
      <c r="J17" s="50" t="s">
        <v>260</v>
      </c>
      <c r="K17" s="36"/>
      <c r="L17" s="36"/>
      <c r="M17" s="36"/>
      <c r="N17" s="36"/>
      <c r="O17" s="36"/>
      <c r="P17" s="36"/>
      <c r="Q17" s="36"/>
      <c r="R17" s="36"/>
      <c r="S17" s="37"/>
      <c r="T17" s="37"/>
      <c r="U17" s="37"/>
      <c r="V17" s="37"/>
      <c r="W17" s="37"/>
      <c r="X17" s="37"/>
      <c r="Y17" s="36"/>
      <c r="Z17" s="36"/>
      <c r="AA17" s="36"/>
      <c r="AB17" s="36"/>
      <c r="AC17" s="36"/>
      <c r="AD17" s="36"/>
      <c r="AE17" s="36"/>
      <c r="AF17" s="36"/>
      <c r="AG17" s="36"/>
      <c r="AH17" s="36"/>
      <c r="AI17" s="38"/>
    </row>
    <row r="18" spans="1:39" s="1" customFormat="1" ht="20.100000000000001" customHeight="1" x14ac:dyDescent="0.2">
      <c r="B18" s="339"/>
      <c r="C18" s="340"/>
      <c r="D18" s="340"/>
      <c r="E18" s="340"/>
      <c r="F18" s="340"/>
      <c r="G18" s="340"/>
      <c r="H18" s="344" t="s">
        <v>0</v>
      </c>
      <c r="I18" s="345"/>
      <c r="J18" s="36" t="s">
        <v>261</v>
      </c>
      <c r="K18" s="36"/>
      <c r="L18" s="36"/>
      <c r="M18" s="36"/>
      <c r="N18" s="36"/>
      <c r="O18" s="36"/>
      <c r="P18" s="36"/>
      <c r="Q18" s="36"/>
      <c r="R18" s="36"/>
      <c r="S18" s="37"/>
      <c r="T18" s="37"/>
      <c r="U18" s="37"/>
      <c r="V18" s="37"/>
      <c r="W18" s="37"/>
      <c r="X18" s="37"/>
      <c r="Y18" s="36"/>
      <c r="Z18" s="36"/>
      <c r="AA18" s="36"/>
      <c r="AB18" s="36"/>
      <c r="AC18" s="36"/>
      <c r="AD18" s="36"/>
      <c r="AE18" s="36"/>
      <c r="AF18" s="36"/>
      <c r="AG18" s="36"/>
      <c r="AH18" s="36"/>
      <c r="AI18" s="38"/>
    </row>
    <row r="19" spans="1:39" s="1" customFormat="1" ht="20.100000000000001" customHeight="1" x14ac:dyDescent="0.2">
      <c r="B19" s="339"/>
      <c r="C19" s="340"/>
      <c r="D19" s="340"/>
      <c r="E19" s="340"/>
      <c r="F19" s="340"/>
      <c r="G19" s="340"/>
      <c r="H19" s="333" t="s">
        <v>0</v>
      </c>
      <c r="I19" s="334"/>
      <c r="J19" s="1" t="s">
        <v>221</v>
      </c>
      <c r="AI19" s="49"/>
    </row>
    <row r="20" spans="1:39" s="1" customFormat="1" ht="20.100000000000001" customHeight="1" x14ac:dyDescent="0.2">
      <c r="B20" s="341"/>
      <c r="C20" s="342"/>
      <c r="D20" s="342"/>
      <c r="E20" s="342"/>
      <c r="F20" s="342"/>
      <c r="G20" s="342"/>
      <c r="H20" s="335"/>
      <c r="I20" s="336"/>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1"/>
    </row>
    <row r="21" spans="1:39" s="1" customFormat="1" ht="15" customHeight="1" x14ac:dyDescent="0.2">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row>
    <row r="22" spans="1:39" s="1" customFormat="1" ht="26.25" customHeight="1" x14ac:dyDescent="0.15">
      <c r="B22" s="200" t="s">
        <v>331</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row>
    <row r="23" spans="1:39" s="1" customFormat="1" ht="39.9" customHeight="1" x14ac:dyDescent="0.2">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8"/>
    </row>
    <row r="24" spans="1:39" s="1" customFormat="1" ht="15" customHeight="1" x14ac:dyDescent="0.2"/>
    <row r="25" spans="1:39" s="1" customFormat="1" ht="20.100000000000001" customHeight="1" x14ac:dyDescent="0.2">
      <c r="A25" s="1" t="s">
        <v>143</v>
      </c>
      <c r="AM25" s="1" t="s">
        <v>332</v>
      </c>
    </row>
    <row r="26" spans="1:39" s="1" customFormat="1" ht="36.75" customHeight="1" x14ac:dyDescent="0.15">
      <c r="B26" s="200" t="s">
        <v>340</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row>
    <row r="27" spans="1:39" s="1" customFormat="1" ht="39.9" customHeight="1" x14ac:dyDescent="0.2">
      <c r="B27" s="266"/>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8"/>
    </row>
    <row r="28" spans="1:39" s="1" customFormat="1" ht="14.25" customHeight="1" x14ac:dyDescent="0.2"/>
    <row r="29" spans="1:39" s="1" customFormat="1" ht="20.100000000000001" customHeight="1" x14ac:dyDescent="0.2">
      <c r="A29" s="1" t="s">
        <v>144</v>
      </c>
    </row>
    <row r="30" spans="1:39" s="1" customFormat="1" ht="26.25" customHeight="1" x14ac:dyDescent="0.15">
      <c r="B30" s="200" t="s">
        <v>341</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row>
    <row r="31" spans="1:39" s="1" customFormat="1" ht="39.9" customHeight="1" x14ac:dyDescent="0.2">
      <c r="B31" s="266"/>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8"/>
    </row>
    <row r="32" spans="1:39" s="1" customFormat="1" ht="15" customHeight="1" x14ac:dyDescent="0.2"/>
    <row r="33" spans="1:35" s="1" customFormat="1" ht="20.100000000000001" customHeight="1" x14ac:dyDescent="0.2">
      <c r="A33" s="1" t="s">
        <v>349</v>
      </c>
    </row>
    <row r="34" spans="1:35" s="1" customFormat="1" ht="20.100000000000001" customHeight="1" x14ac:dyDescent="0.2">
      <c r="B34" s="309" t="s">
        <v>50</v>
      </c>
      <c r="C34" s="310"/>
      <c r="D34" s="310"/>
      <c r="E34" s="310"/>
      <c r="F34" s="310"/>
      <c r="G34" s="310"/>
      <c r="H34" s="310"/>
      <c r="I34" s="313"/>
      <c r="J34" s="351" t="s">
        <v>180</v>
      </c>
      <c r="K34" s="352"/>
      <c r="L34" s="352"/>
      <c r="M34" s="352"/>
      <c r="N34" s="352"/>
      <c r="O34" s="352"/>
      <c r="P34" s="351" t="s">
        <v>175</v>
      </c>
      <c r="Q34" s="352"/>
      <c r="R34" s="352"/>
      <c r="S34" s="352"/>
      <c r="T34" s="353"/>
      <c r="U34" s="351" t="s">
        <v>49</v>
      </c>
      <c r="V34" s="352"/>
      <c r="W34" s="352"/>
      <c r="X34" s="352"/>
      <c r="Y34" s="353"/>
      <c r="Z34" s="208" t="s">
        <v>181</v>
      </c>
      <c r="AA34" s="208"/>
      <c r="AB34" s="208"/>
      <c r="AC34" s="208"/>
      <c r="AD34" s="208"/>
      <c r="AE34" s="208"/>
    </row>
    <row r="35" spans="1:35" s="1" customFormat="1" ht="20.100000000000001" customHeight="1" x14ac:dyDescent="0.2">
      <c r="B35" s="203" t="s">
        <v>318</v>
      </c>
      <c r="C35" s="198"/>
      <c r="D35" s="198"/>
      <c r="E35" s="198"/>
      <c r="F35" s="198"/>
      <c r="G35" s="198"/>
      <c r="H35" s="198"/>
      <c r="I35" s="199"/>
      <c r="J35" s="204">
        <f>別紙2_車両!A20</f>
        <v>0</v>
      </c>
      <c r="K35" s="205"/>
      <c r="L35" s="205"/>
      <c r="M35" s="205"/>
      <c r="N35" s="205"/>
      <c r="O35" s="205"/>
      <c r="P35" s="277"/>
      <c r="Q35" s="278"/>
      <c r="R35" s="278"/>
      <c r="S35" s="278"/>
      <c r="T35" s="279"/>
      <c r="U35" s="280"/>
      <c r="V35" s="281"/>
      <c r="W35" s="281"/>
      <c r="X35" s="281"/>
      <c r="Y35" s="282"/>
      <c r="Z35" s="206" t="str">
        <f>IF(U35=0,"",(J35/(P35*U35)))</f>
        <v/>
      </c>
      <c r="AA35" s="206"/>
      <c r="AB35" s="206"/>
      <c r="AC35" s="206"/>
      <c r="AD35" s="206"/>
      <c r="AE35" s="206"/>
      <c r="AI35" s="51"/>
    </row>
    <row r="36" spans="1:35" s="1" customFormat="1" ht="20.100000000000001" customHeight="1" x14ac:dyDescent="0.2">
      <c r="B36" s="203" t="s">
        <v>319</v>
      </c>
      <c r="C36" s="198"/>
      <c r="D36" s="198"/>
      <c r="E36" s="198"/>
      <c r="F36" s="198"/>
      <c r="G36" s="198"/>
      <c r="H36" s="198"/>
      <c r="I36" s="199"/>
      <c r="J36" s="204">
        <f>別紙2_車両!A25</f>
        <v>0</v>
      </c>
      <c r="K36" s="205"/>
      <c r="L36" s="205"/>
      <c r="M36" s="205"/>
      <c r="N36" s="205"/>
      <c r="O36" s="207"/>
      <c r="P36" s="277"/>
      <c r="Q36" s="278"/>
      <c r="R36" s="278"/>
      <c r="S36" s="278"/>
      <c r="T36" s="279"/>
      <c r="U36" s="280"/>
      <c r="V36" s="281"/>
      <c r="W36" s="281"/>
      <c r="X36" s="281"/>
      <c r="Y36" s="282"/>
      <c r="Z36" s="206" t="str">
        <f t="shared" ref="Z36:Z42" si="0">IF(U36=0,"",(J36/(P36*U36)))</f>
        <v/>
      </c>
      <c r="AA36" s="206"/>
      <c r="AB36" s="206"/>
      <c r="AC36" s="206"/>
      <c r="AD36" s="206"/>
      <c r="AE36" s="206"/>
      <c r="AI36" s="51"/>
    </row>
    <row r="37" spans="1:35" s="1" customFormat="1" ht="20.100000000000001" customHeight="1" x14ac:dyDescent="0.2">
      <c r="B37" s="203" t="s">
        <v>320</v>
      </c>
      <c r="C37" s="198"/>
      <c r="D37" s="198"/>
      <c r="E37" s="198"/>
      <c r="F37" s="198"/>
      <c r="G37" s="198"/>
      <c r="H37" s="198"/>
      <c r="I37" s="199"/>
      <c r="J37" s="204">
        <f>別紙2_車両!A30</f>
        <v>0</v>
      </c>
      <c r="K37" s="205"/>
      <c r="L37" s="205"/>
      <c r="M37" s="205"/>
      <c r="N37" s="205"/>
      <c r="O37" s="207"/>
      <c r="P37" s="277"/>
      <c r="Q37" s="278"/>
      <c r="R37" s="278"/>
      <c r="S37" s="278"/>
      <c r="T37" s="279"/>
      <c r="U37" s="280"/>
      <c r="V37" s="281"/>
      <c r="W37" s="281"/>
      <c r="X37" s="281"/>
      <c r="Y37" s="282"/>
      <c r="Z37" s="206" t="str">
        <f t="shared" si="0"/>
        <v/>
      </c>
      <c r="AA37" s="206"/>
      <c r="AB37" s="206"/>
      <c r="AC37" s="206"/>
      <c r="AD37" s="206"/>
      <c r="AE37" s="206"/>
      <c r="AI37" s="51"/>
    </row>
    <row r="38" spans="1:35" s="1" customFormat="1" ht="20.100000000000001" customHeight="1" x14ac:dyDescent="0.2">
      <c r="B38" s="203" t="s">
        <v>321</v>
      </c>
      <c r="C38" s="198"/>
      <c r="D38" s="198"/>
      <c r="E38" s="198"/>
      <c r="F38" s="198"/>
      <c r="G38" s="198"/>
      <c r="H38" s="198"/>
      <c r="I38" s="199"/>
      <c r="J38" s="204">
        <f>別紙2_車両!A35</f>
        <v>0</v>
      </c>
      <c r="K38" s="205"/>
      <c r="L38" s="205"/>
      <c r="M38" s="205"/>
      <c r="N38" s="205"/>
      <c r="O38" s="205"/>
      <c r="P38" s="277"/>
      <c r="Q38" s="278"/>
      <c r="R38" s="278"/>
      <c r="S38" s="278"/>
      <c r="T38" s="279"/>
      <c r="U38" s="280"/>
      <c r="V38" s="281"/>
      <c r="W38" s="281"/>
      <c r="X38" s="281"/>
      <c r="Y38" s="282"/>
      <c r="Z38" s="206" t="str">
        <f t="shared" si="0"/>
        <v/>
      </c>
      <c r="AA38" s="206"/>
      <c r="AB38" s="206"/>
      <c r="AC38" s="206"/>
      <c r="AD38" s="206"/>
      <c r="AE38" s="206"/>
    </row>
    <row r="39" spans="1:35" s="1" customFormat="1" ht="20.100000000000001" customHeight="1" x14ac:dyDescent="0.2">
      <c r="B39" s="203" t="s">
        <v>322</v>
      </c>
      <c r="C39" s="198"/>
      <c r="D39" s="198"/>
      <c r="E39" s="198"/>
      <c r="F39" s="198"/>
      <c r="G39" s="198"/>
      <c r="H39" s="198"/>
      <c r="I39" s="199"/>
      <c r="J39" s="204">
        <f>別紙2_車両!A40</f>
        <v>0</v>
      </c>
      <c r="K39" s="205"/>
      <c r="L39" s="205"/>
      <c r="M39" s="205"/>
      <c r="N39" s="205"/>
      <c r="O39" s="205"/>
      <c r="P39" s="277"/>
      <c r="Q39" s="278"/>
      <c r="R39" s="278"/>
      <c r="S39" s="278"/>
      <c r="T39" s="279"/>
      <c r="U39" s="280"/>
      <c r="V39" s="281"/>
      <c r="W39" s="281"/>
      <c r="X39" s="281"/>
      <c r="Y39" s="282"/>
      <c r="Z39" s="206" t="str">
        <f t="shared" si="0"/>
        <v/>
      </c>
      <c r="AA39" s="206"/>
      <c r="AB39" s="206"/>
      <c r="AC39" s="206"/>
      <c r="AD39" s="206"/>
      <c r="AE39" s="206"/>
    </row>
    <row r="40" spans="1:35" s="1" customFormat="1" ht="20.100000000000001" customHeight="1" x14ac:dyDescent="0.2">
      <c r="B40" s="203" t="s">
        <v>323</v>
      </c>
      <c r="C40" s="198"/>
      <c r="D40" s="198"/>
      <c r="E40" s="198"/>
      <c r="F40" s="198"/>
      <c r="G40" s="198"/>
      <c r="H40" s="198"/>
      <c r="I40" s="199"/>
      <c r="J40" s="204">
        <f>別紙2_車両!A45</f>
        <v>0</v>
      </c>
      <c r="K40" s="205"/>
      <c r="L40" s="205"/>
      <c r="M40" s="205"/>
      <c r="N40" s="205"/>
      <c r="O40" s="205"/>
      <c r="P40" s="277"/>
      <c r="Q40" s="278"/>
      <c r="R40" s="278"/>
      <c r="S40" s="278"/>
      <c r="T40" s="279"/>
      <c r="U40" s="280"/>
      <c r="V40" s="281"/>
      <c r="W40" s="281"/>
      <c r="X40" s="281"/>
      <c r="Y40" s="282"/>
      <c r="Z40" s="206" t="str">
        <f t="shared" si="0"/>
        <v/>
      </c>
      <c r="AA40" s="206"/>
      <c r="AB40" s="206"/>
      <c r="AC40" s="206"/>
      <c r="AD40" s="206"/>
      <c r="AE40" s="206"/>
    </row>
    <row r="41" spans="1:35" s="1" customFormat="1" ht="20.100000000000001" customHeight="1" x14ac:dyDescent="0.2">
      <c r="B41" s="203" t="s">
        <v>48</v>
      </c>
      <c r="C41" s="198"/>
      <c r="D41" s="198"/>
      <c r="E41" s="198"/>
      <c r="F41" s="198"/>
      <c r="G41" s="198"/>
      <c r="H41" s="198"/>
      <c r="I41" s="199"/>
      <c r="J41" s="204">
        <f>別紙2_再エネ設備!Z9</f>
        <v>0</v>
      </c>
      <c r="K41" s="205"/>
      <c r="L41" s="205"/>
      <c r="M41" s="205"/>
      <c r="N41" s="205"/>
      <c r="O41" s="205"/>
      <c r="P41" s="277"/>
      <c r="Q41" s="278"/>
      <c r="R41" s="278"/>
      <c r="S41" s="278"/>
      <c r="T41" s="279"/>
      <c r="U41" s="280"/>
      <c r="V41" s="281"/>
      <c r="W41" s="281"/>
      <c r="X41" s="281"/>
      <c r="Y41" s="282"/>
      <c r="Z41" s="206" t="str">
        <f t="shared" si="0"/>
        <v/>
      </c>
      <c r="AA41" s="206"/>
      <c r="AB41" s="206"/>
      <c r="AC41" s="206"/>
      <c r="AD41" s="206"/>
      <c r="AE41" s="206"/>
    </row>
    <row r="42" spans="1:35" s="1" customFormat="1" ht="20.100000000000001" customHeight="1" x14ac:dyDescent="0.2">
      <c r="B42" s="424"/>
      <c r="C42" s="425"/>
      <c r="D42" s="425"/>
      <c r="E42" s="425"/>
      <c r="F42" s="425"/>
      <c r="G42" s="425"/>
      <c r="H42" s="425"/>
      <c r="I42" s="426"/>
      <c r="J42" s="317"/>
      <c r="K42" s="318"/>
      <c r="L42" s="318"/>
      <c r="M42" s="318"/>
      <c r="N42" s="318"/>
      <c r="O42" s="318"/>
      <c r="P42" s="399"/>
      <c r="Q42" s="400"/>
      <c r="R42" s="400"/>
      <c r="S42" s="400"/>
      <c r="T42" s="401"/>
      <c r="U42" s="270"/>
      <c r="V42" s="271"/>
      <c r="W42" s="271"/>
      <c r="X42" s="271"/>
      <c r="Y42" s="272"/>
      <c r="Z42" s="206" t="str">
        <f t="shared" si="0"/>
        <v/>
      </c>
      <c r="AA42" s="206"/>
      <c r="AB42" s="206"/>
      <c r="AC42" s="206"/>
      <c r="AD42" s="206"/>
      <c r="AE42" s="206"/>
    </row>
    <row r="43" spans="1:35" s="1" customFormat="1" ht="20.100000000000001" customHeight="1" x14ac:dyDescent="0.2">
      <c r="B43" s="393" t="s">
        <v>248</v>
      </c>
      <c r="C43" s="393"/>
      <c r="D43" s="393"/>
      <c r="E43" s="393"/>
      <c r="F43" s="393"/>
      <c r="G43" s="393"/>
      <c r="H43" s="393"/>
      <c r="I43" s="393"/>
      <c r="J43" s="319">
        <f>SUM(P35:S42)</f>
        <v>0</v>
      </c>
      <c r="K43" s="320"/>
      <c r="L43" s="320"/>
      <c r="M43" s="320"/>
      <c r="N43" s="320"/>
      <c r="O43" s="321"/>
      <c r="S43" s="52"/>
      <c r="T43" s="51"/>
      <c r="U43" s="51"/>
    </row>
    <row r="44" spans="1:35" s="1" customFormat="1" ht="20.100000000000001" customHeight="1" x14ac:dyDescent="0.2">
      <c r="B44" s="202" t="s">
        <v>342</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row>
    <row r="45" spans="1:35" s="1" customFormat="1" ht="15" customHeight="1" x14ac:dyDescent="0.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s="1" customFormat="1" ht="20.100000000000001" customHeight="1" x14ac:dyDescent="0.2">
      <c r="A46" s="1" t="s">
        <v>176</v>
      </c>
    </row>
    <row r="47" spans="1:35" s="1" customFormat="1" ht="20.100000000000001" customHeight="1" x14ac:dyDescent="0.2">
      <c r="B47" s="1" t="s">
        <v>231</v>
      </c>
    </row>
    <row r="48" spans="1:35" s="1" customFormat="1" ht="30" customHeight="1" x14ac:dyDescent="0.2">
      <c r="B48" s="217" t="s">
        <v>222</v>
      </c>
      <c r="C48" s="210"/>
      <c r="D48" s="210"/>
      <c r="E48" s="210"/>
      <c r="F48" s="212"/>
      <c r="G48" s="273"/>
      <c r="H48" s="274"/>
      <c r="I48" s="274"/>
      <c r="J48" s="274"/>
      <c r="K48" s="275"/>
      <c r="L48" s="217" t="s">
        <v>232</v>
      </c>
      <c r="M48" s="210"/>
      <c r="N48" s="210"/>
      <c r="O48" s="210"/>
      <c r="P48" s="210"/>
      <c r="Q48" s="210"/>
      <c r="R48" s="212"/>
      <c r="S48" s="276"/>
      <c r="T48" s="276"/>
      <c r="U48" s="276"/>
      <c r="V48" s="276"/>
      <c r="W48" s="276"/>
      <c r="X48" s="354" t="s">
        <v>251</v>
      </c>
      <c r="Y48" s="355"/>
      <c r="Z48" s="355"/>
      <c r="AA48" s="355"/>
      <c r="AB48" s="355"/>
      <c r="AC48" s="355"/>
      <c r="AD48" s="356"/>
      <c r="AE48" s="346"/>
      <c r="AF48" s="346"/>
      <c r="AG48" s="346"/>
      <c r="AH48" s="346"/>
      <c r="AI48" s="347"/>
    </row>
    <row r="49" spans="2:40" s="1" customFormat="1" ht="30" customHeight="1" x14ac:dyDescent="0.2">
      <c r="B49" s="325" t="s">
        <v>90</v>
      </c>
      <c r="C49" s="326"/>
      <c r="D49" s="326"/>
      <c r="E49" s="326"/>
      <c r="F49" s="327"/>
      <c r="G49" s="259"/>
      <c r="H49" s="220"/>
      <c r="I49" s="220"/>
      <c r="J49" s="220"/>
      <c r="K49" s="357"/>
      <c r="L49" s="358" t="s">
        <v>252</v>
      </c>
      <c r="M49" s="359"/>
      <c r="N49" s="359"/>
      <c r="O49" s="359"/>
      <c r="P49" s="359"/>
      <c r="Q49" s="359"/>
      <c r="R49" s="360"/>
      <c r="S49" s="314">
        <f>S48*AE48*G49</f>
        <v>0</v>
      </c>
      <c r="T49" s="315"/>
      <c r="U49" s="315"/>
      <c r="V49" s="315"/>
      <c r="W49" s="316"/>
      <c r="X49" s="322"/>
      <c r="Y49" s="322"/>
      <c r="Z49" s="322"/>
      <c r="AA49" s="322"/>
      <c r="AB49" s="322"/>
      <c r="AC49" s="322"/>
      <c r="AD49" s="322"/>
      <c r="AE49" s="348"/>
      <c r="AF49" s="349"/>
      <c r="AG49" s="349"/>
      <c r="AH49" s="349"/>
      <c r="AI49" s="350"/>
    </row>
    <row r="50" spans="2:40" s="1" customFormat="1" ht="30" customHeight="1" x14ac:dyDescent="0.2">
      <c r="B50" s="217" t="s">
        <v>223</v>
      </c>
      <c r="C50" s="210"/>
      <c r="D50" s="210"/>
      <c r="E50" s="210"/>
      <c r="F50" s="212"/>
      <c r="G50" s="273"/>
      <c r="H50" s="274"/>
      <c r="I50" s="274"/>
      <c r="J50" s="274"/>
      <c r="K50" s="275"/>
      <c r="L50" s="217" t="s">
        <v>232</v>
      </c>
      <c r="M50" s="210"/>
      <c r="N50" s="210"/>
      <c r="O50" s="210"/>
      <c r="P50" s="210"/>
      <c r="Q50" s="210"/>
      <c r="R50" s="212"/>
      <c r="S50" s="276"/>
      <c r="T50" s="276"/>
      <c r="U50" s="276"/>
      <c r="V50" s="276"/>
      <c r="W50" s="276"/>
      <c r="X50" s="354" t="s">
        <v>251</v>
      </c>
      <c r="Y50" s="355"/>
      <c r="Z50" s="355"/>
      <c r="AA50" s="355"/>
      <c r="AB50" s="355"/>
      <c r="AC50" s="355"/>
      <c r="AD50" s="356"/>
      <c r="AE50" s="346"/>
      <c r="AF50" s="346"/>
      <c r="AG50" s="346"/>
      <c r="AH50" s="346"/>
      <c r="AI50" s="347"/>
    </row>
    <row r="51" spans="2:40" s="1" customFormat="1" ht="30" customHeight="1" x14ac:dyDescent="0.2">
      <c r="B51" s="325" t="s">
        <v>90</v>
      </c>
      <c r="C51" s="326"/>
      <c r="D51" s="326"/>
      <c r="E51" s="326"/>
      <c r="F51" s="327"/>
      <c r="G51" s="257"/>
      <c r="H51" s="258"/>
      <c r="I51" s="258"/>
      <c r="J51" s="258"/>
      <c r="K51" s="343"/>
      <c r="L51" s="358" t="s">
        <v>238</v>
      </c>
      <c r="M51" s="359"/>
      <c r="N51" s="359"/>
      <c r="O51" s="359"/>
      <c r="P51" s="359"/>
      <c r="Q51" s="359"/>
      <c r="R51" s="360"/>
      <c r="S51" s="314">
        <f>S50*AE50*G51</f>
        <v>0</v>
      </c>
      <c r="T51" s="315"/>
      <c r="U51" s="315"/>
      <c r="V51" s="315"/>
      <c r="W51" s="316"/>
      <c r="X51" s="322"/>
      <c r="Y51" s="322"/>
      <c r="Z51" s="322"/>
      <c r="AA51" s="322"/>
      <c r="AB51" s="322"/>
      <c r="AC51" s="322"/>
      <c r="AD51" s="322"/>
      <c r="AE51" s="348"/>
      <c r="AF51" s="349"/>
      <c r="AG51" s="349"/>
      <c r="AH51" s="349"/>
      <c r="AI51" s="350"/>
    </row>
    <row r="52" spans="2:40" s="1" customFormat="1" ht="30" customHeight="1" x14ac:dyDescent="0.2">
      <c r="B52" s="217" t="s">
        <v>224</v>
      </c>
      <c r="C52" s="210"/>
      <c r="D52" s="210"/>
      <c r="E52" s="210"/>
      <c r="F52" s="212"/>
      <c r="G52" s="273"/>
      <c r="H52" s="274"/>
      <c r="I52" s="274"/>
      <c r="J52" s="274"/>
      <c r="K52" s="275"/>
      <c r="L52" s="217" t="s">
        <v>232</v>
      </c>
      <c r="M52" s="210"/>
      <c r="N52" s="210"/>
      <c r="O52" s="210"/>
      <c r="P52" s="210"/>
      <c r="Q52" s="210"/>
      <c r="R52" s="212"/>
      <c r="S52" s="276"/>
      <c r="T52" s="276"/>
      <c r="U52" s="276"/>
      <c r="V52" s="276"/>
      <c r="W52" s="276"/>
      <c r="X52" s="354" t="s">
        <v>251</v>
      </c>
      <c r="Y52" s="355"/>
      <c r="Z52" s="355"/>
      <c r="AA52" s="355"/>
      <c r="AB52" s="355"/>
      <c r="AC52" s="355"/>
      <c r="AD52" s="356"/>
      <c r="AE52" s="346"/>
      <c r="AF52" s="346"/>
      <c r="AG52" s="346"/>
      <c r="AH52" s="346"/>
      <c r="AI52" s="347"/>
    </row>
    <row r="53" spans="2:40" s="1" customFormat="1" ht="30" customHeight="1" x14ac:dyDescent="0.2">
      <c r="B53" s="325" t="s">
        <v>90</v>
      </c>
      <c r="C53" s="326"/>
      <c r="D53" s="326"/>
      <c r="E53" s="326"/>
      <c r="F53" s="327"/>
      <c r="G53" s="259"/>
      <c r="H53" s="220"/>
      <c r="I53" s="220"/>
      <c r="J53" s="220"/>
      <c r="K53" s="357"/>
      <c r="L53" s="358" t="s">
        <v>238</v>
      </c>
      <c r="M53" s="359"/>
      <c r="N53" s="359"/>
      <c r="O53" s="359"/>
      <c r="P53" s="359"/>
      <c r="Q53" s="359"/>
      <c r="R53" s="360"/>
      <c r="S53" s="314">
        <f>S52*AE52*G53</f>
        <v>0</v>
      </c>
      <c r="T53" s="315"/>
      <c r="U53" s="315"/>
      <c r="V53" s="315"/>
      <c r="W53" s="316"/>
      <c r="X53" s="358" t="s">
        <v>239</v>
      </c>
      <c r="Y53" s="359"/>
      <c r="Z53" s="359"/>
      <c r="AA53" s="359"/>
      <c r="AB53" s="359"/>
      <c r="AC53" s="359"/>
      <c r="AD53" s="360"/>
      <c r="AE53" s="361">
        <f>S49+S51+S53</f>
        <v>0</v>
      </c>
      <c r="AF53" s="362"/>
      <c r="AG53" s="362"/>
      <c r="AH53" s="362"/>
      <c r="AI53" s="363"/>
    </row>
    <row r="54" spans="2:40" s="1" customFormat="1" ht="20.100000000000001" customHeight="1" x14ac:dyDescent="0.2">
      <c r="B54" s="364" t="s">
        <v>343</v>
      </c>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row>
    <row r="55" spans="2:40" s="1" customFormat="1" ht="15" customHeight="1" x14ac:dyDescent="0.2"/>
    <row r="56" spans="2:40" s="1" customFormat="1" ht="20.100000000000001" customHeight="1" x14ac:dyDescent="0.2">
      <c r="B56" s="1" t="s">
        <v>233</v>
      </c>
    </row>
    <row r="57" spans="2:40" s="1" customFormat="1" ht="30" customHeight="1" x14ac:dyDescent="0.2">
      <c r="B57" s="328" t="s">
        <v>235</v>
      </c>
      <c r="C57" s="328"/>
      <c r="D57" s="328"/>
      <c r="E57" s="328"/>
      <c r="F57" s="328"/>
      <c r="G57" s="328"/>
      <c r="H57" s="328"/>
      <c r="I57" s="332"/>
      <c r="J57" s="332"/>
      <c r="K57" s="332"/>
      <c r="L57" s="332"/>
      <c r="M57" s="328" t="s">
        <v>234</v>
      </c>
      <c r="N57" s="328"/>
      <c r="O57" s="328"/>
      <c r="P57" s="328"/>
      <c r="Q57" s="328"/>
      <c r="R57" s="328"/>
      <c r="S57" s="328"/>
      <c r="T57" s="332"/>
      <c r="U57" s="332"/>
      <c r="V57" s="332"/>
      <c r="W57" s="332"/>
      <c r="X57" s="328" t="s">
        <v>254</v>
      </c>
      <c r="Y57" s="328"/>
      <c r="Z57" s="328"/>
      <c r="AA57" s="328"/>
      <c r="AB57" s="328"/>
      <c r="AC57" s="328"/>
      <c r="AD57" s="328"/>
      <c r="AE57" s="406"/>
      <c r="AF57" s="406"/>
      <c r="AG57" s="406"/>
      <c r="AH57" s="406"/>
      <c r="AI57" s="406"/>
    </row>
    <row r="58" spans="2:40" s="1" customFormat="1" ht="30" customHeight="1" x14ac:dyDescent="0.2">
      <c r="B58" s="297"/>
      <c r="C58" s="298"/>
      <c r="D58" s="298"/>
      <c r="E58" s="298"/>
      <c r="F58" s="298"/>
      <c r="G58" s="298"/>
      <c r="H58" s="298"/>
      <c r="I58" s="300"/>
      <c r="J58" s="300"/>
      <c r="K58" s="300"/>
      <c r="L58" s="300"/>
      <c r="M58" s="299"/>
      <c r="N58" s="299"/>
      <c r="O58" s="299"/>
      <c r="P58" s="299"/>
      <c r="Q58" s="299"/>
      <c r="R58" s="299"/>
      <c r="S58" s="299"/>
      <c r="T58" s="427"/>
      <c r="U58" s="427"/>
      <c r="V58" s="427"/>
      <c r="W58" s="428"/>
      <c r="X58" s="292" t="s">
        <v>253</v>
      </c>
      <c r="Y58" s="292"/>
      <c r="Z58" s="292"/>
      <c r="AA58" s="292"/>
      <c r="AB58" s="292"/>
      <c r="AC58" s="292"/>
      <c r="AD58" s="292"/>
      <c r="AE58" s="329">
        <f>I57*AE57+T57*AE57</f>
        <v>0</v>
      </c>
      <c r="AF58" s="330"/>
      <c r="AG58" s="330"/>
      <c r="AH58" s="330"/>
      <c r="AI58" s="331"/>
    </row>
    <row r="59" spans="2:40" s="1" customFormat="1" ht="20.100000000000001" customHeight="1" x14ac:dyDescent="0.2">
      <c r="B59" s="301" t="s">
        <v>245</v>
      </c>
      <c r="C59" s="302"/>
      <c r="D59" s="302"/>
      <c r="E59" s="302"/>
      <c r="F59" s="302"/>
      <c r="G59" s="302"/>
      <c r="H59" s="303"/>
      <c r="I59" s="289" t="str">
        <f>IF(AE53&lt;=AE58,"設備容量が要件を満たしています","設備容量が足りません")</f>
        <v>設備容量が要件を満たしています</v>
      </c>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1"/>
    </row>
    <row r="60" spans="2:40" s="1" customFormat="1" ht="26.25" customHeight="1" x14ac:dyDescent="0.2">
      <c r="B60" s="236" t="s">
        <v>333</v>
      </c>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row>
    <row r="61" spans="2:40" s="1" customFormat="1" ht="26.25" customHeight="1" x14ac:dyDescent="0.2">
      <c r="B61" s="232" t="s">
        <v>236</v>
      </c>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2:40" s="1" customFormat="1" ht="20.100000000000001" customHeight="1" x14ac:dyDescent="0.2">
      <c r="B62" s="232" t="s">
        <v>288</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2:40" s="1" customFormat="1" ht="15" customHeight="1" x14ac:dyDescent="0.2">
      <c r="AD63" s="48"/>
      <c r="AE63" s="48"/>
      <c r="AF63" s="48"/>
      <c r="AG63" s="48"/>
      <c r="AH63" s="48"/>
      <c r="AI63" s="48"/>
      <c r="AN63" s="136"/>
    </row>
    <row r="64" spans="2:40" s="1" customFormat="1" ht="20.100000000000001" customHeight="1" x14ac:dyDescent="0.2">
      <c r="B64" s="429" t="s">
        <v>51</v>
      </c>
      <c r="C64" s="429"/>
      <c r="D64" s="429"/>
      <c r="E64" s="429"/>
      <c r="F64" s="429"/>
      <c r="G64" s="429"/>
      <c r="H64" s="429"/>
      <c r="I64" s="429"/>
      <c r="J64" s="195" t="s">
        <v>0</v>
      </c>
      <c r="K64" s="196"/>
      <c r="L64" s="198" t="s">
        <v>346</v>
      </c>
      <c r="M64" s="198"/>
      <c r="N64" s="198"/>
      <c r="O64" s="198"/>
      <c r="P64" s="198"/>
      <c r="Q64" s="198"/>
      <c r="R64" s="198"/>
      <c r="S64" s="198"/>
      <c r="T64" s="198"/>
      <c r="U64" s="304"/>
      <c r="V64" s="197" t="s">
        <v>0</v>
      </c>
      <c r="W64" s="196"/>
      <c r="X64" s="198" t="s">
        <v>347</v>
      </c>
      <c r="Y64" s="198"/>
      <c r="Z64" s="198"/>
      <c r="AA64" s="198"/>
      <c r="AB64" s="198"/>
      <c r="AC64" s="198"/>
      <c r="AD64" s="198"/>
      <c r="AE64" s="198"/>
      <c r="AF64" s="198"/>
      <c r="AG64" s="198"/>
      <c r="AH64" s="198"/>
      <c r="AI64" s="199"/>
    </row>
    <row r="65" spans="1:173" s="1" customFormat="1" ht="19.5" customHeight="1" x14ac:dyDescent="0.2">
      <c r="B65" s="429"/>
      <c r="C65" s="429"/>
      <c r="D65" s="429"/>
      <c r="E65" s="429"/>
      <c r="F65" s="429"/>
      <c r="G65" s="429"/>
      <c r="H65" s="429"/>
      <c r="I65" s="429"/>
      <c r="J65" s="195" t="s">
        <v>0</v>
      </c>
      <c r="K65" s="196"/>
      <c r="L65" s="198" t="s">
        <v>348</v>
      </c>
      <c r="M65" s="198"/>
      <c r="N65" s="198"/>
      <c r="O65" s="198"/>
      <c r="P65" s="198"/>
      <c r="Q65" s="198"/>
      <c r="R65" s="198"/>
      <c r="S65" s="198"/>
      <c r="T65" s="198"/>
      <c r="U65" s="198"/>
      <c r="V65" s="197" t="s">
        <v>0</v>
      </c>
      <c r="W65" s="196"/>
      <c r="X65" s="198" t="s">
        <v>244</v>
      </c>
      <c r="Y65" s="198"/>
      <c r="Z65" s="198"/>
      <c r="AA65" s="198"/>
      <c r="AB65" s="198"/>
      <c r="AC65" s="198"/>
      <c r="AD65" s="198"/>
      <c r="AE65" s="198"/>
      <c r="AF65" s="198"/>
      <c r="AG65" s="198"/>
      <c r="AH65" s="198"/>
      <c r="AI65" s="199"/>
    </row>
    <row r="66" spans="1:173" s="1" customFormat="1" ht="20.100000000000001" customHeight="1" x14ac:dyDescent="0.2">
      <c r="B66" s="1" t="s">
        <v>306</v>
      </c>
    </row>
    <row r="67" spans="1:173" s="1" customFormat="1" ht="20.100000000000001" customHeight="1" x14ac:dyDescent="0.2">
      <c r="B67" s="203" t="s">
        <v>10</v>
      </c>
      <c r="C67" s="198"/>
      <c r="D67" s="198"/>
      <c r="E67" s="198"/>
      <c r="F67" s="199"/>
      <c r="G67" s="252"/>
      <c r="H67" s="253"/>
      <c r="I67" s="253"/>
      <c r="J67" s="253"/>
      <c r="K67" s="253"/>
      <c r="L67" s="253"/>
      <c r="M67" s="253"/>
      <c r="N67" s="253"/>
      <c r="O67" s="253"/>
      <c r="P67" s="253"/>
      <c r="Q67" s="253"/>
      <c r="R67" s="253"/>
      <c r="S67" s="253"/>
      <c r="T67" s="253"/>
      <c r="U67" s="253"/>
      <c r="V67" s="253"/>
      <c r="W67" s="254"/>
      <c r="X67" s="30" t="s">
        <v>110</v>
      </c>
      <c r="Y67" s="31"/>
      <c r="Z67" s="31"/>
      <c r="AA67" s="31"/>
      <c r="AB67" s="31"/>
      <c r="AC67" s="32"/>
      <c r="AD67" s="195"/>
      <c r="AE67" s="196"/>
      <c r="AF67" s="196"/>
      <c r="AG67" s="196"/>
      <c r="AH67" s="196"/>
      <c r="AI67" s="218"/>
    </row>
    <row r="68" spans="1:173" s="1" customFormat="1" ht="20.100000000000001" customHeight="1" x14ac:dyDescent="0.2">
      <c r="B68" s="203" t="s">
        <v>140</v>
      </c>
      <c r="C68" s="198"/>
      <c r="D68" s="198"/>
      <c r="E68" s="198"/>
      <c r="F68" s="199"/>
      <c r="G68" s="390"/>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2"/>
    </row>
    <row r="69" spans="1:173" s="1" customFormat="1" ht="20.100000000000001" customHeight="1" x14ac:dyDescent="0.2">
      <c r="B69" s="288" t="s">
        <v>335</v>
      </c>
      <c r="C69" s="239"/>
      <c r="D69" s="239"/>
      <c r="E69" s="239"/>
      <c r="F69" s="240"/>
      <c r="G69" s="305"/>
      <c r="H69" s="306"/>
      <c r="I69" s="306"/>
      <c r="J69" s="306"/>
      <c r="K69" s="306"/>
      <c r="L69" s="306"/>
      <c r="M69" s="288" t="s">
        <v>336</v>
      </c>
      <c r="N69" s="239"/>
      <c r="O69" s="239"/>
      <c r="P69" s="239"/>
      <c r="Q69" s="239"/>
      <c r="R69" s="239"/>
      <c r="S69" s="239"/>
      <c r="T69" s="239"/>
      <c r="U69" s="239"/>
      <c r="V69" s="239"/>
      <c r="W69" s="239"/>
      <c r="X69" s="239"/>
      <c r="Y69" s="239"/>
      <c r="Z69" s="239"/>
      <c r="AA69" s="239"/>
      <c r="AB69" s="239"/>
      <c r="AC69" s="240"/>
      <c r="AD69" s="306"/>
      <c r="AE69" s="306"/>
      <c r="AF69" s="306"/>
      <c r="AG69" s="306"/>
      <c r="AH69" s="306"/>
      <c r="AI69" s="307"/>
    </row>
    <row r="70" spans="1:173" s="1" customFormat="1" ht="20.100000000000001" customHeight="1" x14ac:dyDescent="0.2">
      <c r="B70" s="301" t="s">
        <v>245</v>
      </c>
      <c r="C70" s="302"/>
      <c r="D70" s="302"/>
      <c r="E70" s="302"/>
      <c r="F70" s="302"/>
      <c r="G70" s="302"/>
      <c r="H70" s="303"/>
      <c r="I70" s="289" t="str">
        <f>IF(AD69&gt;=(AE53-AE58),"必要購入量が要件を満たしています。","必要購入量が不足しています")</f>
        <v>必要購入量が要件を満たしています。</v>
      </c>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1"/>
    </row>
    <row r="71" spans="1:173" s="1" customFormat="1" ht="20.100000000000001" customHeight="1" x14ac:dyDescent="0.2">
      <c r="B71" s="202" t="s">
        <v>334</v>
      </c>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row>
    <row r="72" spans="1:173" s="1" customFormat="1" ht="20.100000000000001" customHeight="1" x14ac:dyDescent="0.2">
      <c r="B72" s="308" t="s">
        <v>240</v>
      </c>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row>
    <row r="73" spans="1:173" s="1" customFormat="1" ht="20.100000000000001" customHeight="1" x14ac:dyDescent="0.2">
      <c r="B73" s="203" t="s">
        <v>237</v>
      </c>
      <c r="C73" s="198"/>
      <c r="D73" s="198"/>
      <c r="E73" s="198"/>
      <c r="F73" s="199"/>
      <c r="G73" s="252"/>
      <c r="H73" s="253"/>
      <c r="I73" s="253"/>
      <c r="J73" s="253"/>
      <c r="K73" s="253"/>
      <c r="L73" s="253"/>
      <c r="M73" s="253"/>
      <c r="N73" s="254"/>
      <c r="O73" s="203" t="s">
        <v>15</v>
      </c>
      <c r="P73" s="198"/>
      <c r="Q73" s="198"/>
      <c r="R73" s="198"/>
      <c r="S73" s="198"/>
      <c r="T73" s="198"/>
      <c r="U73" s="198"/>
      <c r="V73" s="198"/>
      <c r="W73" s="198"/>
      <c r="X73" s="198"/>
      <c r="Y73" s="199"/>
      <c r="Z73" s="195" t="s">
        <v>0</v>
      </c>
      <c r="AA73" s="196"/>
      <c r="AB73" s="198" t="s">
        <v>22</v>
      </c>
      <c r="AC73" s="198"/>
      <c r="AD73" s="209"/>
      <c r="AE73" s="323" t="s">
        <v>0</v>
      </c>
      <c r="AF73" s="324"/>
      <c r="AG73" s="198" t="s">
        <v>23</v>
      </c>
      <c r="AH73" s="198"/>
      <c r="AI73" s="199"/>
    </row>
    <row r="74" spans="1:173" s="1" customFormat="1" ht="20.100000000000001" customHeight="1" x14ac:dyDescent="0.2">
      <c r="B74" s="203" t="s">
        <v>10</v>
      </c>
      <c r="C74" s="198"/>
      <c r="D74" s="198"/>
      <c r="E74" s="198"/>
      <c r="F74" s="199"/>
      <c r="G74" s="252"/>
      <c r="H74" s="253"/>
      <c r="I74" s="253"/>
      <c r="J74" s="253"/>
      <c r="K74" s="253"/>
      <c r="L74" s="253"/>
      <c r="M74" s="253"/>
      <c r="N74" s="253"/>
      <c r="O74" s="253"/>
      <c r="P74" s="253"/>
      <c r="Q74" s="253"/>
      <c r="R74" s="253"/>
      <c r="S74" s="253"/>
      <c r="T74" s="253"/>
      <c r="U74" s="253"/>
      <c r="V74" s="253"/>
      <c r="W74" s="254"/>
      <c r="X74" s="203" t="s">
        <v>21</v>
      </c>
      <c r="Y74" s="198"/>
      <c r="Z74" s="198"/>
      <c r="AA74" s="198"/>
      <c r="AB74" s="198"/>
      <c r="AC74" s="199"/>
      <c r="AD74" s="195"/>
      <c r="AE74" s="196"/>
      <c r="AF74" s="196"/>
      <c r="AG74" s="196"/>
      <c r="AH74" s="196"/>
      <c r="AI74" s="218"/>
    </row>
    <row r="75" spans="1:173" s="1" customFormat="1" ht="20.100000000000001" customHeight="1" x14ac:dyDescent="0.2">
      <c r="B75" s="203" t="s">
        <v>8</v>
      </c>
      <c r="C75" s="198"/>
      <c r="D75" s="198"/>
      <c r="E75" s="198"/>
      <c r="F75" s="199"/>
      <c r="G75" s="390"/>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2"/>
    </row>
    <row r="76" spans="1:173" s="1" customFormat="1" ht="52.5" customHeight="1" x14ac:dyDescent="0.2">
      <c r="A76" s="66"/>
      <c r="B76" s="398" t="s">
        <v>357</v>
      </c>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row>
    <row r="77" spans="1:173" s="1" customFormat="1" ht="15" customHeight="1" x14ac:dyDescent="0.2">
      <c r="M77" s="48"/>
      <c r="N77" s="48"/>
      <c r="R77" s="79"/>
      <c r="S77" s="79"/>
      <c r="X77" s="66"/>
      <c r="Y77" s="66"/>
      <c r="Z77" s="66"/>
      <c r="AA77" s="66"/>
      <c r="AB77" s="66"/>
      <c r="AC77" s="66"/>
      <c r="AD77" s="66"/>
      <c r="AE77" s="66"/>
      <c r="AF77" s="48"/>
      <c r="AG77" s="48"/>
      <c r="AI77" s="8"/>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row>
    <row r="78" spans="1:173" s="1" customFormat="1" ht="20.100000000000001" customHeight="1" x14ac:dyDescent="0.2">
      <c r="A78" s="1" t="s">
        <v>177</v>
      </c>
      <c r="Y78" s="8"/>
      <c r="Z78" s="8"/>
      <c r="AA78" s="8"/>
      <c r="AB78" s="8"/>
      <c r="AC78" s="8"/>
      <c r="AD78" s="8"/>
      <c r="AE78" s="8"/>
      <c r="AF78" s="8"/>
      <c r="AG78" s="8"/>
      <c r="AH78" s="8"/>
      <c r="AI78" s="55"/>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row>
    <row r="79" spans="1:173" s="1" customFormat="1" ht="20.100000000000001" customHeight="1" x14ac:dyDescent="0.2">
      <c r="B79" s="233" t="s">
        <v>135</v>
      </c>
      <c r="C79" s="234"/>
      <c r="D79" s="234"/>
      <c r="E79" s="234"/>
      <c r="F79" s="234"/>
      <c r="G79" s="234"/>
      <c r="H79" s="234"/>
      <c r="I79" s="241"/>
      <c r="J79" s="255" t="s">
        <v>0</v>
      </c>
      <c r="K79" s="256"/>
      <c r="L79" s="210" t="s">
        <v>104</v>
      </c>
      <c r="M79" s="210"/>
      <c r="N79" s="210"/>
      <c r="O79" s="210"/>
      <c r="P79" s="210"/>
      <c r="Q79" s="210"/>
      <c r="R79" s="210"/>
      <c r="S79" s="210"/>
      <c r="T79" s="210"/>
      <c r="U79" s="210"/>
      <c r="V79" s="211"/>
      <c r="W79" s="256" t="s">
        <v>0</v>
      </c>
      <c r="X79" s="256"/>
      <c r="Y79" s="210" t="s">
        <v>105</v>
      </c>
      <c r="Z79" s="210"/>
      <c r="AA79" s="210"/>
      <c r="AB79" s="210"/>
      <c r="AC79" s="210"/>
      <c r="AD79" s="210"/>
      <c r="AE79" s="210"/>
      <c r="AF79" s="210"/>
      <c r="AG79" s="210"/>
      <c r="AH79" s="210"/>
      <c r="AI79" s="212"/>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row>
    <row r="80" spans="1:173" s="1" customFormat="1" ht="20.100000000000001" customHeight="1" x14ac:dyDescent="0.2">
      <c r="B80" s="235"/>
      <c r="C80" s="236"/>
      <c r="D80" s="236"/>
      <c r="E80" s="236"/>
      <c r="F80" s="236"/>
      <c r="G80" s="236"/>
      <c r="H80" s="236"/>
      <c r="I80" s="242"/>
      <c r="J80" s="380" t="s">
        <v>0</v>
      </c>
      <c r="K80" s="381"/>
      <c r="L80" s="248" t="s">
        <v>106</v>
      </c>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9"/>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row>
    <row r="81" spans="1:173" s="1" customFormat="1" ht="20.100000000000001" customHeight="1" x14ac:dyDescent="0.2">
      <c r="B81" s="237"/>
      <c r="C81" s="238"/>
      <c r="D81" s="238"/>
      <c r="E81" s="238"/>
      <c r="F81" s="238"/>
      <c r="G81" s="238"/>
      <c r="H81" s="238"/>
      <c r="I81" s="243"/>
      <c r="J81" s="259" t="s">
        <v>0</v>
      </c>
      <c r="K81" s="220"/>
      <c r="L81" s="250" t="s">
        <v>107</v>
      </c>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1"/>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row>
    <row r="82" spans="1:173" s="1" customFormat="1" ht="15" customHeight="1" x14ac:dyDescent="0.2">
      <c r="B82" s="66"/>
      <c r="C82" s="66"/>
      <c r="D82" s="66"/>
      <c r="E82" s="66"/>
      <c r="F82" s="66"/>
      <c r="G82" s="66"/>
      <c r="H82" s="66"/>
      <c r="I82" s="66"/>
      <c r="J82" s="48"/>
      <c r="K82" s="48"/>
      <c r="AI82" s="8"/>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row>
    <row r="83" spans="1:173" s="1" customFormat="1" ht="20.100000000000001" customHeight="1" x14ac:dyDescent="0.2">
      <c r="A83" s="202" t="s">
        <v>344</v>
      </c>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row>
    <row r="84" spans="1:173" s="1" customFormat="1" ht="20.100000000000001" customHeight="1" x14ac:dyDescent="0.2">
      <c r="B84" s="309" t="s">
        <v>52</v>
      </c>
      <c r="C84" s="310"/>
      <c r="D84" s="310"/>
      <c r="E84" s="310"/>
      <c r="F84" s="310"/>
      <c r="G84" s="310"/>
      <c r="H84" s="32" t="s">
        <v>310</v>
      </c>
      <c r="I84" s="224"/>
      <c r="J84" s="225"/>
      <c r="K84" s="225"/>
      <c r="L84" s="225"/>
      <c r="M84" s="225"/>
      <c r="N84" s="225"/>
      <c r="O84" s="225"/>
      <c r="P84" s="225"/>
      <c r="Q84" s="225"/>
      <c r="R84" s="231"/>
      <c r="S84" s="203" t="s">
        <v>53</v>
      </c>
      <c r="T84" s="198"/>
      <c r="U84" s="198"/>
      <c r="V84" s="198"/>
      <c r="W84" s="198"/>
      <c r="X84" s="198"/>
      <c r="Y84" s="199"/>
      <c r="Z84" s="224"/>
      <c r="AA84" s="225"/>
      <c r="AB84" s="225"/>
      <c r="AC84" s="225"/>
      <c r="AD84" s="225"/>
      <c r="AE84" s="225"/>
      <c r="AF84" s="225"/>
      <c r="AG84" s="225"/>
      <c r="AH84" s="225"/>
      <c r="AI84" s="231"/>
    </row>
    <row r="85" spans="1:173" s="1" customFormat="1" ht="22.5" customHeight="1" x14ac:dyDescent="0.2">
      <c r="B85" s="232" t="s">
        <v>337</v>
      </c>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row>
    <row r="86" spans="1:173" s="1" customFormat="1" ht="15" customHeight="1" x14ac:dyDescent="0.2">
      <c r="I86" s="83"/>
      <c r="J86" s="83"/>
      <c r="K86" s="83"/>
      <c r="L86" s="83"/>
      <c r="M86" s="83"/>
      <c r="N86" s="83"/>
      <c r="O86" s="83"/>
      <c r="P86" s="83"/>
      <c r="Q86" s="83"/>
      <c r="R86" s="83"/>
      <c r="Y86" s="33"/>
      <c r="Z86" s="33"/>
      <c r="AA86" s="33"/>
      <c r="AB86" s="33"/>
      <c r="AC86" s="33"/>
      <c r="AD86" s="33"/>
      <c r="AE86" s="33"/>
      <c r="AF86" s="33"/>
      <c r="AG86" s="33"/>
      <c r="AH86" s="33"/>
      <c r="AI86" s="33"/>
    </row>
    <row r="87" spans="1:173" s="1" customFormat="1" ht="20.100000000000001" customHeight="1" x14ac:dyDescent="0.2">
      <c r="A87" s="1" t="s">
        <v>178</v>
      </c>
      <c r="I87" s="33"/>
      <c r="J87" s="33"/>
      <c r="K87" s="33"/>
      <c r="L87" s="33"/>
      <c r="M87" s="33"/>
      <c r="N87" s="33"/>
      <c r="O87" s="33"/>
      <c r="P87" s="33"/>
      <c r="Q87" s="33"/>
      <c r="R87" s="33"/>
      <c r="Y87" s="33"/>
      <c r="Z87" s="33"/>
      <c r="AA87" s="33"/>
      <c r="AB87" s="33"/>
      <c r="AC87" s="33"/>
      <c r="AD87" s="33"/>
      <c r="AE87" s="33"/>
      <c r="AF87" s="33"/>
      <c r="AG87" s="33"/>
      <c r="AH87" s="33"/>
      <c r="AI87" s="71"/>
    </row>
    <row r="88" spans="1:173" s="1" customFormat="1" ht="20.100000000000001" customHeight="1" x14ac:dyDescent="0.2">
      <c r="B88" s="195" t="s">
        <v>0</v>
      </c>
      <c r="C88" s="196"/>
      <c r="D88" s="198" t="s">
        <v>147</v>
      </c>
      <c r="E88" s="198"/>
      <c r="F88" s="198"/>
      <c r="G88" s="209"/>
      <c r="H88" s="244" t="s">
        <v>0</v>
      </c>
      <c r="I88" s="196"/>
      <c r="J88" s="260" t="s">
        <v>148</v>
      </c>
      <c r="K88" s="260"/>
      <c r="L88" s="260"/>
      <c r="M88" s="260"/>
      <c r="N88" s="260"/>
      <c r="O88" s="260"/>
      <c r="P88" s="269"/>
      <c r="Q88" s="269"/>
      <c r="R88" s="269"/>
      <c r="S88" s="269"/>
      <c r="T88" s="269"/>
      <c r="U88" s="269"/>
      <c r="V88" s="269"/>
      <c r="W88" s="16" t="s">
        <v>117</v>
      </c>
      <c r="X88" s="196" t="s">
        <v>0</v>
      </c>
      <c r="Y88" s="196"/>
      <c r="Z88" s="198" t="s">
        <v>116</v>
      </c>
      <c r="AA88" s="198"/>
      <c r="AB88" s="253"/>
      <c r="AC88" s="253"/>
      <c r="AD88" s="253"/>
      <c r="AE88" s="253"/>
      <c r="AF88" s="253"/>
      <c r="AG88" s="253"/>
      <c r="AH88" s="253"/>
      <c r="AI88" s="70" t="s">
        <v>37</v>
      </c>
    </row>
    <row r="89" spans="1:173" s="5" customFormat="1" ht="20.100000000000001" customHeight="1" x14ac:dyDescent="0.2">
      <c r="A89" s="1"/>
      <c r="B89" s="48"/>
      <c r="C89" s="48"/>
      <c r="D89" s="1"/>
      <c r="E89" s="1"/>
      <c r="F89" s="1"/>
      <c r="G89" s="1"/>
      <c r="H89" s="48"/>
      <c r="I89" s="48"/>
      <c r="J89" s="33"/>
      <c r="K89" s="33"/>
      <c r="L89" s="33"/>
      <c r="M89" s="33"/>
      <c r="N89" s="33"/>
      <c r="O89" s="33"/>
      <c r="P89" s="33"/>
      <c r="Q89" s="33"/>
      <c r="R89" s="33"/>
      <c r="S89" s="33"/>
      <c r="T89" s="33"/>
      <c r="U89" s="33"/>
      <c r="V89" s="33"/>
      <c r="W89" s="1"/>
      <c r="X89" s="48"/>
      <c r="Y89" s="48"/>
      <c r="Z89" s="1"/>
      <c r="AA89" s="1"/>
      <c r="AB89" s="1"/>
      <c r="AC89" s="1"/>
      <c r="AD89" s="1"/>
      <c r="AE89" s="1"/>
      <c r="AF89" s="1"/>
      <c r="AG89" s="1"/>
      <c r="AH89" s="1"/>
      <c r="AI89" s="72"/>
    </row>
    <row r="90" spans="1:173" s="5" customFormat="1" ht="20.100000000000001" customHeight="1" thickBot="1" x14ac:dyDescent="0.25">
      <c r="A90" s="5" t="s">
        <v>179</v>
      </c>
    </row>
    <row r="91" spans="1:173" s="1" customFormat="1" ht="15" customHeight="1" x14ac:dyDescent="0.2">
      <c r="A91" s="5"/>
      <c r="B91" s="9" t="s">
        <v>9</v>
      </c>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73"/>
    </row>
    <row r="92" spans="1:173" s="1" customFormat="1" ht="15" customHeight="1" x14ac:dyDescent="0.2">
      <c r="A92" s="7"/>
      <c r="B92" s="389" t="s">
        <v>0</v>
      </c>
      <c r="C92" s="258"/>
      <c r="D92" s="1" t="s">
        <v>91</v>
      </c>
      <c r="E92" s="48"/>
      <c r="F92" s="48"/>
      <c r="G92" s="48"/>
      <c r="H92" s="48"/>
      <c r="I92" s="48"/>
      <c r="AI92" s="67"/>
    </row>
    <row r="93" spans="1:173" s="5" customFormat="1" ht="15" customHeight="1" x14ac:dyDescent="0.2">
      <c r="A93" s="7"/>
      <c r="B93" s="389" t="s">
        <v>0</v>
      </c>
      <c r="C93" s="258"/>
      <c r="D93" s="1" t="s">
        <v>230</v>
      </c>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0"/>
    </row>
    <row r="94" spans="1:173" s="5" customFormat="1" ht="15" customHeight="1" x14ac:dyDescent="0.2">
      <c r="A94" s="7"/>
      <c r="B94" s="389" t="s">
        <v>0</v>
      </c>
      <c r="C94" s="258"/>
      <c r="D94" s="51" t="s">
        <v>302</v>
      </c>
      <c r="E94" s="48"/>
      <c r="F94" s="48"/>
      <c r="G94" s="48"/>
      <c r="H94" s="48"/>
      <c r="I94" s="48"/>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7"/>
    </row>
    <row r="95" spans="1:173" s="5" customFormat="1" ht="15" customHeight="1" x14ac:dyDescent="0.2">
      <c r="A95" s="7"/>
      <c r="B95" s="58"/>
      <c r="C95" s="7"/>
      <c r="D95" s="139" t="s">
        <v>255</v>
      </c>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38"/>
    </row>
    <row r="96" spans="1:173" s="5" customFormat="1" ht="30" customHeight="1" x14ac:dyDescent="0.2">
      <c r="A96" s="7"/>
      <c r="B96" s="58"/>
      <c r="C96" s="7"/>
      <c r="D96" s="432" t="s">
        <v>229</v>
      </c>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3"/>
    </row>
    <row r="97" spans="1:35" s="5" customFormat="1" ht="30" customHeight="1" x14ac:dyDescent="0.2">
      <c r="A97" s="7"/>
      <c r="B97" s="58"/>
      <c r="C97" s="7"/>
      <c r="D97" s="402" t="s">
        <v>291</v>
      </c>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5"/>
    </row>
    <row r="98" spans="1:35" s="5" customFormat="1" ht="30" customHeight="1" x14ac:dyDescent="0.2">
      <c r="A98" s="1"/>
      <c r="B98" s="59"/>
      <c r="C98" s="1"/>
      <c r="D98" s="434" t="s">
        <v>262</v>
      </c>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5"/>
    </row>
    <row r="99" spans="1:35" s="5" customFormat="1" ht="30" customHeight="1" x14ac:dyDescent="0.2">
      <c r="A99" s="7"/>
      <c r="B99" s="58"/>
      <c r="C99" s="7"/>
      <c r="D99" s="402" t="s">
        <v>292</v>
      </c>
      <c r="E99" s="402"/>
      <c r="F99" s="402"/>
      <c r="G99" s="402"/>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3"/>
    </row>
    <row r="100" spans="1:35" s="5" customFormat="1" ht="15" customHeight="1" x14ac:dyDescent="0.2">
      <c r="A100" s="7"/>
      <c r="B100" s="58"/>
      <c r="C100" s="7"/>
      <c r="D100" s="139" t="s">
        <v>142</v>
      </c>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60"/>
    </row>
    <row r="101" spans="1:35" s="5" customFormat="1" ht="15" customHeight="1" x14ac:dyDescent="0.2">
      <c r="A101" s="7"/>
      <c r="B101" s="58"/>
      <c r="C101" s="7"/>
      <c r="D101" s="51" t="s">
        <v>311</v>
      </c>
      <c r="E101" s="48"/>
      <c r="F101" s="48"/>
      <c r="G101" s="48"/>
      <c r="H101" s="48"/>
      <c r="I101" s="48"/>
      <c r="K101" s="51"/>
      <c r="L101" s="51"/>
      <c r="M101" s="51"/>
      <c r="N101" s="51"/>
      <c r="O101" s="51"/>
      <c r="P101" s="51"/>
      <c r="Q101" s="51"/>
      <c r="R101" s="51"/>
      <c r="S101" s="51"/>
      <c r="T101" s="51"/>
      <c r="U101" s="51"/>
      <c r="V101" s="51"/>
      <c r="W101" s="51"/>
      <c r="X101" s="51"/>
      <c r="Y101" s="51"/>
      <c r="Z101" s="139"/>
      <c r="AA101" s="139"/>
      <c r="AB101" s="139"/>
      <c r="AC101" s="139"/>
      <c r="AD101" s="139"/>
      <c r="AE101" s="139"/>
      <c r="AF101" s="139"/>
      <c r="AG101" s="139"/>
      <c r="AH101" s="139"/>
      <c r="AI101" s="137"/>
    </row>
    <row r="102" spans="1:35" s="5" customFormat="1" ht="30" customHeight="1" x14ac:dyDescent="0.2">
      <c r="A102" s="7"/>
      <c r="B102" s="58"/>
      <c r="C102" s="7"/>
      <c r="D102" s="402" t="s">
        <v>294</v>
      </c>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3"/>
    </row>
    <row r="103" spans="1:35" s="5" customFormat="1" ht="15" customHeight="1" x14ac:dyDescent="0.2">
      <c r="A103" s="7"/>
      <c r="B103" s="58"/>
      <c r="C103" s="7"/>
      <c r="D103" s="139" t="s">
        <v>304</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37"/>
    </row>
    <row r="104" spans="1:35" s="5" customFormat="1" ht="39.9" customHeight="1" x14ac:dyDescent="0.2">
      <c r="A104" s="7"/>
      <c r="B104" s="58"/>
      <c r="C104" s="7"/>
      <c r="D104" s="432" t="s">
        <v>289</v>
      </c>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3"/>
    </row>
    <row r="105" spans="1:35" s="5" customFormat="1" ht="30" customHeight="1" thickBot="1" x14ac:dyDescent="0.25">
      <c r="A105" s="7"/>
      <c r="B105" s="61"/>
      <c r="C105" s="14"/>
      <c r="D105" s="436" t="s">
        <v>290</v>
      </c>
      <c r="E105" s="436"/>
      <c r="F105" s="436"/>
      <c r="G105" s="436"/>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7"/>
    </row>
    <row r="106" spans="1:35" s="1" customFormat="1" ht="20.100000000000001" customHeight="1" x14ac:dyDescent="0.2">
      <c r="A106" s="1" t="s">
        <v>228</v>
      </c>
      <c r="AI106" s="55"/>
    </row>
    <row r="107" spans="1:35" s="1" customFormat="1" ht="18.75" customHeight="1" x14ac:dyDescent="0.2">
      <c r="B107" s="233" t="s">
        <v>225</v>
      </c>
      <c r="C107" s="234"/>
      <c r="D107" s="234"/>
      <c r="E107" s="234"/>
      <c r="F107" s="234"/>
      <c r="G107" s="241"/>
      <c r="H107" s="195" t="s">
        <v>0</v>
      </c>
      <c r="I107" s="196"/>
      <c r="J107" s="198" t="s">
        <v>25</v>
      </c>
      <c r="K107" s="198"/>
      <c r="L107" s="198"/>
      <c r="M107" s="198"/>
      <c r="N107" s="198"/>
      <c r="O107" s="198"/>
      <c r="P107" s="198"/>
      <c r="Q107" s="198"/>
      <c r="R107" s="198"/>
      <c r="S107" s="198"/>
      <c r="T107" s="198"/>
      <c r="U107" s="199"/>
      <c r="V107" s="195" t="s">
        <v>0</v>
      </c>
      <c r="W107" s="196"/>
      <c r="X107" s="198" t="s">
        <v>26</v>
      </c>
      <c r="Y107" s="198"/>
      <c r="Z107" s="198"/>
      <c r="AA107" s="198"/>
      <c r="AB107" s="198"/>
      <c r="AC107" s="198"/>
      <c r="AD107" s="198"/>
      <c r="AE107" s="198"/>
      <c r="AF107" s="198"/>
      <c r="AG107" s="198"/>
      <c r="AH107" s="198"/>
      <c r="AI107" s="199"/>
    </row>
    <row r="108" spans="1:35" s="1" customFormat="1" ht="15" customHeight="1" x14ac:dyDescent="0.2">
      <c r="B108" s="235"/>
      <c r="C108" s="236"/>
      <c r="D108" s="236"/>
      <c r="E108" s="236"/>
      <c r="F108" s="236"/>
      <c r="G108" s="242"/>
      <c r="H108" s="217" t="s">
        <v>28</v>
      </c>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2"/>
    </row>
    <row r="109" spans="1:35" s="1" customFormat="1" ht="20.100000000000001" customHeight="1" x14ac:dyDescent="0.2">
      <c r="B109" s="235"/>
      <c r="C109" s="236"/>
      <c r="D109" s="236"/>
      <c r="E109" s="236"/>
      <c r="F109" s="236"/>
      <c r="G109" s="242"/>
      <c r="H109" s="263"/>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5"/>
    </row>
    <row r="110" spans="1:35" s="1" customFormat="1" ht="15" customHeight="1" x14ac:dyDescent="0.2">
      <c r="B110" s="235"/>
      <c r="C110" s="236"/>
      <c r="D110" s="236"/>
      <c r="E110" s="236"/>
      <c r="F110" s="236"/>
      <c r="G110" s="242"/>
      <c r="H110" s="217" t="s">
        <v>122</v>
      </c>
      <c r="I110" s="210"/>
      <c r="J110" s="210"/>
      <c r="K110" s="210"/>
      <c r="L110" s="210"/>
      <c r="M110" s="210"/>
      <c r="N110" s="212"/>
      <c r="O110" s="217" t="s">
        <v>123</v>
      </c>
      <c r="P110" s="210"/>
      <c r="Q110" s="210"/>
      <c r="R110" s="210"/>
      <c r="S110" s="210"/>
      <c r="T110" s="210"/>
      <c r="U110" s="212"/>
      <c r="V110" s="217" t="s">
        <v>124</v>
      </c>
      <c r="W110" s="210"/>
      <c r="X110" s="210"/>
      <c r="Y110" s="210"/>
      <c r="Z110" s="210"/>
      <c r="AA110" s="210"/>
      <c r="AB110" s="212"/>
      <c r="AC110" s="53"/>
      <c r="AD110" s="54"/>
      <c r="AE110" s="54"/>
      <c r="AF110" s="54"/>
      <c r="AG110" s="54"/>
      <c r="AH110" s="54"/>
      <c r="AI110" s="111"/>
    </row>
    <row r="111" spans="1:35" s="1" customFormat="1" ht="20.100000000000001" customHeight="1" x14ac:dyDescent="0.2">
      <c r="B111" s="237"/>
      <c r="C111" s="238"/>
      <c r="D111" s="238"/>
      <c r="E111" s="238"/>
      <c r="F111" s="238"/>
      <c r="G111" s="243"/>
      <c r="H111" s="245"/>
      <c r="I111" s="246"/>
      <c r="J111" s="246"/>
      <c r="K111" s="246"/>
      <c r="L111" s="246"/>
      <c r="M111" s="246"/>
      <c r="N111" s="247"/>
      <c r="O111" s="245"/>
      <c r="P111" s="246"/>
      <c r="Q111" s="246"/>
      <c r="R111" s="246"/>
      <c r="S111" s="246"/>
      <c r="T111" s="246"/>
      <c r="U111" s="247"/>
      <c r="V111" s="245"/>
      <c r="W111" s="246"/>
      <c r="X111" s="246"/>
      <c r="Y111" s="246"/>
      <c r="Z111" s="246"/>
      <c r="AA111" s="246"/>
      <c r="AB111" s="247"/>
      <c r="AC111" s="112"/>
      <c r="AD111" s="113"/>
      <c r="AE111" s="113"/>
      <c r="AF111" s="113"/>
      <c r="AG111" s="113"/>
      <c r="AH111" s="113"/>
      <c r="AI111" s="114"/>
    </row>
    <row r="112" spans="1:35" s="1" customFormat="1" ht="15" customHeight="1" x14ac:dyDescent="0.2">
      <c r="B112" s="233" t="s">
        <v>97</v>
      </c>
      <c r="C112" s="234"/>
      <c r="D112" s="234"/>
      <c r="E112" s="234"/>
      <c r="F112" s="234"/>
      <c r="G112" s="241"/>
      <c r="H112" s="217" t="s">
        <v>27</v>
      </c>
      <c r="I112" s="210"/>
      <c r="J112" s="210"/>
      <c r="K112" s="210"/>
      <c r="L112" s="210"/>
      <c r="M112" s="210"/>
      <c r="N112" s="210"/>
      <c r="O112" s="210"/>
      <c r="P112" s="210"/>
      <c r="Q112" s="210"/>
      <c r="R112" s="210"/>
      <c r="S112" s="210"/>
      <c r="T112" s="210"/>
      <c r="U112" s="212"/>
      <c r="V112" s="217" t="s">
        <v>29</v>
      </c>
      <c r="W112" s="210"/>
      <c r="X112" s="210"/>
      <c r="Y112" s="210"/>
      <c r="Z112" s="210"/>
      <c r="AA112" s="210"/>
      <c r="AB112" s="210"/>
      <c r="AC112" s="210"/>
      <c r="AD112" s="210"/>
      <c r="AE112" s="210"/>
      <c r="AF112" s="210"/>
      <c r="AG112" s="210"/>
      <c r="AH112" s="210"/>
      <c r="AI112" s="212"/>
    </row>
    <row r="113" spans="2:35" s="1" customFormat="1" ht="20.100000000000001" customHeight="1" x14ac:dyDescent="0.2">
      <c r="B113" s="235"/>
      <c r="C113" s="236"/>
      <c r="D113" s="236"/>
      <c r="E113" s="236"/>
      <c r="F113" s="236"/>
      <c r="G113" s="242"/>
      <c r="H113" s="221" t="s">
        <v>338</v>
      </c>
      <c r="I113" s="222"/>
      <c r="J113" s="222"/>
      <c r="K113" s="222"/>
      <c r="L113" s="222"/>
      <c r="M113" s="222"/>
      <c r="N113" s="222"/>
      <c r="O113" s="222"/>
      <c r="P113" s="222"/>
      <c r="Q113" s="222"/>
      <c r="R113" s="222"/>
      <c r="S113" s="222"/>
      <c r="T113" s="222"/>
      <c r="U113" s="223"/>
      <c r="V113" s="293" t="s">
        <v>339</v>
      </c>
      <c r="W113" s="294"/>
      <c r="X113" s="294"/>
      <c r="Y113" s="294"/>
      <c r="Z113" s="294"/>
      <c r="AA113" s="294"/>
      <c r="AB113" s="294"/>
      <c r="AC113" s="294"/>
      <c r="AD113" s="294"/>
      <c r="AE113" s="294"/>
      <c r="AF113" s="294"/>
      <c r="AG113" s="294"/>
      <c r="AH113" s="294"/>
      <c r="AI113" s="295"/>
    </row>
    <row r="114" spans="2:35" s="1" customFormat="1" ht="20.100000000000001" customHeight="1" x14ac:dyDescent="0.2">
      <c r="B114" s="235"/>
      <c r="C114" s="236"/>
      <c r="D114" s="236"/>
      <c r="E114" s="236"/>
      <c r="F114" s="236"/>
      <c r="G114" s="242"/>
      <c r="H114" s="203" t="s">
        <v>30</v>
      </c>
      <c r="I114" s="198"/>
      <c r="J114" s="198"/>
      <c r="K114" s="198"/>
      <c r="L114" s="199"/>
      <c r="M114" s="195" t="s">
        <v>0</v>
      </c>
      <c r="N114" s="196"/>
      <c r="O114" s="31" t="s">
        <v>33</v>
      </c>
      <c r="P114" s="31"/>
      <c r="Q114" s="31"/>
      <c r="R114" s="244" t="s">
        <v>0</v>
      </c>
      <c r="S114" s="196"/>
      <c r="T114" s="31" t="s">
        <v>38</v>
      </c>
      <c r="U114" s="32"/>
      <c r="V114" s="203" t="s">
        <v>31</v>
      </c>
      <c r="W114" s="198"/>
      <c r="X114" s="198"/>
      <c r="Y114" s="198"/>
      <c r="Z114" s="199"/>
      <c r="AA114" s="195" t="s">
        <v>0</v>
      </c>
      <c r="AB114" s="196"/>
      <c r="AC114" s="31" t="s">
        <v>33</v>
      </c>
      <c r="AD114" s="31"/>
      <c r="AE114" s="31"/>
      <c r="AF114" s="244" t="s">
        <v>0</v>
      </c>
      <c r="AG114" s="196"/>
      <c r="AH114" s="31" t="s">
        <v>32</v>
      </c>
      <c r="AI114" s="32"/>
    </row>
    <row r="115" spans="2:35" s="1" customFormat="1" ht="20.100000000000001" customHeight="1" x14ac:dyDescent="0.2">
      <c r="B115" s="235"/>
      <c r="C115" s="236"/>
      <c r="D115" s="236"/>
      <c r="E115" s="236"/>
      <c r="F115" s="236"/>
      <c r="G115" s="242"/>
      <c r="H115" s="203" t="s">
        <v>312</v>
      </c>
      <c r="I115" s="198"/>
      <c r="J115" s="198"/>
      <c r="K115" s="198"/>
      <c r="L115" s="198"/>
      <c r="M115" s="198"/>
      <c r="N115" s="198"/>
      <c r="O115" s="199"/>
      <c r="P115" s="195"/>
      <c r="Q115" s="196"/>
      <c r="R115" s="31" t="s">
        <v>96</v>
      </c>
      <c r="S115" s="31"/>
      <c r="T115" s="203" t="s">
        <v>98</v>
      </c>
      <c r="U115" s="198"/>
      <c r="V115" s="198"/>
      <c r="W115" s="198"/>
      <c r="X115" s="198"/>
      <c r="Y115" s="198"/>
      <c r="Z115" s="198"/>
      <c r="AA115" s="198"/>
      <c r="AB115" s="198"/>
      <c r="AC115" s="199"/>
      <c r="AD115" s="195" t="s">
        <v>0</v>
      </c>
      <c r="AE115" s="196"/>
      <c r="AF115" s="198" t="s">
        <v>314</v>
      </c>
      <c r="AG115" s="198"/>
      <c r="AH115" s="198"/>
      <c r="AI115" s="199"/>
    </row>
    <row r="116" spans="2:35" s="1" customFormat="1" ht="20.100000000000001" customHeight="1" x14ac:dyDescent="0.2">
      <c r="B116" s="237"/>
      <c r="C116" s="238"/>
      <c r="D116" s="238"/>
      <c r="E116" s="238"/>
      <c r="F116" s="238"/>
      <c r="G116" s="243"/>
      <c r="H116" s="203" t="s">
        <v>99</v>
      </c>
      <c r="I116" s="198"/>
      <c r="J116" s="198"/>
      <c r="K116" s="198"/>
      <c r="L116" s="198"/>
      <c r="M116" s="198"/>
      <c r="N116" s="198"/>
      <c r="O116" s="198"/>
      <c r="P116" s="198"/>
      <c r="Q116" s="198"/>
      <c r="R116" s="198"/>
      <c r="S116" s="198"/>
      <c r="T116" s="198"/>
      <c r="U116" s="198"/>
      <c r="V116" s="198"/>
      <c r="W116" s="199"/>
      <c r="X116" s="195" t="s">
        <v>0</v>
      </c>
      <c r="Y116" s="196"/>
      <c r="Z116" s="198" t="s">
        <v>100</v>
      </c>
      <c r="AA116" s="198"/>
      <c r="AB116" s="198"/>
      <c r="AC116" s="198"/>
      <c r="AD116" s="198"/>
      <c r="AE116" s="198"/>
      <c r="AF116" s="198"/>
      <c r="AG116" s="198"/>
      <c r="AH116" s="198"/>
      <c r="AI116" s="199"/>
    </row>
    <row r="117" spans="2:35" s="1" customFormat="1" ht="20.100000000000001" customHeight="1" x14ac:dyDescent="0.2">
      <c r="B117" s="233" t="s">
        <v>39</v>
      </c>
      <c r="C117" s="234"/>
      <c r="D117" s="234"/>
      <c r="E117" s="234"/>
      <c r="F117" s="234"/>
      <c r="G117" s="234"/>
      <c r="H117" s="311" t="s">
        <v>0</v>
      </c>
      <c r="I117" s="312"/>
      <c r="J117" s="210" t="s">
        <v>35</v>
      </c>
      <c r="K117" s="210"/>
      <c r="L117" s="210"/>
      <c r="M117" s="210"/>
      <c r="N117" s="210"/>
      <c r="O117" s="210"/>
      <c r="P117" s="210"/>
      <c r="Q117" s="210"/>
      <c r="R117" s="210"/>
      <c r="S117" s="210"/>
      <c r="T117" s="210"/>
      <c r="U117" s="211"/>
      <c r="V117" s="312" t="s">
        <v>0</v>
      </c>
      <c r="W117" s="312"/>
      <c r="X117" s="210" t="s">
        <v>350</v>
      </c>
      <c r="Y117" s="210"/>
      <c r="Z117" s="210"/>
      <c r="AA117" s="210"/>
      <c r="AB117" s="210"/>
      <c r="AC117" s="210"/>
      <c r="AD117" s="210"/>
      <c r="AE117" s="210"/>
      <c r="AF117" s="210"/>
      <c r="AG117" s="210"/>
      <c r="AH117" s="210"/>
      <c r="AI117" s="212"/>
    </row>
    <row r="118" spans="2:35" s="1" customFormat="1" ht="20.100000000000001" customHeight="1" x14ac:dyDescent="0.2">
      <c r="B118" s="235"/>
      <c r="C118" s="236"/>
      <c r="D118" s="236"/>
      <c r="E118" s="236"/>
      <c r="F118" s="236"/>
      <c r="G118" s="236"/>
      <c r="H118" s="257" t="s">
        <v>0</v>
      </c>
      <c r="I118" s="258"/>
      <c r="J118" s="215" t="s">
        <v>34</v>
      </c>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6"/>
    </row>
    <row r="119" spans="2:35" s="1" customFormat="1" ht="20.100000000000001" customHeight="1" x14ac:dyDescent="0.2">
      <c r="B119" s="237"/>
      <c r="C119" s="238"/>
      <c r="D119" s="238"/>
      <c r="E119" s="238"/>
      <c r="F119" s="238"/>
      <c r="G119" s="238"/>
      <c r="H119" s="259"/>
      <c r="I119" s="220"/>
      <c r="J119" s="62" t="s">
        <v>36</v>
      </c>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108" t="s">
        <v>37</v>
      </c>
    </row>
    <row r="120" spans="2:35" s="1" customFormat="1" ht="20.100000000000001" customHeight="1" x14ac:dyDescent="0.2">
      <c r="B120" s="30" t="s">
        <v>92</v>
      </c>
      <c r="C120" s="31"/>
      <c r="D120" s="31"/>
      <c r="E120" s="31"/>
      <c r="F120" s="31"/>
      <c r="G120" s="31"/>
      <c r="H120" s="252"/>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4"/>
    </row>
    <row r="121" spans="2:35" s="1" customFormat="1" ht="20.100000000000001" customHeight="1" x14ac:dyDescent="0.2">
      <c r="B121" s="261" t="s">
        <v>93</v>
      </c>
      <c r="C121" s="262"/>
      <c r="D121" s="262"/>
      <c r="E121" s="262"/>
      <c r="F121" s="262"/>
      <c r="G121" s="31" t="s">
        <v>308</v>
      </c>
      <c r="H121" s="224"/>
      <c r="I121" s="225"/>
      <c r="J121" s="225"/>
      <c r="K121" s="225"/>
      <c r="L121" s="225"/>
      <c r="M121" s="225"/>
      <c r="N121" s="225"/>
      <c r="O121" s="225"/>
      <c r="P121" s="225"/>
      <c r="Q121" s="225"/>
      <c r="R121" s="231"/>
      <c r="S121" s="30" t="s">
        <v>94</v>
      </c>
      <c r="T121" s="31"/>
      <c r="U121" s="31"/>
      <c r="V121" s="31"/>
      <c r="W121" s="31"/>
      <c r="X121" s="31" t="s">
        <v>308</v>
      </c>
      <c r="Y121" s="224"/>
      <c r="Z121" s="225"/>
      <c r="AA121" s="225"/>
      <c r="AB121" s="225"/>
      <c r="AC121" s="225"/>
      <c r="AD121" s="225"/>
      <c r="AE121" s="225"/>
      <c r="AF121" s="225"/>
      <c r="AG121" s="225"/>
      <c r="AH121" s="225"/>
      <c r="AI121" s="231"/>
    </row>
    <row r="122" spans="2:35" s="1" customFormat="1" ht="30" customHeight="1" x14ac:dyDescent="0.2">
      <c r="B122" s="239" t="s">
        <v>345</v>
      </c>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40"/>
    </row>
    <row r="123" spans="2:35" s="1" customFormat="1" ht="20.100000000000001" customHeight="1" x14ac:dyDescent="0.2">
      <c r="B123" s="233" t="s">
        <v>226</v>
      </c>
      <c r="C123" s="234"/>
      <c r="D123" s="234"/>
      <c r="E123" s="234"/>
      <c r="F123" s="234"/>
      <c r="G123" s="241"/>
      <c r="H123" s="195" t="s">
        <v>19</v>
      </c>
      <c r="I123" s="196"/>
      <c r="J123" s="198" t="s">
        <v>25</v>
      </c>
      <c r="K123" s="198"/>
      <c r="L123" s="198"/>
      <c r="M123" s="198"/>
      <c r="N123" s="198"/>
      <c r="O123" s="198"/>
      <c r="P123" s="198"/>
      <c r="Q123" s="198"/>
      <c r="R123" s="198"/>
      <c r="S123" s="198"/>
      <c r="T123" s="198"/>
      <c r="U123" s="199"/>
      <c r="V123" s="195" t="s">
        <v>0</v>
      </c>
      <c r="W123" s="196"/>
      <c r="X123" s="198" t="s">
        <v>26</v>
      </c>
      <c r="Y123" s="198"/>
      <c r="Z123" s="198"/>
      <c r="AA123" s="198"/>
      <c r="AB123" s="198"/>
      <c r="AC123" s="198"/>
      <c r="AD123" s="198"/>
      <c r="AE123" s="198"/>
      <c r="AF123" s="198"/>
      <c r="AG123" s="198"/>
      <c r="AH123" s="198"/>
      <c r="AI123" s="199"/>
    </row>
    <row r="124" spans="2:35" s="1" customFormat="1" ht="15" customHeight="1" x14ac:dyDescent="0.2">
      <c r="B124" s="235"/>
      <c r="C124" s="236"/>
      <c r="D124" s="236"/>
      <c r="E124" s="236"/>
      <c r="F124" s="236"/>
      <c r="G124" s="242"/>
      <c r="H124" s="217" t="s">
        <v>28</v>
      </c>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2"/>
    </row>
    <row r="125" spans="2:35" s="1" customFormat="1" ht="20.100000000000001" customHeight="1" x14ac:dyDescent="0.2">
      <c r="B125" s="235"/>
      <c r="C125" s="236"/>
      <c r="D125" s="236"/>
      <c r="E125" s="236"/>
      <c r="F125" s="236"/>
      <c r="G125" s="242"/>
      <c r="H125" s="263"/>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5"/>
    </row>
    <row r="126" spans="2:35" s="1" customFormat="1" ht="15" customHeight="1" x14ac:dyDescent="0.2">
      <c r="B126" s="235"/>
      <c r="C126" s="236"/>
      <c r="D126" s="236"/>
      <c r="E126" s="236"/>
      <c r="F126" s="236"/>
      <c r="G126" s="242"/>
      <c r="H126" s="217" t="s">
        <v>122</v>
      </c>
      <c r="I126" s="210"/>
      <c r="J126" s="210"/>
      <c r="K126" s="210"/>
      <c r="L126" s="210"/>
      <c r="M126" s="210"/>
      <c r="N126" s="212"/>
      <c r="O126" s="217" t="s">
        <v>123</v>
      </c>
      <c r="P126" s="210"/>
      <c r="Q126" s="210"/>
      <c r="R126" s="210"/>
      <c r="S126" s="210"/>
      <c r="T126" s="210"/>
      <c r="U126" s="212"/>
      <c r="V126" s="203" t="s">
        <v>124</v>
      </c>
      <c r="W126" s="198"/>
      <c r="X126" s="198"/>
      <c r="Y126" s="198"/>
      <c r="Z126" s="198"/>
      <c r="AA126" s="198"/>
      <c r="AB126" s="199"/>
      <c r="AC126" s="53"/>
      <c r="AD126" s="54"/>
      <c r="AE126" s="54"/>
      <c r="AF126" s="54"/>
      <c r="AG126" s="54"/>
      <c r="AH126" s="54"/>
      <c r="AI126" s="111"/>
    </row>
    <row r="127" spans="2:35" s="1" customFormat="1" ht="20.100000000000001" customHeight="1" x14ac:dyDescent="0.2">
      <c r="B127" s="237"/>
      <c r="C127" s="238"/>
      <c r="D127" s="238"/>
      <c r="E127" s="238"/>
      <c r="F127" s="238"/>
      <c r="G127" s="243"/>
      <c r="H127" s="245"/>
      <c r="I127" s="246"/>
      <c r="J127" s="246"/>
      <c r="K127" s="246"/>
      <c r="L127" s="246"/>
      <c r="M127" s="246"/>
      <c r="N127" s="247"/>
      <c r="O127" s="245"/>
      <c r="P127" s="246"/>
      <c r="Q127" s="246"/>
      <c r="R127" s="246"/>
      <c r="S127" s="246"/>
      <c r="T127" s="246"/>
      <c r="U127" s="247"/>
      <c r="V127" s="296"/>
      <c r="W127" s="296"/>
      <c r="X127" s="296"/>
      <c r="Y127" s="296"/>
      <c r="Z127" s="296"/>
      <c r="AA127" s="296"/>
      <c r="AB127" s="296"/>
      <c r="AC127" s="112"/>
      <c r="AD127" s="113"/>
      <c r="AE127" s="113"/>
      <c r="AF127" s="113"/>
      <c r="AG127" s="113"/>
      <c r="AH127" s="113"/>
      <c r="AI127" s="114"/>
    </row>
    <row r="128" spans="2:35" s="1" customFormat="1" ht="15" customHeight="1" x14ac:dyDescent="0.2">
      <c r="B128" s="233" t="s">
        <v>97</v>
      </c>
      <c r="C128" s="234"/>
      <c r="D128" s="234"/>
      <c r="E128" s="234"/>
      <c r="F128" s="234"/>
      <c r="G128" s="241"/>
      <c r="H128" s="217" t="s">
        <v>27</v>
      </c>
      <c r="I128" s="210"/>
      <c r="J128" s="210"/>
      <c r="K128" s="210"/>
      <c r="L128" s="210"/>
      <c r="M128" s="210"/>
      <c r="N128" s="210"/>
      <c r="O128" s="210"/>
      <c r="P128" s="210"/>
      <c r="Q128" s="210"/>
      <c r="R128" s="210"/>
      <c r="S128" s="210"/>
      <c r="T128" s="210"/>
      <c r="U128" s="212"/>
      <c r="V128" s="217" t="s">
        <v>29</v>
      </c>
      <c r="W128" s="210"/>
      <c r="X128" s="210"/>
      <c r="Y128" s="210"/>
      <c r="Z128" s="210"/>
      <c r="AA128" s="210"/>
      <c r="AB128" s="210"/>
      <c r="AC128" s="210"/>
      <c r="AD128" s="210"/>
      <c r="AE128" s="210"/>
      <c r="AF128" s="210"/>
      <c r="AG128" s="210"/>
      <c r="AH128" s="210"/>
      <c r="AI128" s="212"/>
    </row>
    <row r="129" spans="2:35" s="1" customFormat="1" ht="20.100000000000001" customHeight="1" x14ac:dyDescent="0.2">
      <c r="B129" s="235"/>
      <c r="C129" s="236"/>
      <c r="D129" s="236"/>
      <c r="E129" s="236"/>
      <c r="F129" s="236"/>
      <c r="G129" s="242"/>
      <c r="H129" s="221"/>
      <c r="I129" s="222"/>
      <c r="J129" s="222"/>
      <c r="K129" s="222"/>
      <c r="L129" s="222"/>
      <c r="M129" s="222"/>
      <c r="N129" s="222"/>
      <c r="O129" s="222"/>
      <c r="P129" s="222"/>
      <c r="Q129" s="222"/>
      <c r="R129" s="222"/>
      <c r="S129" s="222"/>
      <c r="T129" s="222"/>
      <c r="U129" s="223"/>
      <c r="V129" s="293"/>
      <c r="W129" s="294"/>
      <c r="X129" s="294"/>
      <c r="Y129" s="294"/>
      <c r="Z129" s="294"/>
      <c r="AA129" s="294"/>
      <c r="AB129" s="294"/>
      <c r="AC129" s="294"/>
      <c r="AD129" s="294"/>
      <c r="AE129" s="294"/>
      <c r="AF129" s="294"/>
      <c r="AG129" s="294"/>
      <c r="AH129" s="294"/>
      <c r="AI129" s="295"/>
    </row>
    <row r="130" spans="2:35" s="1" customFormat="1" ht="20.100000000000001" customHeight="1" x14ac:dyDescent="0.2">
      <c r="B130" s="235"/>
      <c r="C130" s="236"/>
      <c r="D130" s="236"/>
      <c r="E130" s="236"/>
      <c r="F130" s="236"/>
      <c r="G130" s="242"/>
      <c r="H130" s="203" t="s">
        <v>30</v>
      </c>
      <c r="I130" s="198"/>
      <c r="J130" s="198"/>
      <c r="K130" s="198"/>
      <c r="L130" s="199"/>
      <c r="M130" s="195" t="s">
        <v>19</v>
      </c>
      <c r="N130" s="196"/>
      <c r="O130" s="31" t="s">
        <v>33</v>
      </c>
      <c r="P130" s="31"/>
      <c r="Q130" s="31"/>
      <c r="R130" s="244" t="s">
        <v>19</v>
      </c>
      <c r="S130" s="196"/>
      <c r="T130" s="31" t="s">
        <v>38</v>
      </c>
      <c r="U130" s="32"/>
      <c r="V130" s="203" t="s">
        <v>31</v>
      </c>
      <c r="W130" s="198"/>
      <c r="X130" s="198"/>
      <c r="Y130" s="198"/>
      <c r="Z130" s="199"/>
      <c r="AA130" s="195" t="s">
        <v>19</v>
      </c>
      <c r="AB130" s="196"/>
      <c r="AC130" s="31" t="s">
        <v>33</v>
      </c>
      <c r="AD130" s="31"/>
      <c r="AE130" s="31"/>
      <c r="AF130" s="244" t="s">
        <v>19</v>
      </c>
      <c r="AG130" s="196"/>
      <c r="AH130" s="31" t="s">
        <v>20</v>
      </c>
      <c r="AI130" s="32"/>
    </row>
    <row r="131" spans="2:35" s="1" customFormat="1" ht="20.100000000000001" customHeight="1" x14ac:dyDescent="0.2">
      <c r="B131" s="235"/>
      <c r="C131" s="236"/>
      <c r="D131" s="236"/>
      <c r="E131" s="236"/>
      <c r="F131" s="236"/>
      <c r="G131" s="242"/>
      <c r="H131" s="203" t="s">
        <v>313</v>
      </c>
      <c r="I131" s="198"/>
      <c r="J131" s="198"/>
      <c r="K131" s="198"/>
      <c r="L131" s="198"/>
      <c r="M131" s="198"/>
      <c r="N131" s="198"/>
      <c r="O131" s="199"/>
      <c r="P131" s="195"/>
      <c r="Q131" s="196"/>
      <c r="R131" s="31" t="s">
        <v>96</v>
      </c>
      <c r="S131" s="31"/>
      <c r="T131" s="203" t="s">
        <v>98</v>
      </c>
      <c r="U131" s="198"/>
      <c r="V131" s="198"/>
      <c r="W131" s="198"/>
      <c r="X131" s="198"/>
      <c r="Y131" s="198"/>
      <c r="Z131" s="198"/>
      <c r="AA131" s="198"/>
      <c r="AB131" s="198"/>
      <c r="AC131" s="199"/>
      <c r="AD131" s="195" t="s">
        <v>19</v>
      </c>
      <c r="AE131" s="196"/>
      <c r="AF131" s="198" t="s">
        <v>314</v>
      </c>
      <c r="AG131" s="198"/>
      <c r="AH131" s="198"/>
      <c r="AI131" s="199"/>
    </row>
    <row r="132" spans="2:35" s="1" customFormat="1" ht="20.100000000000001" customHeight="1" x14ac:dyDescent="0.2">
      <c r="B132" s="237"/>
      <c r="C132" s="238"/>
      <c r="D132" s="238"/>
      <c r="E132" s="238"/>
      <c r="F132" s="238"/>
      <c r="G132" s="243"/>
      <c r="H132" s="30" t="s">
        <v>99</v>
      </c>
      <c r="I132" s="31"/>
      <c r="J132" s="31"/>
      <c r="K132" s="31"/>
      <c r="L132" s="31"/>
      <c r="M132" s="31"/>
      <c r="N132" s="31"/>
      <c r="O132" s="110"/>
      <c r="P132" s="110"/>
      <c r="Q132" s="110"/>
      <c r="R132" s="110"/>
      <c r="S132" s="110"/>
      <c r="T132" s="31"/>
      <c r="U132" s="31"/>
      <c r="V132" s="31"/>
      <c r="W132" s="32"/>
      <c r="X132" s="195" t="s">
        <v>19</v>
      </c>
      <c r="Y132" s="196"/>
      <c r="Z132" s="198" t="s">
        <v>100</v>
      </c>
      <c r="AA132" s="198"/>
      <c r="AB132" s="198"/>
      <c r="AC132" s="198"/>
      <c r="AD132" s="198"/>
      <c r="AE132" s="198"/>
      <c r="AF132" s="198"/>
      <c r="AG132" s="198"/>
      <c r="AH132" s="198"/>
      <c r="AI132" s="199"/>
    </row>
    <row r="133" spans="2:35" s="1" customFormat="1" ht="20.100000000000001" customHeight="1" x14ac:dyDescent="0.2">
      <c r="B133" s="233" t="s">
        <v>39</v>
      </c>
      <c r="C133" s="234"/>
      <c r="D133" s="234"/>
      <c r="E133" s="234"/>
      <c r="F133" s="234"/>
      <c r="G133" s="234"/>
      <c r="H133" s="311" t="s">
        <v>19</v>
      </c>
      <c r="I133" s="312"/>
      <c r="J133" s="210" t="s">
        <v>35</v>
      </c>
      <c r="K133" s="210"/>
      <c r="L133" s="210"/>
      <c r="M133" s="210"/>
      <c r="N133" s="210"/>
      <c r="O133" s="210"/>
      <c r="P133" s="210"/>
      <c r="Q133" s="210"/>
      <c r="R133" s="210"/>
      <c r="S133" s="210"/>
      <c r="T133" s="210"/>
      <c r="U133" s="211"/>
      <c r="V133" s="312" t="s">
        <v>19</v>
      </c>
      <c r="W133" s="312"/>
      <c r="X133" s="210" t="s">
        <v>350</v>
      </c>
      <c r="Y133" s="210"/>
      <c r="Z133" s="210"/>
      <c r="AA133" s="210"/>
      <c r="AB133" s="210"/>
      <c r="AC133" s="210"/>
      <c r="AD133" s="210"/>
      <c r="AE133" s="210"/>
      <c r="AF133" s="210"/>
      <c r="AG133" s="210"/>
      <c r="AH133" s="210"/>
      <c r="AI133" s="212"/>
    </row>
    <row r="134" spans="2:35" s="1" customFormat="1" ht="20.100000000000001" customHeight="1" x14ac:dyDescent="0.2">
      <c r="B134" s="235"/>
      <c r="C134" s="236"/>
      <c r="D134" s="236"/>
      <c r="E134" s="236"/>
      <c r="F134" s="236"/>
      <c r="G134" s="236"/>
      <c r="H134" s="213" t="s">
        <v>19</v>
      </c>
      <c r="I134" s="214"/>
      <c r="J134" s="215" t="s">
        <v>34</v>
      </c>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6"/>
    </row>
    <row r="135" spans="2:35" s="1" customFormat="1" ht="20.100000000000001" customHeight="1" x14ac:dyDescent="0.2">
      <c r="B135" s="237"/>
      <c r="C135" s="238"/>
      <c r="D135" s="238"/>
      <c r="E135" s="238"/>
      <c r="F135" s="238"/>
      <c r="G135" s="238"/>
      <c r="H135" s="69"/>
      <c r="I135" s="55"/>
      <c r="J135" s="62" t="s">
        <v>36</v>
      </c>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109" t="s">
        <v>37</v>
      </c>
    </row>
    <row r="136" spans="2:35" s="1" customFormat="1" ht="20.100000000000001" customHeight="1" x14ac:dyDescent="0.2">
      <c r="B136" s="30" t="s">
        <v>92</v>
      </c>
      <c r="C136" s="31"/>
      <c r="D136" s="31"/>
      <c r="E136" s="31"/>
      <c r="F136" s="31"/>
      <c r="G136" s="31"/>
      <c r="H136" s="252"/>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4"/>
    </row>
    <row r="137" spans="2:35" s="1" customFormat="1" ht="20.100000000000001" customHeight="1" x14ac:dyDescent="0.2">
      <c r="B137" s="261" t="s">
        <v>93</v>
      </c>
      <c r="C137" s="262"/>
      <c r="D137" s="262"/>
      <c r="E137" s="262"/>
      <c r="F137" s="262"/>
      <c r="G137" s="31" t="s">
        <v>308</v>
      </c>
      <c r="H137" s="224"/>
      <c r="I137" s="225"/>
      <c r="J137" s="225"/>
      <c r="K137" s="225"/>
      <c r="L137" s="225"/>
      <c r="M137" s="225"/>
      <c r="N137" s="225"/>
      <c r="O137" s="225"/>
      <c r="P137" s="225"/>
      <c r="Q137" s="225"/>
      <c r="R137" s="231"/>
      <c r="S137" s="30" t="s">
        <v>94</v>
      </c>
      <c r="T137" s="31"/>
      <c r="U137" s="31"/>
      <c r="V137" s="31"/>
      <c r="W137" s="31"/>
      <c r="X137" s="31" t="s">
        <v>308</v>
      </c>
      <c r="Y137" s="224"/>
      <c r="Z137" s="225"/>
      <c r="AA137" s="225"/>
      <c r="AB137" s="225"/>
      <c r="AC137" s="225"/>
      <c r="AD137" s="225"/>
      <c r="AE137" s="225"/>
      <c r="AF137" s="225"/>
      <c r="AG137" s="225"/>
      <c r="AH137" s="225"/>
      <c r="AI137" s="231"/>
    </row>
    <row r="138" spans="2:35" s="1" customFormat="1" ht="30" customHeight="1" x14ac:dyDescent="0.2">
      <c r="B138" s="239" t="s">
        <v>351</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40"/>
    </row>
    <row r="139" spans="2:35" s="1" customFormat="1" ht="20.100000000000001" customHeight="1" x14ac:dyDescent="0.2">
      <c r="B139" s="233" t="s">
        <v>227</v>
      </c>
      <c r="C139" s="234"/>
      <c r="D139" s="234"/>
      <c r="E139" s="234"/>
      <c r="F139" s="234"/>
      <c r="G139" s="241"/>
      <c r="H139" s="195" t="s">
        <v>19</v>
      </c>
      <c r="I139" s="196"/>
      <c r="J139" s="198" t="s">
        <v>25</v>
      </c>
      <c r="K139" s="198"/>
      <c r="L139" s="198"/>
      <c r="M139" s="198"/>
      <c r="N139" s="198"/>
      <c r="O139" s="198"/>
      <c r="P139" s="198"/>
      <c r="Q139" s="198"/>
      <c r="R139" s="198"/>
      <c r="S139" s="198"/>
      <c r="T139" s="198"/>
      <c r="U139" s="199"/>
      <c r="V139" s="195" t="s">
        <v>0</v>
      </c>
      <c r="W139" s="196"/>
      <c r="X139" s="198" t="s">
        <v>26</v>
      </c>
      <c r="Y139" s="198"/>
      <c r="Z139" s="198"/>
      <c r="AA139" s="198"/>
      <c r="AB139" s="198"/>
      <c r="AC139" s="198"/>
      <c r="AD139" s="198"/>
      <c r="AE139" s="198"/>
      <c r="AF139" s="198"/>
      <c r="AG139" s="198"/>
      <c r="AH139" s="198"/>
      <c r="AI139" s="199"/>
    </row>
    <row r="140" spans="2:35" s="1" customFormat="1" ht="15" customHeight="1" x14ac:dyDescent="0.2">
      <c r="B140" s="235"/>
      <c r="C140" s="236"/>
      <c r="D140" s="236"/>
      <c r="E140" s="236"/>
      <c r="F140" s="236"/>
      <c r="G140" s="242"/>
      <c r="H140" s="217" t="s">
        <v>28</v>
      </c>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2"/>
    </row>
    <row r="141" spans="2:35" s="1" customFormat="1" ht="20.100000000000001" customHeight="1" x14ac:dyDescent="0.2">
      <c r="B141" s="235"/>
      <c r="C141" s="236"/>
      <c r="D141" s="236"/>
      <c r="E141" s="236"/>
      <c r="F141" s="236"/>
      <c r="G141" s="242"/>
      <c r="H141" s="263"/>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5"/>
    </row>
    <row r="142" spans="2:35" s="1" customFormat="1" ht="15" customHeight="1" x14ac:dyDescent="0.2">
      <c r="B142" s="235"/>
      <c r="C142" s="236"/>
      <c r="D142" s="236"/>
      <c r="E142" s="236"/>
      <c r="F142" s="236"/>
      <c r="G142" s="242"/>
      <c r="H142" s="217" t="s">
        <v>122</v>
      </c>
      <c r="I142" s="210"/>
      <c r="J142" s="210"/>
      <c r="K142" s="210"/>
      <c r="L142" s="210"/>
      <c r="M142" s="210"/>
      <c r="N142" s="212"/>
      <c r="O142" s="217" t="s">
        <v>123</v>
      </c>
      <c r="P142" s="210"/>
      <c r="Q142" s="210"/>
      <c r="R142" s="210"/>
      <c r="S142" s="210"/>
      <c r="T142" s="210"/>
      <c r="U142" s="212"/>
      <c r="V142" s="203" t="s">
        <v>124</v>
      </c>
      <c r="W142" s="198"/>
      <c r="X142" s="198"/>
      <c r="Y142" s="198"/>
      <c r="Z142" s="198"/>
      <c r="AA142" s="198"/>
      <c r="AB142" s="199"/>
      <c r="AC142" s="53"/>
      <c r="AD142" s="54"/>
      <c r="AE142" s="54"/>
      <c r="AF142" s="54"/>
      <c r="AG142" s="54"/>
      <c r="AH142" s="54"/>
      <c r="AI142" s="111"/>
    </row>
    <row r="143" spans="2:35" s="1" customFormat="1" ht="20.100000000000001" customHeight="1" x14ac:dyDescent="0.2">
      <c r="B143" s="237"/>
      <c r="C143" s="238"/>
      <c r="D143" s="238"/>
      <c r="E143" s="238"/>
      <c r="F143" s="238"/>
      <c r="G143" s="243"/>
      <c r="H143" s="245"/>
      <c r="I143" s="246"/>
      <c r="J143" s="246"/>
      <c r="K143" s="246"/>
      <c r="L143" s="246"/>
      <c r="M143" s="246"/>
      <c r="N143" s="247"/>
      <c r="O143" s="245"/>
      <c r="P143" s="246"/>
      <c r="Q143" s="246"/>
      <c r="R143" s="246"/>
      <c r="S143" s="246"/>
      <c r="T143" s="246"/>
      <c r="U143" s="247"/>
      <c r="V143" s="296"/>
      <c r="W143" s="296"/>
      <c r="X143" s="296"/>
      <c r="Y143" s="296"/>
      <c r="Z143" s="296"/>
      <c r="AA143" s="296"/>
      <c r="AB143" s="296"/>
      <c r="AC143" s="112"/>
      <c r="AD143" s="113"/>
      <c r="AE143" s="113"/>
      <c r="AF143" s="113"/>
      <c r="AG143" s="113"/>
      <c r="AH143" s="113"/>
      <c r="AI143" s="114"/>
    </row>
    <row r="144" spans="2:35" s="1" customFormat="1" ht="15" customHeight="1" x14ac:dyDescent="0.2">
      <c r="B144" s="233" t="s">
        <v>97</v>
      </c>
      <c r="C144" s="234"/>
      <c r="D144" s="234"/>
      <c r="E144" s="234"/>
      <c r="F144" s="234"/>
      <c r="G144" s="241"/>
      <c r="H144" s="217" t="s">
        <v>27</v>
      </c>
      <c r="I144" s="210"/>
      <c r="J144" s="210"/>
      <c r="K144" s="210"/>
      <c r="L144" s="210"/>
      <c r="M144" s="210"/>
      <c r="N144" s="210"/>
      <c r="O144" s="210"/>
      <c r="P144" s="210"/>
      <c r="Q144" s="210"/>
      <c r="R144" s="210"/>
      <c r="S144" s="210"/>
      <c r="T144" s="210"/>
      <c r="U144" s="212"/>
      <c r="V144" s="217" t="s">
        <v>29</v>
      </c>
      <c r="W144" s="210"/>
      <c r="X144" s="210"/>
      <c r="Y144" s="210"/>
      <c r="Z144" s="210"/>
      <c r="AA144" s="210"/>
      <c r="AB144" s="210"/>
      <c r="AC144" s="210"/>
      <c r="AD144" s="210"/>
      <c r="AE144" s="210"/>
      <c r="AF144" s="210"/>
      <c r="AG144" s="210"/>
      <c r="AH144" s="210"/>
      <c r="AI144" s="212"/>
    </row>
    <row r="145" spans="1:39" s="1" customFormat="1" ht="20.100000000000001" customHeight="1" x14ac:dyDescent="0.2">
      <c r="B145" s="235"/>
      <c r="C145" s="236"/>
      <c r="D145" s="236"/>
      <c r="E145" s="236"/>
      <c r="F145" s="236"/>
      <c r="G145" s="242"/>
      <c r="H145" s="221"/>
      <c r="I145" s="222"/>
      <c r="J145" s="222"/>
      <c r="K145" s="222"/>
      <c r="L145" s="222"/>
      <c r="M145" s="222"/>
      <c r="N145" s="222"/>
      <c r="O145" s="222"/>
      <c r="P145" s="222"/>
      <c r="Q145" s="222"/>
      <c r="R145" s="222"/>
      <c r="S145" s="222"/>
      <c r="T145" s="222"/>
      <c r="U145" s="223"/>
      <c r="V145" s="293"/>
      <c r="W145" s="294"/>
      <c r="X145" s="294"/>
      <c r="Y145" s="294"/>
      <c r="Z145" s="294"/>
      <c r="AA145" s="294"/>
      <c r="AB145" s="294"/>
      <c r="AC145" s="294"/>
      <c r="AD145" s="294"/>
      <c r="AE145" s="294"/>
      <c r="AF145" s="294"/>
      <c r="AG145" s="294"/>
      <c r="AH145" s="294"/>
      <c r="AI145" s="295"/>
    </row>
    <row r="146" spans="1:39" s="1" customFormat="1" ht="20.100000000000001" customHeight="1" x14ac:dyDescent="0.2">
      <c r="B146" s="235"/>
      <c r="C146" s="236"/>
      <c r="D146" s="236"/>
      <c r="E146" s="236"/>
      <c r="F146" s="236"/>
      <c r="G146" s="242"/>
      <c r="H146" s="203" t="s">
        <v>30</v>
      </c>
      <c r="I146" s="198"/>
      <c r="J146" s="198"/>
      <c r="K146" s="198"/>
      <c r="L146" s="199"/>
      <c r="M146" s="195" t="s">
        <v>19</v>
      </c>
      <c r="N146" s="196"/>
      <c r="O146" s="31" t="s">
        <v>33</v>
      </c>
      <c r="P146" s="31"/>
      <c r="Q146" s="31"/>
      <c r="R146" s="244" t="s">
        <v>19</v>
      </c>
      <c r="S146" s="196"/>
      <c r="T146" s="31" t="s">
        <v>38</v>
      </c>
      <c r="U146" s="32"/>
      <c r="V146" s="203" t="s">
        <v>31</v>
      </c>
      <c r="W146" s="198"/>
      <c r="X146" s="198"/>
      <c r="Y146" s="198"/>
      <c r="Z146" s="199"/>
      <c r="AA146" s="195" t="s">
        <v>19</v>
      </c>
      <c r="AB146" s="196"/>
      <c r="AC146" s="31" t="s">
        <v>33</v>
      </c>
      <c r="AD146" s="31"/>
      <c r="AE146" s="31"/>
      <c r="AF146" s="244" t="s">
        <v>19</v>
      </c>
      <c r="AG146" s="196"/>
      <c r="AH146" s="31" t="s">
        <v>20</v>
      </c>
      <c r="AI146" s="32"/>
    </row>
    <row r="147" spans="1:39" s="1" customFormat="1" ht="20.100000000000001" customHeight="1" x14ac:dyDescent="0.2">
      <c r="B147" s="235"/>
      <c r="C147" s="236"/>
      <c r="D147" s="236"/>
      <c r="E147" s="236"/>
      <c r="F147" s="236"/>
      <c r="G147" s="242"/>
      <c r="H147" s="203" t="s">
        <v>313</v>
      </c>
      <c r="I147" s="198"/>
      <c r="J147" s="198"/>
      <c r="K147" s="198"/>
      <c r="L147" s="198"/>
      <c r="M147" s="198"/>
      <c r="N147" s="198"/>
      <c r="O147" s="199"/>
      <c r="P147" s="195"/>
      <c r="Q147" s="196"/>
      <c r="R147" s="31" t="s">
        <v>96</v>
      </c>
      <c r="S147" s="31"/>
      <c r="T147" s="203" t="s">
        <v>98</v>
      </c>
      <c r="U147" s="198"/>
      <c r="V147" s="198"/>
      <c r="W147" s="198"/>
      <c r="X147" s="198"/>
      <c r="Y147" s="198"/>
      <c r="Z147" s="198"/>
      <c r="AA147" s="198"/>
      <c r="AB147" s="198"/>
      <c r="AC147" s="199"/>
      <c r="AD147" s="195" t="s">
        <v>19</v>
      </c>
      <c r="AE147" s="196"/>
      <c r="AF147" s="198" t="s">
        <v>314</v>
      </c>
      <c r="AG147" s="198"/>
      <c r="AH147" s="198"/>
      <c r="AI147" s="199"/>
    </row>
    <row r="148" spans="1:39" s="1" customFormat="1" ht="20.100000000000001" customHeight="1" x14ac:dyDescent="0.2">
      <c r="B148" s="237"/>
      <c r="C148" s="238"/>
      <c r="D148" s="238"/>
      <c r="E148" s="238"/>
      <c r="F148" s="238"/>
      <c r="G148" s="243"/>
      <c r="H148" s="30" t="s">
        <v>99</v>
      </c>
      <c r="I148" s="31"/>
      <c r="J148" s="31"/>
      <c r="K148" s="31"/>
      <c r="L148" s="31"/>
      <c r="M148" s="31"/>
      <c r="N148" s="31"/>
      <c r="O148" s="110"/>
      <c r="P148" s="110"/>
      <c r="Q148" s="110"/>
      <c r="R148" s="110"/>
      <c r="S148" s="110"/>
      <c r="T148" s="31"/>
      <c r="U148" s="31"/>
      <c r="V148" s="31"/>
      <c r="W148" s="32"/>
      <c r="X148" s="195" t="s">
        <v>19</v>
      </c>
      <c r="Y148" s="196"/>
      <c r="Z148" s="198" t="s">
        <v>100</v>
      </c>
      <c r="AA148" s="198"/>
      <c r="AB148" s="198"/>
      <c r="AC148" s="198"/>
      <c r="AD148" s="198"/>
      <c r="AE148" s="198"/>
      <c r="AF148" s="198"/>
      <c r="AG148" s="198"/>
      <c r="AH148" s="198"/>
      <c r="AI148" s="199"/>
    </row>
    <row r="149" spans="1:39" s="1" customFormat="1" ht="20.100000000000001" customHeight="1" x14ac:dyDescent="0.2">
      <c r="B149" s="233" t="s">
        <v>39</v>
      </c>
      <c r="C149" s="234"/>
      <c r="D149" s="234"/>
      <c r="E149" s="234"/>
      <c r="F149" s="234"/>
      <c r="G149" s="234"/>
      <c r="H149" s="311" t="s">
        <v>19</v>
      </c>
      <c r="I149" s="312"/>
      <c r="J149" s="210" t="s">
        <v>35</v>
      </c>
      <c r="K149" s="210"/>
      <c r="L149" s="210"/>
      <c r="M149" s="210"/>
      <c r="N149" s="210"/>
      <c r="O149" s="210"/>
      <c r="P149" s="210"/>
      <c r="Q149" s="210"/>
      <c r="R149" s="210"/>
      <c r="S149" s="210"/>
      <c r="T149" s="210"/>
      <c r="U149" s="211"/>
      <c r="V149" s="312" t="s">
        <v>19</v>
      </c>
      <c r="W149" s="312"/>
      <c r="X149" s="210" t="s">
        <v>350</v>
      </c>
      <c r="Y149" s="210"/>
      <c r="Z149" s="210"/>
      <c r="AA149" s="210"/>
      <c r="AB149" s="210"/>
      <c r="AC149" s="210"/>
      <c r="AD149" s="210"/>
      <c r="AE149" s="210"/>
      <c r="AF149" s="210"/>
      <c r="AG149" s="210"/>
      <c r="AH149" s="210"/>
      <c r="AI149" s="212"/>
    </row>
    <row r="150" spans="1:39" s="1" customFormat="1" ht="20.100000000000001" customHeight="1" x14ac:dyDescent="0.2">
      <c r="B150" s="235"/>
      <c r="C150" s="236"/>
      <c r="D150" s="236"/>
      <c r="E150" s="236"/>
      <c r="F150" s="236"/>
      <c r="G150" s="236"/>
      <c r="H150" s="213" t="s">
        <v>19</v>
      </c>
      <c r="I150" s="214"/>
      <c r="J150" s="215" t="s">
        <v>34</v>
      </c>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6"/>
    </row>
    <row r="151" spans="1:39" s="1" customFormat="1" ht="20.100000000000001" customHeight="1" x14ac:dyDescent="0.2">
      <c r="B151" s="237"/>
      <c r="C151" s="238"/>
      <c r="D151" s="238"/>
      <c r="E151" s="238"/>
      <c r="F151" s="238"/>
      <c r="G151" s="238"/>
      <c r="H151" s="69"/>
      <c r="I151" s="55"/>
      <c r="J151" s="62" t="s">
        <v>36</v>
      </c>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109" t="s">
        <v>37</v>
      </c>
    </row>
    <row r="152" spans="1:39" s="1" customFormat="1" ht="20.100000000000001" customHeight="1" x14ac:dyDescent="0.2">
      <c r="B152" s="30" t="s">
        <v>92</v>
      </c>
      <c r="C152" s="31"/>
      <c r="D152" s="31"/>
      <c r="E152" s="31"/>
      <c r="F152" s="31"/>
      <c r="G152" s="31"/>
      <c r="H152" s="252"/>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4"/>
    </row>
    <row r="153" spans="1:39" s="1" customFormat="1" ht="20.100000000000001" customHeight="1" x14ac:dyDescent="0.2">
      <c r="B153" s="393" t="s">
        <v>93</v>
      </c>
      <c r="C153" s="393"/>
      <c r="D153" s="393"/>
      <c r="E153" s="393"/>
      <c r="F153" s="393"/>
      <c r="G153" s="120" t="s">
        <v>308</v>
      </c>
      <c r="H153" s="230"/>
      <c r="I153" s="230"/>
      <c r="J153" s="230"/>
      <c r="K153" s="230"/>
      <c r="L153" s="230"/>
      <c r="M153" s="230"/>
      <c r="N153" s="230"/>
      <c r="O153" s="230"/>
      <c r="P153" s="230"/>
      <c r="Q153" s="230"/>
      <c r="R153" s="230"/>
      <c r="S153" s="120" t="s">
        <v>94</v>
      </c>
      <c r="T153" s="120"/>
      <c r="U153" s="120"/>
      <c r="V153" s="120"/>
      <c r="W153" s="120"/>
      <c r="X153" s="120" t="s">
        <v>308</v>
      </c>
      <c r="Y153" s="230"/>
      <c r="Z153" s="230"/>
      <c r="AA153" s="230"/>
      <c r="AB153" s="230"/>
      <c r="AC153" s="230"/>
      <c r="AD153" s="230"/>
      <c r="AE153" s="230"/>
      <c r="AF153" s="230"/>
      <c r="AG153" s="230"/>
      <c r="AH153" s="230"/>
      <c r="AI153" s="230"/>
    </row>
    <row r="154" spans="1:39" s="15" customFormat="1" ht="30" customHeight="1" x14ac:dyDescent="0.2">
      <c r="A154" s="74"/>
      <c r="B154" s="232" t="s">
        <v>345</v>
      </c>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63"/>
      <c r="AK154" s="63"/>
      <c r="AL154" s="63"/>
      <c r="AM154" s="63"/>
    </row>
    <row r="155" spans="1:39" s="15" customFormat="1" ht="15" customHeight="1" x14ac:dyDescent="0.2">
      <c r="A155" s="74"/>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63"/>
      <c r="AK155" s="63"/>
      <c r="AL155" s="63"/>
      <c r="AM155" s="63"/>
    </row>
    <row r="156" spans="1:39" s="1" customFormat="1" ht="20.100000000000001" customHeight="1" x14ac:dyDescent="0.2">
      <c r="A156" s="63" t="s">
        <v>246</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48"/>
    </row>
    <row r="157" spans="1:39" s="1" customFormat="1" ht="20.100000000000001" customHeight="1" x14ac:dyDescent="0.2">
      <c r="B157" s="53" t="s">
        <v>16</v>
      </c>
      <c r="C157" s="30"/>
      <c r="D157" s="31"/>
      <c r="E157" s="31"/>
      <c r="F157" s="31"/>
      <c r="G157" s="31"/>
      <c r="H157" s="252"/>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4"/>
      <c r="AJ157" s="78"/>
    </row>
    <row r="158" spans="1:39" s="15" customFormat="1" ht="20.100000000000001" customHeight="1" x14ac:dyDescent="0.2">
      <c r="A158" s="1"/>
      <c r="B158" s="30" t="s">
        <v>296</v>
      </c>
      <c r="C158" s="31"/>
      <c r="D158" s="31"/>
      <c r="E158" s="31"/>
      <c r="F158" s="31"/>
      <c r="G158" s="31"/>
      <c r="H158" s="259" t="s">
        <v>19</v>
      </c>
      <c r="I158" s="220"/>
      <c r="J158" s="198" t="s">
        <v>40</v>
      </c>
      <c r="K158" s="198"/>
      <c r="L158" s="209"/>
      <c r="M158" s="219" t="s">
        <v>19</v>
      </c>
      <c r="N158" s="220"/>
      <c r="O158" s="198" t="s">
        <v>41</v>
      </c>
      <c r="P158" s="198"/>
      <c r="Q158" s="199"/>
      <c r="R158" s="69" t="s">
        <v>297</v>
      </c>
      <c r="S158" s="55"/>
      <c r="T158" s="55"/>
      <c r="U158" s="55"/>
      <c r="V158" s="55"/>
      <c r="W158" s="55"/>
      <c r="X158" s="259" t="s">
        <v>19</v>
      </c>
      <c r="Y158" s="220"/>
      <c r="Z158" s="198" t="s">
        <v>40</v>
      </c>
      <c r="AA158" s="198"/>
      <c r="AB158" s="209"/>
      <c r="AC158" s="219" t="s">
        <v>19</v>
      </c>
      <c r="AD158" s="220"/>
      <c r="AE158" s="198" t="s">
        <v>352</v>
      </c>
      <c r="AF158" s="198"/>
      <c r="AG158" s="199"/>
      <c r="AH158" s="30"/>
      <c r="AI158" s="84"/>
    </row>
    <row r="159" spans="1:39" s="1" customFormat="1" ht="20.100000000000001" customHeight="1" x14ac:dyDescent="0.2">
      <c r="A159" s="15"/>
      <c r="B159" s="30" t="s">
        <v>298</v>
      </c>
      <c r="C159" s="31"/>
      <c r="D159" s="31"/>
      <c r="E159" s="31"/>
      <c r="F159" s="31"/>
      <c r="G159" s="31"/>
      <c r="H159" s="224"/>
      <c r="I159" s="225"/>
      <c r="J159" s="225"/>
      <c r="K159" s="225"/>
      <c r="L159" s="225"/>
      <c r="M159" s="225"/>
      <c r="N159" s="225"/>
      <c r="O159" s="225"/>
      <c r="P159" s="225"/>
      <c r="Q159" s="225"/>
      <c r="R159" s="231"/>
      <c r="S159" s="30" t="s">
        <v>299</v>
      </c>
      <c r="T159" s="31"/>
      <c r="U159" s="31"/>
      <c r="V159" s="31"/>
      <c r="W159" s="31"/>
      <c r="X159" s="31"/>
      <c r="Y159" s="224"/>
      <c r="Z159" s="225"/>
      <c r="AA159" s="225"/>
      <c r="AB159" s="225"/>
      <c r="AC159" s="225"/>
      <c r="AD159" s="225"/>
      <c r="AE159" s="225"/>
      <c r="AF159" s="225"/>
      <c r="AG159" s="225"/>
      <c r="AH159" s="225"/>
      <c r="AI159" s="231"/>
      <c r="AJ159" s="85"/>
    </row>
    <row r="160" spans="1:39" s="1" customFormat="1" ht="15" customHeight="1" x14ac:dyDescent="0.2">
      <c r="A160" s="15"/>
      <c r="H160" s="121"/>
      <c r="I160" s="121"/>
      <c r="J160" s="121"/>
      <c r="K160" s="121"/>
      <c r="L160" s="121"/>
      <c r="M160" s="121"/>
      <c r="N160" s="121"/>
      <c r="O160" s="121"/>
      <c r="P160" s="121"/>
      <c r="Q160" s="121"/>
      <c r="R160" s="121"/>
      <c r="Y160" s="121"/>
      <c r="Z160" s="121"/>
      <c r="AA160" s="121"/>
      <c r="AB160" s="121"/>
      <c r="AC160" s="121"/>
      <c r="AD160" s="121"/>
      <c r="AE160" s="121"/>
      <c r="AF160" s="121"/>
      <c r="AG160" s="121"/>
      <c r="AH160" s="121"/>
      <c r="AI160" s="121"/>
      <c r="AJ160" s="33"/>
    </row>
    <row r="161" spans="1:39" s="1" customFormat="1" ht="20.100000000000001" customHeight="1" x14ac:dyDescent="0.2">
      <c r="A161" s="7" t="s">
        <v>88</v>
      </c>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row>
    <row r="162" spans="1:39" s="1" customFormat="1" ht="15" customHeight="1" x14ac:dyDescent="0.2">
      <c r="A162" s="7"/>
      <c r="B162" s="365" t="s">
        <v>89</v>
      </c>
      <c r="C162" s="366"/>
      <c r="D162" s="366"/>
      <c r="E162" s="366"/>
      <c r="F162" s="366"/>
      <c r="G162" s="367"/>
      <c r="H162" s="217" t="s">
        <v>27</v>
      </c>
      <c r="I162" s="210"/>
      <c r="J162" s="210"/>
      <c r="K162" s="210"/>
      <c r="L162" s="210"/>
      <c r="M162" s="210"/>
      <c r="N162" s="210"/>
      <c r="O162" s="210"/>
      <c r="P162" s="210"/>
      <c r="Q162" s="210"/>
      <c r="R162" s="210"/>
      <c r="S162" s="210"/>
      <c r="T162" s="210"/>
      <c r="U162" s="212"/>
      <c r="V162" s="217" t="s">
        <v>29</v>
      </c>
      <c r="W162" s="210"/>
      <c r="X162" s="210"/>
      <c r="Y162" s="210"/>
      <c r="Z162" s="210"/>
      <c r="AA162" s="210"/>
      <c r="AB162" s="210"/>
      <c r="AC162" s="210"/>
      <c r="AD162" s="210"/>
      <c r="AE162" s="210"/>
      <c r="AF162" s="210"/>
      <c r="AG162" s="210"/>
      <c r="AH162" s="210"/>
      <c r="AI162" s="212"/>
    </row>
    <row r="163" spans="1:39" s="1" customFormat="1" ht="20.100000000000001" customHeight="1" x14ac:dyDescent="0.2">
      <c r="B163" s="368"/>
      <c r="C163" s="369"/>
      <c r="D163" s="369"/>
      <c r="E163" s="369"/>
      <c r="F163" s="369"/>
      <c r="G163" s="370"/>
      <c r="H163" s="293"/>
      <c r="I163" s="294"/>
      <c r="J163" s="294"/>
      <c r="K163" s="294"/>
      <c r="L163" s="294"/>
      <c r="M163" s="294"/>
      <c r="N163" s="294"/>
      <c r="O163" s="294"/>
      <c r="P163" s="294"/>
      <c r="Q163" s="294"/>
      <c r="R163" s="294"/>
      <c r="S163" s="294"/>
      <c r="T163" s="294"/>
      <c r="U163" s="295"/>
      <c r="V163" s="293"/>
      <c r="W163" s="294"/>
      <c r="X163" s="294"/>
      <c r="Y163" s="294"/>
      <c r="Z163" s="294"/>
      <c r="AA163" s="294"/>
      <c r="AB163" s="294"/>
      <c r="AC163" s="294"/>
      <c r="AD163" s="294"/>
      <c r="AE163" s="294"/>
      <c r="AF163" s="294"/>
      <c r="AG163" s="294"/>
      <c r="AH163" s="294"/>
      <c r="AI163" s="295"/>
    </row>
    <row r="164" spans="1:39" s="1" customFormat="1" ht="15" customHeight="1" x14ac:dyDescent="0.2">
      <c r="B164" s="368"/>
      <c r="C164" s="369"/>
      <c r="D164" s="369"/>
      <c r="E164" s="369"/>
      <c r="F164" s="369"/>
      <c r="G164" s="370"/>
      <c r="H164" s="11" t="s">
        <v>110</v>
      </c>
      <c r="I164" s="6"/>
      <c r="J164" s="6"/>
      <c r="K164" s="6"/>
      <c r="L164" s="6"/>
      <c r="M164" s="6"/>
      <c r="N164" s="6"/>
      <c r="O164" s="6"/>
      <c r="P164" s="6"/>
      <c r="Q164" s="6"/>
      <c r="R164" s="6"/>
      <c r="S164" s="6"/>
      <c r="T164" s="6"/>
      <c r="U164" s="6"/>
      <c r="V164" s="11" t="s">
        <v>111</v>
      </c>
      <c r="W164" s="6"/>
      <c r="X164" s="6"/>
      <c r="Y164" s="6"/>
      <c r="Z164" s="6"/>
      <c r="AA164" s="6"/>
      <c r="AB164" s="6"/>
      <c r="AC164" s="6"/>
      <c r="AD164" s="6"/>
      <c r="AE164" s="6"/>
      <c r="AF164" s="6"/>
      <c r="AG164" s="6"/>
      <c r="AH164" s="6"/>
      <c r="AI164" s="12"/>
    </row>
    <row r="165" spans="1:39" s="1" customFormat="1" ht="20.100000000000001" customHeight="1" x14ac:dyDescent="0.2">
      <c r="B165" s="371"/>
      <c r="C165" s="372"/>
      <c r="D165" s="372"/>
      <c r="E165" s="372"/>
      <c r="F165" s="372"/>
      <c r="G165" s="373"/>
      <c r="H165" s="221"/>
      <c r="I165" s="222"/>
      <c r="J165" s="222"/>
      <c r="K165" s="222"/>
      <c r="L165" s="222"/>
      <c r="M165" s="222"/>
      <c r="N165" s="222"/>
      <c r="O165" s="222"/>
      <c r="P165" s="222"/>
      <c r="Q165" s="222"/>
      <c r="R165" s="222"/>
      <c r="S165" s="222"/>
      <c r="T165" s="222"/>
      <c r="U165" s="223"/>
      <c r="V165" s="293"/>
      <c r="W165" s="294"/>
      <c r="X165" s="294"/>
      <c r="Y165" s="294"/>
      <c r="Z165" s="294"/>
      <c r="AA165" s="294"/>
      <c r="AB165" s="294"/>
      <c r="AC165" s="294"/>
      <c r="AD165" s="294"/>
      <c r="AE165" s="294"/>
      <c r="AF165" s="294"/>
      <c r="AG165" s="294"/>
      <c r="AH165" s="294"/>
      <c r="AI165" s="295"/>
    </row>
    <row r="166" spans="1:39" s="1" customFormat="1" ht="20.100000000000001" customHeight="1" x14ac:dyDescent="0.2">
      <c r="B166" s="30" t="s">
        <v>43</v>
      </c>
      <c r="C166" s="31"/>
      <c r="D166" s="31"/>
      <c r="E166" s="31"/>
      <c r="F166" s="31"/>
      <c r="G166" s="31"/>
      <c r="H166" s="224"/>
      <c r="I166" s="225"/>
      <c r="J166" s="225"/>
      <c r="K166" s="225"/>
      <c r="L166" s="225"/>
      <c r="M166" s="225"/>
      <c r="N166" s="225"/>
      <c r="O166" s="225"/>
      <c r="P166" s="225"/>
      <c r="Q166" s="225"/>
      <c r="R166" s="231"/>
      <c r="S166" s="30" t="s">
        <v>44</v>
      </c>
      <c r="T166" s="31"/>
      <c r="U166" s="31"/>
      <c r="V166" s="31"/>
      <c r="W166" s="31"/>
      <c r="X166" s="32"/>
      <c r="Y166" s="224"/>
      <c r="Z166" s="225"/>
      <c r="AA166" s="225"/>
      <c r="AB166" s="225"/>
      <c r="AC166" s="225"/>
      <c r="AD166" s="225"/>
      <c r="AE166" s="225"/>
      <c r="AF166" s="225"/>
      <c r="AG166" s="225"/>
      <c r="AH166" s="225"/>
      <c r="AI166" s="231"/>
    </row>
    <row r="167" spans="1:39" s="1" customFormat="1" ht="20.100000000000001" customHeight="1" x14ac:dyDescent="0.2">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AI167" s="173"/>
    </row>
    <row r="168" spans="1:39" s="1" customFormat="1" ht="20.100000000000001" customHeight="1" x14ac:dyDescent="0.2">
      <c r="A168" s="1" t="s">
        <v>112</v>
      </c>
      <c r="H168" s="33"/>
      <c r="I168" s="33"/>
      <c r="J168" s="33"/>
      <c r="K168" s="33"/>
      <c r="L168" s="33"/>
      <c r="M168" s="33"/>
      <c r="N168" s="33"/>
      <c r="O168" s="33"/>
      <c r="P168" s="33"/>
      <c r="Q168" s="33"/>
      <c r="R168" s="33"/>
      <c r="Y168" s="33"/>
      <c r="Z168" s="33"/>
      <c r="AA168" s="33"/>
      <c r="AB168" s="33"/>
      <c r="AC168" s="33"/>
      <c r="AD168" s="33"/>
      <c r="AE168" s="33"/>
      <c r="AF168" s="33"/>
      <c r="AG168" s="33"/>
      <c r="AH168" s="33"/>
      <c r="AI168" s="71"/>
    </row>
    <row r="169" spans="1:39" s="1" customFormat="1" ht="20.100000000000001" customHeight="1" x14ac:dyDescent="0.2">
      <c r="B169" s="30" t="s">
        <v>113</v>
      </c>
      <c r="C169" s="31"/>
      <c r="D169" s="31"/>
      <c r="E169" s="31"/>
      <c r="F169" s="31"/>
      <c r="G169" s="32"/>
      <c r="H169" s="224" t="s">
        <v>95</v>
      </c>
      <c r="I169" s="225"/>
      <c r="J169" s="260" t="s">
        <v>115</v>
      </c>
      <c r="K169" s="260"/>
      <c r="L169" s="260"/>
      <c r="M169" s="260"/>
      <c r="N169" s="260"/>
      <c r="O169" s="260"/>
      <c r="P169" s="260"/>
      <c r="Q169" s="260"/>
      <c r="R169" s="260"/>
      <c r="S169" s="260"/>
      <c r="T169" s="260"/>
      <c r="U169" s="383"/>
      <c r="V169" s="226" t="s">
        <v>95</v>
      </c>
      <c r="W169" s="225"/>
      <c r="X169" s="64" t="s">
        <v>114</v>
      </c>
      <c r="Y169" s="64"/>
      <c r="Z169" s="64"/>
      <c r="AA169" s="64"/>
      <c r="AB169" s="64"/>
      <c r="AC169" s="64"/>
      <c r="AD169" s="64"/>
      <c r="AE169" s="64"/>
      <c r="AF169" s="64"/>
      <c r="AG169" s="64"/>
      <c r="AH169" s="64"/>
      <c r="AI169" s="75"/>
    </row>
    <row r="170" spans="1:39" s="1" customFormat="1" ht="20.100000000000001" customHeight="1" x14ac:dyDescent="0.2">
      <c r="B170" s="233" t="s">
        <v>136</v>
      </c>
      <c r="C170" s="366"/>
      <c r="D170" s="366"/>
      <c r="E170" s="366"/>
      <c r="F170" s="366"/>
      <c r="G170" s="367"/>
      <c r="H170" s="227" t="s">
        <v>95</v>
      </c>
      <c r="I170" s="228"/>
      <c r="J170" s="384" t="s">
        <v>118</v>
      </c>
      <c r="K170" s="384"/>
      <c r="L170" s="384"/>
      <c r="M170" s="384"/>
      <c r="N170" s="384"/>
      <c r="O170" s="384"/>
      <c r="P170" s="384"/>
      <c r="Q170" s="384"/>
      <c r="R170" s="384"/>
      <c r="S170" s="384"/>
      <c r="T170" s="384"/>
      <c r="U170" s="384"/>
      <c r="V170" s="384"/>
      <c r="W170" s="384"/>
      <c r="X170" s="384"/>
      <c r="Y170" s="384"/>
      <c r="Z170" s="384"/>
      <c r="AA170" s="384"/>
      <c r="AB170" s="384"/>
      <c r="AC170" s="384"/>
      <c r="AD170" s="384"/>
      <c r="AE170" s="384"/>
      <c r="AF170" s="384"/>
      <c r="AG170" s="384"/>
      <c r="AH170" s="384"/>
      <c r="AI170" s="385"/>
    </row>
    <row r="171" spans="1:39" s="1" customFormat="1" ht="20.100000000000001" customHeight="1" x14ac:dyDescent="0.2">
      <c r="B171" s="235"/>
      <c r="C171" s="369"/>
      <c r="D171" s="369"/>
      <c r="E171" s="369"/>
      <c r="F171" s="369"/>
      <c r="G171" s="370"/>
      <c r="H171" s="344" t="s">
        <v>19</v>
      </c>
      <c r="I171" s="345"/>
      <c r="J171" s="386" t="s">
        <v>257</v>
      </c>
      <c r="K171" s="386"/>
      <c r="L171" s="386"/>
      <c r="M171" s="386"/>
      <c r="N171" s="386"/>
      <c r="O171" s="386"/>
      <c r="P171" s="386"/>
      <c r="Q171" s="386"/>
      <c r="R171" s="386"/>
      <c r="S171" s="386"/>
      <c r="T171" s="386"/>
      <c r="U171" s="386"/>
      <c r="V171" s="386"/>
      <c r="W171" s="386"/>
      <c r="X171" s="386"/>
      <c r="Y171" s="386"/>
      <c r="Z171" s="386"/>
      <c r="AA171" s="386"/>
      <c r="AB171" s="386"/>
      <c r="AC171" s="386"/>
      <c r="AD171" s="386"/>
      <c r="AE171" s="386"/>
      <c r="AF171" s="386"/>
      <c r="AG171" s="386"/>
      <c r="AH171" s="386"/>
      <c r="AI171" s="387"/>
    </row>
    <row r="172" spans="1:39" s="1" customFormat="1" ht="20.100000000000001" customHeight="1" x14ac:dyDescent="0.2">
      <c r="B172" s="368"/>
      <c r="C172" s="369"/>
      <c r="D172" s="369"/>
      <c r="E172" s="369"/>
      <c r="F172" s="369"/>
      <c r="G172" s="370"/>
      <c r="H172" s="333" t="s">
        <v>95</v>
      </c>
      <c r="I172" s="334"/>
      <c r="J172" s="33" t="s">
        <v>116</v>
      </c>
      <c r="K172" s="33"/>
      <c r="L172" s="374"/>
      <c r="M172" s="374"/>
      <c r="N172" s="374"/>
      <c r="O172" s="374"/>
      <c r="P172" s="374"/>
      <c r="Q172" s="374"/>
      <c r="R172" s="374"/>
      <c r="S172" s="374"/>
      <c r="T172" s="374"/>
      <c r="U172" s="374"/>
      <c r="V172" s="374"/>
      <c r="W172" s="374"/>
      <c r="X172" s="374"/>
      <c r="Y172" s="374"/>
      <c r="Z172" s="374"/>
      <c r="AA172" s="374"/>
      <c r="AB172" s="374"/>
      <c r="AC172" s="374"/>
      <c r="AD172" s="374"/>
      <c r="AE172" s="374"/>
      <c r="AF172" s="374"/>
      <c r="AG172" s="374"/>
      <c r="AH172" s="374"/>
      <c r="AI172" s="77" t="s">
        <v>256</v>
      </c>
    </row>
    <row r="173" spans="1:39" s="1" customFormat="1" ht="20.100000000000001" customHeight="1" x14ac:dyDescent="0.2">
      <c r="B173" s="368"/>
      <c r="C173" s="369"/>
      <c r="D173" s="369"/>
      <c r="E173" s="369"/>
      <c r="F173" s="369"/>
      <c r="G173" s="370"/>
      <c r="H173" s="344" t="s">
        <v>95</v>
      </c>
      <c r="I173" s="345"/>
      <c r="J173" s="386" t="s">
        <v>119</v>
      </c>
      <c r="K173" s="386"/>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c r="AG173" s="386"/>
      <c r="AH173" s="386"/>
      <c r="AI173" s="387"/>
    </row>
    <row r="174" spans="1:39" s="1" customFormat="1" ht="20.100000000000001" customHeight="1" x14ac:dyDescent="0.2">
      <c r="B174" s="368"/>
      <c r="C174" s="369"/>
      <c r="D174" s="369"/>
      <c r="E174" s="369"/>
      <c r="F174" s="369"/>
      <c r="G174" s="370"/>
      <c r="H174" s="344" t="s">
        <v>95</v>
      </c>
      <c r="I174" s="345"/>
      <c r="J174" s="386" t="s">
        <v>120</v>
      </c>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7"/>
    </row>
    <row r="175" spans="1:39" s="1" customFormat="1" ht="60" customHeight="1" x14ac:dyDescent="0.2">
      <c r="B175" s="371"/>
      <c r="C175" s="372"/>
      <c r="D175" s="372"/>
      <c r="E175" s="372"/>
      <c r="F175" s="372"/>
      <c r="G175" s="373"/>
      <c r="H175" s="335" t="s">
        <v>95</v>
      </c>
      <c r="I175" s="336"/>
      <c r="J175" s="378" t="s">
        <v>121</v>
      </c>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9"/>
    </row>
    <row r="176" spans="1:39" s="15" customFormat="1" ht="20.100000000000001" customHeight="1" x14ac:dyDescent="0.2">
      <c r="A176" s="1"/>
      <c r="B176" s="1"/>
      <c r="C176" s="1"/>
      <c r="D176" s="1"/>
      <c r="E176" s="1"/>
      <c r="F176" s="1"/>
      <c r="G176" s="1"/>
      <c r="H176" s="83"/>
      <c r="I176" s="83"/>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76"/>
      <c r="AJ176" s="63"/>
      <c r="AK176" s="63"/>
      <c r="AL176" s="63"/>
      <c r="AM176" s="63"/>
    </row>
    <row r="177" spans="1:35" s="1" customFormat="1" ht="20.100000000000001" customHeight="1" x14ac:dyDescent="0.2">
      <c r="A177" s="63" t="s">
        <v>101</v>
      </c>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48"/>
    </row>
    <row r="178" spans="1:35" s="1" customFormat="1" ht="30" customHeight="1" x14ac:dyDescent="0.2">
      <c r="B178" s="53" t="s">
        <v>16</v>
      </c>
      <c r="C178" s="54"/>
      <c r="D178" s="54"/>
      <c r="E178" s="54"/>
      <c r="F178" s="54"/>
      <c r="G178" s="54"/>
      <c r="H178" s="252"/>
      <c r="I178" s="253"/>
      <c r="J178" s="253"/>
      <c r="K178" s="253"/>
      <c r="L178" s="253"/>
      <c r="M178" s="253"/>
      <c r="N178" s="253"/>
      <c r="O178" s="253"/>
      <c r="P178" s="253"/>
      <c r="Q178" s="253"/>
      <c r="R178" s="253"/>
      <c r="S178" s="253"/>
      <c r="T178" s="253"/>
      <c r="U178" s="253"/>
      <c r="V178" s="253"/>
      <c r="W178" s="253"/>
      <c r="X178" s="253"/>
      <c r="Y178" s="253"/>
      <c r="Z178" s="253"/>
      <c r="AA178" s="253"/>
      <c r="AB178" s="254"/>
      <c r="AC178" s="375" t="s">
        <v>108</v>
      </c>
      <c r="AD178" s="376"/>
      <c r="AE178" s="376"/>
      <c r="AF178" s="376"/>
      <c r="AG178" s="377"/>
      <c r="AH178" s="195" t="s">
        <v>24</v>
      </c>
      <c r="AI178" s="218"/>
    </row>
    <row r="179" spans="1:35" s="15" customFormat="1" ht="20.100000000000001" customHeight="1" x14ac:dyDescent="0.2">
      <c r="A179" s="1"/>
      <c r="B179" s="30" t="s">
        <v>17</v>
      </c>
      <c r="C179" s="31"/>
      <c r="D179" s="31"/>
      <c r="E179" s="31"/>
      <c r="F179" s="31"/>
      <c r="G179" s="31"/>
      <c r="H179" s="195" t="s">
        <v>19</v>
      </c>
      <c r="I179" s="196"/>
      <c r="J179" s="198" t="s">
        <v>40</v>
      </c>
      <c r="K179" s="198"/>
      <c r="L179" s="209"/>
      <c r="M179" s="244" t="s">
        <v>24</v>
      </c>
      <c r="N179" s="196"/>
      <c r="O179" s="198" t="s">
        <v>41</v>
      </c>
      <c r="P179" s="198"/>
      <c r="Q179" s="199"/>
      <c r="R179" s="203" t="s">
        <v>42</v>
      </c>
      <c r="S179" s="198"/>
      <c r="T179" s="198"/>
      <c r="U179" s="198"/>
      <c r="V179" s="198"/>
      <c r="W179" s="199"/>
      <c r="X179" s="195" t="s">
        <v>19</v>
      </c>
      <c r="Y179" s="196"/>
      <c r="Z179" s="198" t="s">
        <v>40</v>
      </c>
      <c r="AA179" s="198"/>
      <c r="AB179" s="209"/>
      <c r="AC179" s="219" t="s">
        <v>24</v>
      </c>
      <c r="AD179" s="220"/>
      <c r="AE179" s="198" t="s">
        <v>352</v>
      </c>
      <c r="AF179" s="198"/>
      <c r="AG179" s="199"/>
      <c r="AH179" s="69"/>
      <c r="AI179" s="86"/>
    </row>
    <row r="180" spans="1:35" s="1" customFormat="1" ht="20.100000000000001" customHeight="1" x14ac:dyDescent="0.2">
      <c r="A180" s="15"/>
      <c r="B180" s="30" t="s">
        <v>93</v>
      </c>
      <c r="C180" s="31"/>
      <c r="D180" s="31"/>
      <c r="E180" s="31"/>
      <c r="F180" s="31"/>
      <c r="G180" s="31"/>
      <c r="H180" s="224"/>
      <c r="I180" s="225"/>
      <c r="J180" s="225"/>
      <c r="K180" s="225"/>
      <c r="L180" s="225"/>
      <c r="M180" s="225"/>
      <c r="N180" s="225"/>
      <c r="O180" s="225"/>
      <c r="P180" s="225"/>
      <c r="Q180" s="225"/>
      <c r="R180" s="231"/>
      <c r="S180" s="30" t="s">
        <v>94</v>
      </c>
      <c r="T180" s="31"/>
      <c r="U180" s="31"/>
      <c r="V180" s="31"/>
      <c r="W180" s="31"/>
      <c r="X180" s="31"/>
      <c r="Y180" s="224"/>
      <c r="Z180" s="225"/>
      <c r="AA180" s="225"/>
      <c r="AB180" s="225"/>
      <c r="AC180" s="225"/>
      <c r="AD180" s="225"/>
      <c r="AE180" s="225"/>
      <c r="AF180" s="225"/>
      <c r="AG180" s="225"/>
      <c r="AH180" s="225"/>
      <c r="AI180" s="231"/>
    </row>
    <row r="181" spans="1:35" s="1" customFormat="1" ht="15" customHeight="1" x14ac:dyDescent="0.2">
      <c r="A181" s="15"/>
      <c r="H181" s="121"/>
      <c r="I181" s="121"/>
      <c r="J181" s="121"/>
      <c r="K181" s="121"/>
      <c r="L181" s="121"/>
      <c r="M181" s="121"/>
      <c r="N181" s="121"/>
      <c r="O181" s="121"/>
      <c r="P181" s="121"/>
      <c r="Q181" s="121"/>
      <c r="R181" s="121"/>
      <c r="Y181" s="121"/>
      <c r="Z181" s="121"/>
      <c r="AA181" s="121"/>
      <c r="AB181" s="121"/>
      <c r="AC181" s="121"/>
      <c r="AD181" s="121"/>
      <c r="AE181" s="121"/>
      <c r="AF181" s="121"/>
      <c r="AG181" s="121"/>
      <c r="AH181" s="121"/>
      <c r="AI181" s="121"/>
    </row>
    <row r="182" spans="1:35" s="1" customFormat="1" ht="20.100000000000001" customHeight="1" x14ac:dyDescent="0.2">
      <c r="A182" s="7" t="s">
        <v>103</v>
      </c>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row>
    <row r="183" spans="1:35" s="1" customFormat="1" ht="15" customHeight="1" x14ac:dyDescent="0.2">
      <c r="A183" s="7"/>
      <c r="B183" s="233" t="s">
        <v>125</v>
      </c>
      <c r="C183" s="234"/>
      <c r="D183" s="234"/>
      <c r="E183" s="234"/>
      <c r="F183" s="234"/>
      <c r="G183" s="241"/>
      <c r="H183" s="217" t="s">
        <v>27</v>
      </c>
      <c r="I183" s="210"/>
      <c r="J183" s="210"/>
      <c r="K183" s="210"/>
      <c r="L183" s="210"/>
      <c r="M183" s="210"/>
      <c r="N183" s="210"/>
      <c r="O183" s="210"/>
      <c r="P183" s="210"/>
      <c r="Q183" s="210"/>
      <c r="R183" s="210"/>
      <c r="S183" s="210"/>
      <c r="T183" s="210"/>
      <c r="U183" s="212"/>
      <c r="V183" s="203" t="s">
        <v>29</v>
      </c>
      <c r="W183" s="198"/>
      <c r="X183" s="198"/>
      <c r="Y183" s="198"/>
      <c r="Z183" s="198"/>
      <c r="AA183" s="198"/>
      <c r="AB183" s="198"/>
      <c r="AC183" s="198"/>
      <c r="AD183" s="198"/>
      <c r="AE183" s="198"/>
      <c r="AF183" s="198"/>
      <c r="AG183" s="198"/>
      <c r="AH183" s="198"/>
      <c r="AI183" s="199"/>
    </row>
    <row r="184" spans="1:35" s="1" customFormat="1" ht="20.100000000000001" customHeight="1" x14ac:dyDescent="0.2">
      <c r="B184" s="235"/>
      <c r="C184" s="236"/>
      <c r="D184" s="236"/>
      <c r="E184" s="236"/>
      <c r="F184" s="236"/>
      <c r="G184" s="242"/>
      <c r="H184" s="293"/>
      <c r="I184" s="294"/>
      <c r="J184" s="294"/>
      <c r="K184" s="294"/>
      <c r="L184" s="294"/>
      <c r="M184" s="294"/>
      <c r="N184" s="294"/>
      <c r="O184" s="294"/>
      <c r="P184" s="294"/>
      <c r="Q184" s="294"/>
      <c r="R184" s="294"/>
      <c r="S184" s="294"/>
      <c r="T184" s="294"/>
      <c r="U184" s="295"/>
      <c r="V184" s="221"/>
      <c r="W184" s="222"/>
      <c r="X184" s="222"/>
      <c r="Y184" s="222"/>
      <c r="Z184" s="222"/>
      <c r="AA184" s="222"/>
      <c r="AB184" s="222"/>
      <c r="AC184" s="222"/>
      <c r="AD184" s="222"/>
      <c r="AE184" s="222"/>
      <c r="AF184" s="222"/>
      <c r="AG184" s="222"/>
      <c r="AH184" s="222"/>
      <c r="AI184" s="223"/>
    </row>
    <row r="185" spans="1:35" s="1" customFormat="1" ht="20.100000000000001" customHeight="1" x14ac:dyDescent="0.2">
      <c r="B185" s="235"/>
      <c r="C185" s="236"/>
      <c r="D185" s="236"/>
      <c r="E185" s="236"/>
      <c r="F185" s="236"/>
      <c r="G185" s="242"/>
      <c r="H185" s="382" t="s">
        <v>263</v>
      </c>
      <c r="I185" s="382"/>
      <c r="J185" s="382"/>
      <c r="K185" s="382"/>
      <c r="L185" s="382"/>
      <c r="M185" s="382"/>
      <c r="N185" s="382"/>
      <c r="O185" s="382"/>
      <c r="P185" s="382"/>
      <c r="Q185" s="382"/>
      <c r="R185" s="382"/>
      <c r="S185" s="382"/>
      <c r="T185" s="382"/>
      <c r="U185" s="382"/>
      <c r="V185" s="382"/>
      <c r="W185" s="54"/>
      <c r="X185" s="54"/>
      <c r="Y185" s="54"/>
      <c r="Z185" s="54"/>
      <c r="AA185" s="54"/>
      <c r="AB185" s="54"/>
      <c r="AC185" s="54"/>
      <c r="AD185" s="54"/>
      <c r="AE185" s="54"/>
      <c r="AF185" s="54"/>
      <c r="AG185" s="54"/>
      <c r="AH185" s="54"/>
      <c r="AI185" s="54"/>
    </row>
    <row r="186" spans="1:35" s="1" customFormat="1" ht="20.100000000000001" customHeight="1" x14ac:dyDescent="0.2">
      <c r="B186" s="235"/>
      <c r="C186" s="236"/>
      <c r="D186" s="236"/>
      <c r="E186" s="236"/>
      <c r="F186" s="236"/>
      <c r="G186" s="242"/>
      <c r="H186" s="195"/>
      <c r="I186" s="196"/>
      <c r="J186" s="196"/>
      <c r="K186" s="196"/>
      <c r="L186" s="196"/>
      <c r="M186" s="196"/>
      <c r="N186" s="196"/>
      <c r="O186" s="196"/>
      <c r="P186" s="196"/>
      <c r="Q186" s="196"/>
      <c r="R186" s="196"/>
      <c r="S186" s="196"/>
      <c r="T186" s="196"/>
      <c r="U186" s="198" t="s">
        <v>96</v>
      </c>
      <c r="V186" s="199"/>
      <c r="W186" s="55"/>
      <c r="X186" s="55"/>
      <c r="Y186" s="55"/>
      <c r="Z186" s="55"/>
      <c r="AA186" s="55"/>
      <c r="AB186" s="55"/>
      <c r="AC186" s="55"/>
      <c r="AD186" s="55"/>
      <c r="AE186" s="55"/>
      <c r="AF186" s="55"/>
      <c r="AG186" s="55"/>
      <c r="AH186" s="55"/>
      <c r="AI186" s="90"/>
    </row>
    <row r="187" spans="1:35" s="1" customFormat="1" ht="30" customHeight="1" x14ac:dyDescent="0.2">
      <c r="B187" s="237"/>
      <c r="C187" s="238"/>
      <c r="D187" s="238"/>
      <c r="E187" s="238"/>
      <c r="F187" s="238"/>
      <c r="G187" s="243"/>
      <c r="H187" s="259" t="s">
        <v>95</v>
      </c>
      <c r="I187" s="220"/>
      <c r="J187" s="238" t="s">
        <v>307</v>
      </c>
      <c r="K187" s="238"/>
      <c r="L187" s="238"/>
      <c r="M187" s="238"/>
      <c r="N187" s="238"/>
      <c r="O187" s="238"/>
      <c r="P187" s="238"/>
      <c r="Q187" s="238"/>
      <c r="R187" s="238"/>
      <c r="S187" s="238"/>
      <c r="T187" s="238"/>
      <c r="U187" s="238"/>
      <c r="V187" s="238"/>
      <c r="W187" s="376"/>
      <c r="X187" s="376"/>
      <c r="Y187" s="376"/>
      <c r="Z187" s="376"/>
      <c r="AA187" s="376"/>
      <c r="AB187" s="376"/>
      <c r="AC187" s="376"/>
      <c r="AD187" s="376"/>
      <c r="AE187" s="376"/>
      <c r="AF187" s="376"/>
      <c r="AG187" s="376"/>
      <c r="AH187" s="376"/>
      <c r="AI187" s="243"/>
    </row>
    <row r="188" spans="1:35" s="1" customFormat="1" ht="20.100000000000001" customHeight="1" x14ac:dyDescent="0.2">
      <c r="B188" s="203" t="s">
        <v>43</v>
      </c>
      <c r="C188" s="198"/>
      <c r="D188" s="198"/>
      <c r="E188" s="198"/>
      <c r="F188" s="198"/>
      <c r="G188" s="199"/>
      <c r="H188" s="224"/>
      <c r="I188" s="225"/>
      <c r="J188" s="225"/>
      <c r="K188" s="225"/>
      <c r="L188" s="225"/>
      <c r="M188" s="225"/>
      <c r="N188" s="225"/>
      <c r="O188" s="225"/>
      <c r="P188" s="225"/>
      <c r="Q188" s="225"/>
      <c r="R188" s="231"/>
      <c r="S188" s="203" t="s">
        <v>44</v>
      </c>
      <c r="T188" s="198"/>
      <c r="U188" s="198"/>
      <c r="V188" s="198"/>
      <c r="W188" s="198"/>
      <c r="X188" s="199"/>
      <c r="Y188" s="224"/>
      <c r="Z188" s="225"/>
      <c r="AA188" s="225"/>
      <c r="AB188" s="225"/>
      <c r="AC188" s="225"/>
      <c r="AD188" s="225"/>
      <c r="AE188" s="225"/>
      <c r="AF188" s="225"/>
      <c r="AG188" s="225"/>
      <c r="AH188" s="225"/>
      <c r="AI188" s="231"/>
    </row>
    <row r="189" spans="1:35" s="1" customFormat="1" ht="20.100000000000001" customHeight="1" x14ac:dyDescent="0.2">
      <c r="H189" s="33"/>
      <c r="I189" s="33"/>
      <c r="J189" s="33"/>
      <c r="K189" s="33"/>
      <c r="L189" s="33"/>
      <c r="M189" s="33"/>
      <c r="N189" s="33"/>
      <c r="O189" s="33"/>
      <c r="P189" s="33"/>
      <c r="Q189" s="33"/>
      <c r="R189" s="33"/>
      <c r="Y189" s="33"/>
      <c r="Z189" s="33"/>
      <c r="AA189" s="33"/>
      <c r="AB189" s="33"/>
      <c r="AC189" s="33"/>
      <c r="AD189" s="33"/>
      <c r="AE189" s="33"/>
      <c r="AF189" s="33"/>
      <c r="AG189" s="33"/>
      <c r="AH189" s="33"/>
    </row>
    <row r="190" spans="1:35" s="1" customFormat="1" ht="20.100000000000001" customHeight="1" x14ac:dyDescent="0.2">
      <c r="A190" s="202" t="s">
        <v>87</v>
      </c>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row>
    <row r="191" spans="1:35" s="1" customFormat="1" ht="30" customHeight="1" x14ac:dyDescent="0.2">
      <c r="B191" s="30" t="s">
        <v>14</v>
      </c>
      <c r="C191" s="31"/>
      <c r="D191" s="31"/>
      <c r="E191" s="31"/>
      <c r="F191" s="31"/>
      <c r="G191" s="32"/>
      <c r="H191" s="253"/>
      <c r="I191" s="253"/>
      <c r="J191" s="253"/>
      <c r="K191" s="253"/>
      <c r="L191" s="253"/>
      <c r="M191" s="253"/>
      <c r="N191" s="253"/>
      <c r="O191" s="253"/>
      <c r="P191" s="253"/>
      <c r="Q191" s="253"/>
      <c r="R191" s="253"/>
      <c r="S191" s="253"/>
      <c r="T191" s="253"/>
      <c r="U191" s="253"/>
      <c r="V191" s="253"/>
      <c r="W191" s="253"/>
      <c r="X191" s="253"/>
      <c r="Y191" s="253"/>
      <c r="Z191" s="253"/>
      <c r="AA191" s="253"/>
      <c r="AB191" s="254"/>
      <c r="AC191" s="375" t="s">
        <v>109</v>
      </c>
      <c r="AD191" s="376"/>
      <c r="AE191" s="376"/>
      <c r="AF191" s="376"/>
      <c r="AG191" s="376"/>
      <c r="AH191" s="195" t="s">
        <v>24</v>
      </c>
      <c r="AI191" s="218"/>
    </row>
    <row r="192" spans="1:35" s="1" customFormat="1" ht="15" customHeight="1" x14ac:dyDescent="0.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66"/>
      <c r="AD192" s="66"/>
      <c r="AE192" s="66"/>
      <c r="AF192" s="66"/>
      <c r="AG192" s="66"/>
      <c r="AH192" s="123"/>
      <c r="AI192" s="123"/>
    </row>
    <row r="193" spans="1:35" s="1" customFormat="1" ht="20.100000000000001" customHeight="1" x14ac:dyDescent="0.2">
      <c r="A193" s="1" t="s">
        <v>127</v>
      </c>
      <c r="AI193" s="174"/>
    </row>
    <row r="194" spans="1:35" s="1" customFormat="1" ht="15" customHeight="1" x14ac:dyDescent="0.2">
      <c r="A194" s="7"/>
      <c r="B194" s="365" t="s">
        <v>126</v>
      </c>
      <c r="C194" s="366"/>
      <c r="D194" s="366"/>
      <c r="E194" s="366"/>
      <c r="F194" s="366"/>
      <c r="G194" s="367"/>
      <c r="H194" s="217" t="s">
        <v>27</v>
      </c>
      <c r="I194" s="210"/>
      <c r="J194" s="210"/>
      <c r="K194" s="210"/>
      <c r="L194" s="210"/>
      <c r="M194" s="210"/>
      <c r="N194" s="210"/>
      <c r="O194" s="210"/>
      <c r="P194" s="210"/>
      <c r="Q194" s="210"/>
      <c r="R194" s="210"/>
      <c r="S194" s="210"/>
      <c r="T194" s="210"/>
      <c r="U194" s="212"/>
      <c r="V194" s="217" t="s">
        <v>29</v>
      </c>
      <c r="W194" s="210"/>
      <c r="X194" s="210"/>
      <c r="Y194" s="210"/>
      <c r="Z194" s="210"/>
      <c r="AA194" s="210"/>
      <c r="AB194" s="210"/>
      <c r="AC194" s="210"/>
      <c r="AD194" s="210"/>
      <c r="AE194" s="210"/>
      <c r="AF194" s="210"/>
      <c r="AG194" s="210"/>
      <c r="AH194" s="210"/>
      <c r="AI194" s="212"/>
    </row>
    <row r="195" spans="1:35" s="1" customFormat="1" ht="20.100000000000001" customHeight="1" x14ac:dyDescent="0.2">
      <c r="B195" s="368"/>
      <c r="C195" s="369"/>
      <c r="D195" s="369"/>
      <c r="E195" s="369"/>
      <c r="F195" s="369"/>
      <c r="G195" s="370"/>
      <c r="H195" s="221"/>
      <c r="I195" s="222"/>
      <c r="J195" s="222"/>
      <c r="K195" s="222"/>
      <c r="L195" s="222"/>
      <c r="M195" s="222"/>
      <c r="N195" s="222"/>
      <c r="O195" s="222"/>
      <c r="P195" s="222"/>
      <c r="Q195" s="222"/>
      <c r="R195" s="222"/>
      <c r="S195" s="222"/>
      <c r="T195" s="222"/>
      <c r="U195" s="223"/>
      <c r="V195" s="293"/>
      <c r="W195" s="294"/>
      <c r="X195" s="294"/>
      <c r="Y195" s="294"/>
      <c r="Z195" s="294"/>
      <c r="AA195" s="294"/>
      <c r="AB195" s="294"/>
      <c r="AC195" s="294"/>
      <c r="AD195" s="294"/>
      <c r="AE195" s="294"/>
      <c r="AF195" s="294"/>
      <c r="AG195" s="294"/>
      <c r="AH195" s="294"/>
      <c r="AI195" s="295"/>
    </row>
    <row r="196" spans="1:35" s="1" customFormat="1" ht="20.100000000000001" customHeight="1" x14ac:dyDescent="0.2">
      <c r="B196" s="368"/>
      <c r="C196" s="369"/>
      <c r="D196" s="369"/>
      <c r="E196" s="369"/>
      <c r="F196" s="369"/>
      <c r="G196" s="370"/>
      <c r="H196" s="382" t="s">
        <v>263</v>
      </c>
      <c r="I196" s="382"/>
      <c r="J196" s="382"/>
      <c r="K196" s="382"/>
      <c r="L196" s="382"/>
      <c r="M196" s="382"/>
      <c r="N196" s="382"/>
      <c r="O196" s="382"/>
      <c r="P196" s="382"/>
      <c r="Q196" s="382"/>
      <c r="R196" s="382"/>
      <c r="S196" s="382"/>
      <c r="T196" s="382"/>
      <c r="U196" s="382"/>
      <c r="V196" s="382"/>
      <c r="W196" s="54"/>
      <c r="X196" s="54"/>
      <c r="Y196" s="54"/>
      <c r="Z196" s="54"/>
      <c r="AA196" s="54"/>
      <c r="AB196" s="54"/>
      <c r="AC196" s="54"/>
      <c r="AD196" s="54"/>
      <c r="AE196" s="54"/>
      <c r="AF196" s="54"/>
      <c r="AG196" s="54"/>
      <c r="AH196" s="54"/>
      <c r="AI196" s="54"/>
    </row>
    <row r="197" spans="1:35" s="1" customFormat="1" ht="20.100000000000001" customHeight="1" x14ac:dyDescent="0.2">
      <c r="B197" s="368"/>
      <c r="C197" s="369"/>
      <c r="D197" s="369"/>
      <c r="E197" s="369"/>
      <c r="F197" s="369"/>
      <c r="G197" s="370"/>
      <c r="H197" s="195"/>
      <c r="I197" s="196"/>
      <c r="J197" s="196"/>
      <c r="K197" s="196"/>
      <c r="L197" s="196"/>
      <c r="M197" s="196"/>
      <c r="N197" s="196"/>
      <c r="O197" s="196"/>
      <c r="P197" s="196"/>
      <c r="Q197" s="196"/>
      <c r="R197" s="196"/>
      <c r="S197" s="196"/>
      <c r="T197" s="196"/>
      <c r="U197" s="198" t="s">
        <v>96</v>
      </c>
      <c r="V197" s="199"/>
      <c r="AI197" s="90"/>
    </row>
    <row r="198" spans="1:35" s="1" customFormat="1" ht="30" customHeight="1" x14ac:dyDescent="0.2">
      <c r="B198" s="368"/>
      <c r="C198" s="369"/>
      <c r="D198" s="369"/>
      <c r="E198" s="369"/>
      <c r="F198" s="369"/>
      <c r="G198" s="370"/>
      <c r="H198" s="311" t="s">
        <v>19</v>
      </c>
      <c r="I198" s="312"/>
      <c r="J198" s="355" t="s">
        <v>130</v>
      </c>
      <c r="K198" s="355"/>
      <c r="L198" s="355"/>
      <c r="M198" s="355"/>
      <c r="N198" s="355"/>
      <c r="O198" s="355"/>
      <c r="P198" s="355"/>
      <c r="Q198" s="355"/>
      <c r="R198" s="355"/>
      <c r="S198" s="355"/>
      <c r="T198" s="355"/>
      <c r="U198" s="355"/>
      <c r="V198" s="355"/>
      <c r="W198" s="355"/>
      <c r="X198" s="355"/>
      <c r="Y198" s="355"/>
      <c r="Z198" s="355"/>
      <c r="AA198" s="355"/>
      <c r="AB198" s="355"/>
      <c r="AC198" s="355"/>
      <c r="AD198" s="355"/>
      <c r="AE198" s="355"/>
      <c r="AF198" s="355"/>
      <c r="AG198" s="355"/>
      <c r="AH198" s="355"/>
      <c r="AI198" s="397"/>
    </row>
    <row r="199" spans="1:35" s="1" customFormat="1" ht="30" customHeight="1" x14ac:dyDescent="0.2">
      <c r="B199" s="371"/>
      <c r="C199" s="372"/>
      <c r="D199" s="372"/>
      <c r="E199" s="372"/>
      <c r="F199" s="372"/>
      <c r="G199" s="373"/>
      <c r="H199" s="259" t="s">
        <v>95</v>
      </c>
      <c r="I199" s="220"/>
      <c r="J199" s="238" t="s">
        <v>129</v>
      </c>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43"/>
    </row>
    <row r="200" spans="1:35" s="1" customFormat="1" ht="20.100000000000001" customHeight="1" x14ac:dyDescent="0.2">
      <c r="B200" s="203" t="s">
        <v>43</v>
      </c>
      <c r="C200" s="198"/>
      <c r="D200" s="198"/>
      <c r="E200" s="198"/>
      <c r="F200" s="198"/>
      <c r="G200" s="199"/>
      <c r="H200" s="224"/>
      <c r="I200" s="225"/>
      <c r="J200" s="225"/>
      <c r="K200" s="225"/>
      <c r="L200" s="225"/>
      <c r="M200" s="225"/>
      <c r="N200" s="225"/>
      <c r="O200" s="225"/>
      <c r="P200" s="225"/>
      <c r="Q200" s="225"/>
      <c r="R200" s="231"/>
      <c r="S200" s="203" t="s">
        <v>44</v>
      </c>
      <c r="T200" s="198"/>
      <c r="U200" s="198"/>
      <c r="V200" s="198"/>
      <c r="W200" s="198"/>
      <c r="X200" s="199"/>
      <c r="Y200" s="224"/>
      <c r="Z200" s="225"/>
      <c r="AA200" s="225"/>
      <c r="AB200" s="225"/>
      <c r="AC200" s="225"/>
      <c r="AD200" s="225"/>
      <c r="AE200" s="225"/>
      <c r="AF200" s="225"/>
      <c r="AG200" s="225"/>
      <c r="AH200" s="225"/>
      <c r="AI200" s="231"/>
    </row>
    <row r="201" spans="1:35" s="1" customFormat="1" ht="20.100000000000001" customHeight="1" x14ac:dyDescent="0.2">
      <c r="H201" s="33"/>
      <c r="I201" s="33"/>
      <c r="J201" s="33"/>
      <c r="K201" s="33"/>
      <c r="L201" s="33"/>
      <c r="M201" s="33"/>
      <c r="N201" s="33"/>
      <c r="O201" s="33"/>
      <c r="P201" s="33"/>
      <c r="Q201" s="33"/>
      <c r="R201" s="33"/>
      <c r="X201" s="33"/>
      <c r="Y201" s="33"/>
      <c r="Z201" s="33"/>
      <c r="AA201" s="33"/>
      <c r="AB201" s="33"/>
      <c r="AC201" s="33"/>
      <c r="AD201" s="33"/>
      <c r="AE201" s="33"/>
      <c r="AF201" s="33"/>
      <c r="AG201" s="33"/>
      <c r="AH201" s="33"/>
    </row>
    <row r="202" spans="1:35" s="1" customFormat="1" ht="20.100000000000001" customHeight="1" x14ac:dyDescent="0.2">
      <c r="A202" s="369" t="s">
        <v>355</v>
      </c>
      <c r="B202" s="369"/>
      <c r="C202" s="369"/>
      <c r="D202" s="369"/>
      <c r="E202" s="369"/>
      <c r="F202" s="369"/>
      <c r="G202" s="369"/>
      <c r="H202" s="369"/>
      <c r="I202" s="369"/>
      <c r="J202" s="369"/>
      <c r="K202" s="369"/>
      <c r="L202" s="369"/>
      <c r="M202" s="369"/>
      <c r="N202" s="369"/>
      <c r="O202" s="369"/>
      <c r="P202" s="369"/>
      <c r="Q202" s="369"/>
      <c r="R202" s="369"/>
      <c r="S202" s="369"/>
      <c r="T202" s="369"/>
      <c r="U202" s="369"/>
      <c r="V202" s="369"/>
      <c r="W202" s="369"/>
      <c r="X202" s="369"/>
      <c r="Y202" s="369"/>
      <c r="Z202" s="369"/>
      <c r="AA202" s="369"/>
      <c r="AB202" s="369"/>
      <c r="AC202" s="369"/>
      <c r="AD202" s="369"/>
      <c r="AE202" s="369"/>
      <c r="AF202" s="369"/>
      <c r="AG202" s="369"/>
      <c r="AH202" s="369"/>
      <c r="AI202" s="369"/>
    </row>
    <row r="203" spans="1:35" s="1" customFormat="1" ht="30" customHeight="1" x14ac:dyDescent="0.2">
      <c r="B203" s="53" t="s">
        <v>16</v>
      </c>
      <c r="C203" s="54"/>
      <c r="D203" s="54"/>
      <c r="E203" s="54"/>
      <c r="F203" s="54"/>
      <c r="G203" s="54"/>
      <c r="H203" s="252"/>
      <c r="I203" s="253"/>
      <c r="J203" s="253"/>
      <c r="K203" s="253"/>
      <c r="L203" s="253"/>
      <c r="M203" s="253"/>
      <c r="N203" s="253"/>
      <c r="O203" s="253"/>
      <c r="P203" s="253"/>
      <c r="Q203" s="253"/>
      <c r="R203" s="253"/>
      <c r="S203" s="253"/>
      <c r="T203" s="253"/>
      <c r="U203" s="253"/>
      <c r="V203" s="253"/>
      <c r="W203" s="253"/>
      <c r="X203" s="253"/>
      <c r="Y203" s="253"/>
      <c r="Z203" s="253"/>
      <c r="AA203" s="253"/>
      <c r="AB203" s="254"/>
      <c r="AC203" s="375" t="s">
        <v>108</v>
      </c>
      <c r="AD203" s="376"/>
      <c r="AE203" s="376"/>
      <c r="AF203" s="376"/>
      <c r="AG203" s="377"/>
      <c r="AH203" s="195" t="s">
        <v>19</v>
      </c>
      <c r="AI203" s="218"/>
    </row>
    <row r="204" spans="1:35" s="1" customFormat="1" ht="19.5" customHeight="1" x14ac:dyDescent="0.2">
      <c r="B204" s="30" t="s">
        <v>17</v>
      </c>
      <c r="C204" s="31"/>
      <c r="D204" s="31"/>
      <c r="E204" s="31"/>
      <c r="F204" s="31"/>
      <c r="G204" s="31"/>
      <c r="H204" s="195" t="s">
        <v>19</v>
      </c>
      <c r="I204" s="196"/>
      <c r="J204" s="198" t="s">
        <v>40</v>
      </c>
      <c r="K204" s="198"/>
      <c r="L204" s="209"/>
      <c r="M204" s="244" t="s">
        <v>19</v>
      </c>
      <c r="N204" s="196"/>
      <c r="O204" s="198" t="s">
        <v>41</v>
      </c>
      <c r="P204" s="198"/>
      <c r="Q204" s="199"/>
      <c r="R204" s="203" t="s">
        <v>42</v>
      </c>
      <c r="S204" s="198"/>
      <c r="T204" s="198"/>
      <c r="U204" s="198"/>
      <c r="V204" s="198"/>
      <c r="W204" s="199"/>
      <c r="X204" s="195" t="s">
        <v>19</v>
      </c>
      <c r="Y204" s="196"/>
      <c r="Z204" s="198" t="s">
        <v>40</v>
      </c>
      <c r="AA204" s="198"/>
      <c r="AB204" s="209"/>
      <c r="AC204" s="219" t="s">
        <v>19</v>
      </c>
      <c r="AD204" s="220"/>
      <c r="AE204" s="198" t="s">
        <v>352</v>
      </c>
      <c r="AF204" s="198"/>
      <c r="AG204" s="199"/>
      <c r="AH204" s="69"/>
      <c r="AI204" s="86"/>
    </row>
    <row r="205" spans="1:35" s="1" customFormat="1" ht="19.5" customHeight="1" x14ac:dyDescent="0.2">
      <c r="B205" s="30" t="s">
        <v>93</v>
      </c>
      <c r="C205" s="31"/>
      <c r="D205" s="31"/>
      <c r="E205" s="31"/>
      <c r="F205" s="31"/>
      <c r="G205" s="31"/>
      <c r="H205" s="224"/>
      <c r="I205" s="225"/>
      <c r="J205" s="225"/>
      <c r="K205" s="225"/>
      <c r="L205" s="225"/>
      <c r="M205" s="225"/>
      <c r="N205" s="225"/>
      <c r="O205" s="225"/>
      <c r="P205" s="225"/>
      <c r="Q205" s="225"/>
      <c r="R205" s="231"/>
      <c r="S205" s="30" t="s">
        <v>94</v>
      </c>
      <c r="T205" s="31"/>
      <c r="U205" s="31"/>
      <c r="V205" s="31"/>
      <c r="W205" s="31"/>
      <c r="X205" s="31"/>
      <c r="Y205" s="224"/>
      <c r="Z205" s="225"/>
      <c r="AA205" s="225"/>
      <c r="AB205" s="225"/>
      <c r="AC205" s="225"/>
      <c r="AD205" s="225"/>
      <c r="AE205" s="225"/>
      <c r="AF205" s="225"/>
      <c r="AG205" s="225"/>
      <c r="AH205" s="225"/>
      <c r="AI205" s="231"/>
    </row>
    <row r="206" spans="1:35" s="1" customFormat="1" ht="15" customHeight="1" x14ac:dyDescent="0.2">
      <c r="B206" s="7"/>
      <c r="C206" s="7"/>
      <c r="D206" s="7"/>
      <c r="E206" s="7"/>
      <c r="F206" s="7"/>
      <c r="G206" s="7"/>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66"/>
      <c r="AD206" s="66"/>
      <c r="AE206" s="66"/>
      <c r="AF206" s="66"/>
      <c r="AG206" s="66"/>
      <c r="AH206" s="123"/>
      <c r="AI206" s="123"/>
    </row>
    <row r="207" spans="1:35" s="1" customFormat="1" ht="20.100000000000001" customHeight="1" x14ac:dyDescent="0.2">
      <c r="A207" s="1" t="s">
        <v>128</v>
      </c>
      <c r="AI207" s="7"/>
    </row>
    <row r="208" spans="1:35" s="1" customFormat="1" ht="15" customHeight="1" x14ac:dyDescent="0.2">
      <c r="A208" s="7"/>
      <c r="B208" s="233" t="s">
        <v>137</v>
      </c>
      <c r="C208" s="366"/>
      <c r="D208" s="366"/>
      <c r="E208" s="366"/>
      <c r="F208" s="366"/>
      <c r="G208" s="367"/>
      <c r="H208" s="217" t="s">
        <v>27</v>
      </c>
      <c r="I208" s="210"/>
      <c r="J208" s="210"/>
      <c r="K208" s="210"/>
      <c r="L208" s="210"/>
      <c r="M208" s="210"/>
      <c r="N208" s="210"/>
      <c r="O208" s="210"/>
      <c r="P208" s="210"/>
      <c r="Q208" s="210"/>
      <c r="R208" s="210"/>
      <c r="S208" s="210"/>
      <c r="T208" s="210"/>
      <c r="U208" s="212"/>
      <c r="V208" s="217" t="s">
        <v>29</v>
      </c>
      <c r="W208" s="210"/>
      <c r="X208" s="210"/>
      <c r="Y208" s="210"/>
      <c r="Z208" s="210"/>
      <c r="AA208" s="210"/>
      <c r="AB208" s="210"/>
      <c r="AC208" s="210"/>
      <c r="AD208" s="210"/>
      <c r="AE208" s="210"/>
      <c r="AF208" s="210"/>
      <c r="AG208" s="210"/>
      <c r="AH208" s="210"/>
      <c r="AI208" s="212"/>
    </row>
    <row r="209" spans="1:35" s="1" customFormat="1" ht="20.100000000000001" customHeight="1" x14ac:dyDescent="0.2">
      <c r="B209" s="368"/>
      <c r="C209" s="369"/>
      <c r="D209" s="369"/>
      <c r="E209" s="369"/>
      <c r="F209" s="369"/>
      <c r="G209" s="370"/>
      <c r="H209" s="221"/>
      <c r="I209" s="222"/>
      <c r="J209" s="222"/>
      <c r="K209" s="222"/>
      <c r="L209" s="222"/>
      <c r="M209" s="222"/>
      <c r="N209" s="222"/>
      <c r="O209" s="222"/>
      <c r="P209" s="222"/>
      <c r="Q209" s="222"/>
      <c r="R209" s="222"/>
      <c r="S209" s="222"/>
      <c r="T209" s="222"/>
      <c r="U209" s="223"/>
      <c r="V209" s="293"/>
      <c r="W209" s="294"/>
      <c r="X209" s="294"/>
      <c r="Y209" s="294"/>
      <c r="Z209" s="294"/>
      <c r="AA209" s="294"/>
      <c r="AB209" s="294"/>
      <c r="AC209" s="294"/>
      <c r="AD209" s="294"/>
      <c r="AE209" s="294"/>
      <c r="AF209" s="294"/>
      <c r="AG209" s="294"/>
      <c r="AH209" s="294"/>
      <c r="AI209" s="295"/>
    </row>
    <row r="210" spans="1:35" s="1" customFormat="1" ht="39.9" customHeight="1" x14ac:dyDescent="0.2">
      <c r="B210" s="368"/>
      <c r="C210" s="369"/>
      <c r="D210" s="369"/>
      <c r="E210" s="369"/>
      <c r="F210" s="369"/>
      <c r="G210" s="370"/>
      <c r="H210" s="311" t="s">
        <v>95</v>
      </c>
      <c r="I210" s="312"/>
      <c r="J210" s="396" t="s">
        <v>134</v>
      </c>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c r="AG210" s="396"/>
      <c r="AH210" s="396"/>
      <c r="AI210" s="397"/>
    </row>
    <row r="211" spans="1:35" s="1" customFormat="1" ht="39.9" customHeight="1" x14ac:dyDescent="0.2">
      <c r="B211" s="368"/>
      <c r="C211" s="369"/>
      <c r="D211" s="369"/>
      <c r="E211" s="369"/>
      <c r="F211" s="369"/>
      <c r="G211" s="370"/>
      <c r="H211" s="380" t="s">
        <v>0</v>
      </c>
      <c r="I211" s="381"/>
      <c r="J211" s="410" t="s">
        <v>131</v>
      </c>
      <c r="K211" s="410"/>
      <c r="L211" s="410"/>
      <c r="M211" s="410"/>
      <c r="N211" s="410"/>
      <c r="O211" s="410"/>
      <c r="P211" s="410"/>
      <c r="Q211" s="410"/>
      <c r="R211" s="410"/>
      <c r="S211" s="410"/>
      <c r="T211" s="410"/>
      <c r="U211" s="410"/>
      <c r="V211" s="410"/>
      <c r="W211" s="410"/>
      <c r="X211" s="410"/>
      <c r="Y211" s="410"/>
      <c r="Z211" s="410"/>
      <c r="AA211" s="410"/>
      <c r="AB211" s="410"/>
      <c r="AC211" s="410"/>
      <c r="AD211" s="410"/>
      <c r="AE211" s="410"/>
      <c r="AF211" s="410"/>
      <c r="AG211" s="410"/>
      <c r="AH211" s="410"/>
      <c r="AI211" s="411"/>
    </row>
    <row r="212" spans="1:35" s="1" customFormat="1" ht="33" customHeight="1" x14ac:dyDescent="0.2">
      <c r="B212" s="368"/>
      <c r="C212" s="369"/>
      <c r="D212" s="369"/>
      <c r="E212" s="369"/>
      <c r="F212" s="369"/>
      <c r="G212" s="370"/>
      <c r="H212" s="380" t="s">
        <v>95</v>
      </c>
      <c r="I212" s="381"/>
      <c r="J212" s="408" t="s">
        <v>132</v>
      </c>
      <c r="K212" s="408"/>
      <c r="L212" s="408"/>
      <c r="M212" s="408"/>
      <c r="N212" s="408"/>
      <c r="O212" s="408"/>
      <c r="P212" s="408"/>
      <c r="Q212" s="408"/>
      <c r="R212" s="408"/>
      <c r="S212" s="408"/>
      <c r="T212" s="408"/>
      <c r="U212" s="408"/>
      <c r="V212" s="408"/>
      <c r="W212" s="408"/>
      <c r="X212" s="408"/>
      <c r="Y212" s="408"/>
      <c r="Z212" s="408"/>
      <c r="AA212" s="408"/>
      <c r="AB212" s="408"/>
      <c r="AC212" s="408"/>
      <c r="AD212" s="408"/>
      <c r="AE212" s="408"/>
      <c r="AF212" s="408"/>
      <c r="AG212" s="408"/>
      <c r="AH212" s="408"/>
      <c r="AI212" s="409"/>
    </row>
    <row r="213" spans="1:35" s="1" customFormat="1" ht="20.100000000000001" customHeight="1" x14ac:dyDescent="0.2">
      <c r="B213" s="368"/>
      <c r="C213" s="369"/>
      <c r="D213" s="369"/>
      <c r="E213" s="369"/>
      <c r="F213" s="369"/>
      <c r="G213" s="370"/>
      <c r="H213" s="245" t="s">
        <v>95</v>
      </c>
      <c r="I213" s="246"/>
      <c r="J213" s="56" t="s">
        <v>133</v>
      </c>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57"/>
    </row>
    <row r="214" spans="1:35" s="1" customFormat="1" ht="20.100000000000001" customHeight="1" x14ac:dyDescent="0.2">
      <c r="B214" s="368"/>
      <c r="C214" s="369"/>
      <c r="D214" s="369"/>
      <c r="E214" s="369"/>
      <c r="F214" s="369"/>
      <c r="G214" s="370"/>
      <c r="H214" s="382" t="s">
        <v>263</v>
      </c>
      <c r="I214" s="382"/>
      <c r="J214" s="382"/>
      <c r="K214" s="382"/>
      <c r="L214" s="382"/>
      <c r="M214" s="382"/>
      <c r="N214" s="382"/>
      <c r="O214" s="382"/>
      <c r="P214" s="382"/>
      <c r="Q214" s="382"/>
      <c r="R214" s="382"/>
      <c r="S214" s="382"/>
      <c r="T214" s="382"/>
      <c r="U214" s="382"/>
      <c r="V214" s="382"/>
      <c r="W214" s="54"/>
      <c r="X214" s="54"/>
      <c r="Y214" s="54"/>
      <c r="Z214" s="54"/>
      <c r="AA214" s="54"/>
      <c r="AB214" s="54"/>
      <c r="AC214" s="54"/>
      <c r="AD214" s="54"/>
      <c r="AE214" s="54"/>
      <c r="AF214" s="54"/>
      <c r="AG214" s="54"/>
      <c r="AH214" s="54"/>
    </row>
    <row r="215" spans="1:35" s="1" customFormat="1" ht="20.100000000000001" customHeight="1" x14ac:dyDescent="0.2">
      <c r="B215" s="371"/>
      <c r="C215" s="372"/>
      <c r="D215" s="372"/>
      <c r="E215" s="372"/>
      <c r="F215" s="372"/>
      <c r="G215" s="373"/>
      <c r="H215" s="195"/>
      <c r="I215" s="196"/>
      <c r="J215" s="196"/>
      <c r="K215" s="196"/>
      <c r="L215" s="196"/>
      <c r="M215" s="196"/>
      <c r="N215" s="196"/>
      <c r="O215" s="196"/>
      <c r="P215" s="196"/>
      <c r="Q215" s="196"/>
      <c r="R215" s="196"/>
      <c r="S215" s="196"/>
      <c r="T215" s="196"/>
      <c r="U215" s="198" t="s">
        <v>96</v>
      </c>
      <c r="V215" s="199"/>
      <c r="W215" s="55"/>
      <c r="X215" s="55"/>
      <c r="Y215" s="55"/>
      <c r="Z215" s="55"/>
      <c r="AA215" s="55"/>
      <c r="AB215" s="55"/>
      <c r="AC215" s="55"/>
      <c r="AD215" s="55"/>
      <c r="AE215" s="55"/>
      <c r="AF215" s="55"/>
      <c r="AG215" s="55"/>
      <c r="AH215" s="55"/>
      <c r="AI215" s="71"/>
    </row>
    <row r="216" spans="1:35" ht="20.100000000000001" customHeight="1" x14ac:dyDescent="0.2">
      <c r="A216" s="1"/>
      <c r="B216" s="30" t="s">
        <v>43</v>
      </c>
      <c r="C216" s="31"/>
      <c r="D216" s="31"/>
      <c r="E216" s="31"/>
      <c r="F216" s="31"/>
      <c r="G216" s="31"/>
      <c r="H216" s="195"/>
      <c r="I216" s="196"/>
      <c r="J216" s="196"/>
      <c r="K216" s="196"/>
      <c r="L216" s="196"/>
      <c r="M216" s="196"/>
      <c r="N216" s="196"/>
      <c r="O216" s="196"/>
      <c r="P216" s="196"/>
      <c r="Q216" s="196"/>
      <c r="R216" s="218"/>
      <c r="S216" s="30" t="s">
        <v>44</v>
      </c>
      <c r="T216" s="31"/>
      <c r="U216" s="31"/>
      <c r="V216" s="55"/>
      <c r="W216" s="55"/>
      <c r="X216" s="55"/>
      <c r="Y216" s="224"/>
      <c r="Z216" s="225"/>
      <c r="AA216" s="225"/>
      <c r="AB216" s="225"/>
      <c r="AC216" s="225"/>
      <c r="AD216" s="225"/>
      <c r="AE216" s="225"/>
      <c r="AF216" s="225"/>
      <c r="AG216" s="225"/>
      <c r="AH216" s="225"/>
      <c r="AI216" s="407"/>
    </row>
  </sheetData>
  <sheetProtection sheet="1" formatCells="0" formatColumns="0" formatRows="0" insertColumns="0" selectLockedCells="1"/>
  <customSheetViews>
    <customSheetView guid="{C42D1D9E-E04B-46C1-82EC-5EEF685F079B}" scale="115" showPageBreaks="1" printArea="1" view="pageBreakPreview">
      <selection activeCell="A3" sqref="A3:AI3"/>
      <rowBreaks count="5" manualBreakCount="5">
        <brk id="34" max="34" man="1"/>
        <brk id="69" max="34" man="1"/>
        <brk id="105" max="34" man="1"/>
        <brk id="143" max="34" man="1"/>
        <brk id="177" max="34" man="1"/>
      </rowBreaks>
      <pageMargins left="0.59055118110236227" right="0.59055118110236227" top="0.59055118110236227" bottom="0.59055118110236227" header="0.19685039370078741" footer="0"/>
      <printOptions horizontalCentered="1"/>
      <pageSetup paperSize="9" scale="98" fitToHeight="0" orientation="portrait" r:id="rId1"/>
      <headerFooter>
        <firstHeader>&amp;L&amp;"ＭＳ Ｐ明朝,標準"&amp;12（様式１－２）&amp;R&amp;"ＭＳ Ｐ明朝,標準"&amp;12設備設置（平成２３年度）</firstHeader>
      </headerFooter>
    </customSheetView>
  </customSheetViews>
  <mergeCells count="463">
    <mergeCell ref="J204:L204"/>
    <mergeCell ref="M204:N204"/>
    <mergeCell ref="O204:Q204"/>
    <mergeCell ref="R204:W204"/>
    <mergeCell ref="X204:Y204"/>
    <mergeCell ref="Z204:AB204"/>
    <mergeCell ref="AC204:AD204"/>
    <mergeCell ref="AE204:AG204"/>
    <mergeCell ref="U215:V215"/>
    <mergeCell ref="B50:F50"/>
    <mergeCell ref="B51:F51"/>
    <mergeCell ref="B52:F52"/>
    <mergeCell ref="B53:F53"/>
    <mergeCell ref="H208:U208"/>
    <mergeCell ref="V208:AI208"/>
    <mergeCell ref="H157:AI157"/>
    <mergeCell ref="Y159:AI159"/>
    <mergeCell ref="V163:AI163"/>
    <mergeCell ref="V165:AI165"/>
    <mergeCell ref="D96:AI96"/>
    <mergeCell ref="D98:AI98"/>
    <mergeCell ref="D104:AI104"/>
    <mergeCell ref="D105:AI105"/>
    <mergeCell ref="H120:AI120"/>
    <mergeCell ref="V113:AI113"/>
    <mergeCell ref="H134:I134"/>
    <mergeCell ref="H141:AI141"/>
    <mergeCell ref="H136:AI136"/>
    <mergeCell ref="V149:W149"/>
    <mergeCell ref="V143:AB143"/>
    <mergeCell ref="Y205:AI205"/>
    <mergeCell ref="H204:I204"/>
    <mergeCell ref="B60:AI60"/>
    <mergeCell ref="B5:G7"/>
    <mergeCell ref="H7:I7"/>
    <mergeCell ref="J7:AI7"/>
    <mergeCell ref="Z38:AE38"/>
    <mergeCell ref="Z41:AE41"/>
    <mergeCell ref="Z42:AE42"/>
    <mergeCell ref="Z84:AI84"/>
    <mergeCell ref="G49:K49"/>
    <mergeCell ref="L49:R49"/>
    <mergeCell ref="B43:I43"/>
    <mergeCell ref="B42:I42"/>
    <mergeCell ref="B61:AI61"/>
    <mergeCell ref="Z73:AA73"/>
    <mergeCell ref="AE49:AI49"/>
    <mergeCell ref="X48:AD48"/>
    <mergeCell ref="L51:R51"/>
    <mergeCell ref="S51:W51"/>
    <mergeCell ref="T58:W58"/>
    <mergeCell ref="B59:H59"/>
    <mergeCell ref="F9:J9"/>
    <mergeCell ref="X50:AD50"/>
    <mergeCell ref="B64:I65"/>
    <mergeCell ref="AE50:AI50"/>
    <mergeCell ref="J20:AI20"/>
    <mergeCell ref="H152:AI152"/>
    <mergeCell ref="Y216:AI216"/>
    <mergeCell ref="V209:AI209"/>
    <mergeCell ref="Y200:AI200"/>
    <mergeCell ref="J199:AI199"/>
    <mergeCell ref="J198:AI198"/>
    <mergeCell ref="V195:AI195"/>
    <mergeCell ref="Y188:AI188"/>
    <mergeCell ref="H180:R180"/>
    <mergeCell ref="H184:U184"/>
    <mergeCell ref="H216:R216"/>
    <mergeCell ref="H213:I213"/>
    <mergeCell ref="AC191:AG191"/>
    <mergeCell ref="H191:AB191"/>
    <mergeCell ref="H195:U195"/>
    <mergeCell ref="H209:U209"/>
    <mergeCell ref="J212:AI212"/>
    <mergeCell ref="H200:R200"/>
    <mergeCell ref="J211:AI211"/>
    <mergeCell ref="AC203:AG203"/>
    <mergeCell ref="A202:AI202"/>
    <mergeCell ref="H185:V185"/>
    <mergeCell ref="H186:T186"/>
    <mergeCell ref="AE179:AG179"/>
    <mergeCell ref="H137:R137"/>
    <mergeCell ref="H139:I139"/>
    <mergeCell ref="AC1:AI1"/>
    <mergeCell ref="AH203:AI203"/>
    <mergeCell ref="V184:AI184"/>
    <mergeCell ref="Y180:AI180"/>
    <mergeCell ref="J187:AI187"/>
    <mergeCell ref="J210:AI210"/>
    <mergeCell ref="B76:AI76"/>
    <mergeCell ref="P34:T34"/>
    <mergeCell ref="P35:T35"/>
    <mergeCell ref="P38:T38"/>
    <mergeCell ref="P42:T42"/>
    <mergeCell ref="P41:T41"/>
    <mergeCell ref="D102:AI102"/>
    <mergeCell ref="D97:AI97"/>
    <mergeCell ref="D99:AI99"/>
    <mergeCell ref="J34:O34"/>
    <mergeCell ref="J35:O35"/>
    <mergeCell ref="J38:O38"/>
    <mergeCell ref="J41:O41"/>
    <mergeCell ref="Z34:AE34"/>
    <mergeCell ref="Z35:AE35"/>
    <mergeCell ref="AE57:AI57"/>
    <mergeCell ref="V133:W133"/>
    <mergeCell ref="K135:AH135"/>
    <mergeCell ref="H149:I149"/>
    <mergeCell ref="Y153:AI153"/>
    <mergeCell ref="B139:G143"/>
    <mergeCell ref="B137:F137"/>
    <mergeCell ref="B153:F153"/>
    <mergeCell ref="H140:AI140"/>
    <mergeCell ref="H142:N142"/>
    <mergeCell ref="O142:U142"/>
    <mergeCell ref="V142:AB142"/>
    <mergeCell ref="H144:U144"/>
    <mergeCell ref="V144:AI144"/>
    <mergeCell ref="H146:L146"/>
    <mergeCell ref="V146:Z146"/>
    <mergeCell ref="H147:O147"/>
    <mergeCell ref="T147:AC147"/>
    <mergeCell ref="AF147:AI147"/>
    <mergeCell ref="Z148:AI148"/>
    <mergeCell ref="AD147:AE147"/>
    <mergeCell ref="O143:U143"/>
    <mergeCell ref="Y137:AI137"/>
    <mergeCell ref="B144:G148"/>
    <mergeCell ref="H145:U145"/>
    <mergeCell ref="Z179:AB179"/>
    <mergeCell ref="A3:AI3"/>
    <mergeCell ref="B9:E10"/>
    <mergeCell ref="F10:J10"/>
    <mergeCell ref="V117:W117"/>
    <mergeCell ref="AD115:AE115"/>
    <mergeCell ref="H158:I158"/>
    <mergeCell ref="M158:N158"/>
    <mergeCell ref="X158:Y158"/>
    <mergeCell ref="AC158:AD158"/>
    <mergeCell ref="G52:K52"/>
    <mergeCell ref="B92:C92"/>
    <mergeCell ref="B93:C93"/>
    <mergeCell ref="H88:I88"/>
    <mergeCell ref="W79:X79"/>
    <mergeCell ref="G75:AI75"/>
    <mergeCell ref="G68:AI68"/>
    <mergeCell ref="I84:R84"/>
    <mergeCell ref="B94:C94"/>
    <mergeCell ref="J80:K80"/>
    <mergeCell ref="J81:K81"/>
    <mergeCell ref="B79:I81"/>
    <mergeCell ref="H133:I133"/>
    <mergeCell ref="H173:I173"/>
    <mergeCell ref="H178:AB178"/>
    <mergeCell ref="H174:I174"/>
    <mergeCell ref="H175:I175"/>
    <mergeCell ref="H163:U163"/>
    <mergeCell ref="J169:U169"/>
    <mergeCell ref="J170:AI170"/>
    <mergeCell ref="J171:AI171"/>
    <mergeCell ref="J173:AI173"/>
    <mergeCell ref="J174:AI174"/>
    <mergeCell ref="H211:I211"/>
    <mergeCell ref="H212:I212"/>
    <mergeCell ref="H210:I210"/>
    <mergeCell ref="H188:R188"/>
    <mergeCell ref="H203:AB203"/>
    <mergeCell ref="H183:U183"/>
    <mergeCell ref="V183:AI183"/>
    <mergeCell ref="B188:G188"/>
    <mergeCell ref="S188:X188"/>
    <mergeCell ref="A190:AI190"/>
    <mergeCell ref="H194:U194"/>
    <mergeCell ref="V194:AI194"/>
    <mergeCell ref="B200:G200"/>
    <mergeCell ref="S200:X200"/>
    <mergeCell ref="U186:V186"/>
    <mergeCell ref="H196:V196"/>
    <mergeCell ref="H197:T197"/>
    <mergeCell ref="U197:V197"/>
    <mergeCell ref="AH191:AI191"/>
    <mergeCell ref="H205:R205"/>
    <mergeCell ref="B208:G215"/>
    <mergeCell ref="H198:I198"/>
    <mergeCell ref="H214:V214"/>
    <mergeCell ref="H215:T215"/>
    <mergeCell ref="AE52:AI52"/>
    <mergeCell ref="G53:K53"/>
    <mergeCell ref="L53:R53"/>
    <mergeCell ref="S53:W53"/>
    <mergeCell ref="X53:AD53"/>
    <mergeCell ref="AE53:AI53"/>
    <mergeCell ref="L52:R52"/>
    <mergeCell ref="B54:AI54"/>
    <mergeCell ref="H199:I199"/>
    <mergeCell ref="B194:G199"/>
    <mergeCell ref="H187:I187"/>
    <mergeCell ref="B183:G187"/>
    <mergeCell ref="B170:G175"/>
    <mergeCell ref="H172:I172"/>
    <mergeCell ref="L172:AH172"/>
    <mergeCell ref="M179:N179"/>
    <mergeCell ref="AC178:AG178"/>
    <mergeCell ref="H179:I179"/>
    <mergeCell ref="X179:Y179"/>
    <mergeCell ref="B162:G165"/>
    <mergeCell ref="J175:AI175"/>
    <mergeCell ref="H171:I171"/>
    <mergeCell ref="H166:R166"/>
    <mergeCell ref="Y166:AI166"/>
    <mergeCell ref="I57:L57"/>
    <mergeCell ref="T57:W57"/>
    <mergeCell ref="B26:AI26"/>
    <mergeCell ref="H19:I20"/>
    <mergeCell ref="B15:G20"/>
    <mergeCell ref="X51:AD51"/>
    <mergeCell ref="G51:K51"/>
    <mergeCell ref="L48:R48"/>
    <mergeCell ref="L50:R50"/>
    <mergeCell ref="B23:AI23"/>
    <mergeCell ref="B22:AI22"/>
    <mergeCell ref="H15:I15"/>
    <mergeCell ref="H16:I16"/>
    <mergeCell ref="H17:I17"/>
    <mergeCell ref="H18:I18"/>
    <mergeCell ref="AE48:AI48"/>
    <mergeCell ref="AE51:AI51"/>
    <mergeCell ref="G48:K48"/>
    <mergeCell ref="U34:Y34"/>
    <mergeCell ref="U35:Y35"/>
    <mergeCell ref="U38:Y38"/>
    <mergeCell ref="U41:Y41"/>
    <mergeCell ref="S48:W48"/>
    <mergeCell ref="X52:AD52"/>
    <mergeCell ref="H121:R121"/>
    <mergeCell ref="B122:AI122"/>
    <mergeCell ref="V139:W139"/>
    <mergeCell ref="H143:N143"/>
    <mergeCell ref="B34:I34"/>
    <mergeCell ref="B112:G116"/>
    <mergeCell ref="S49:W49"/>
    <mergeCell ref="J42:O42"/>
    <mergeCell ref="J43:O43"/>
    <mergeCell ref="X49:AD49"/>
    <mergeCell ref="AD74:AI74"/>
    <mergeCell ref="AE73:AF73"/>
    <mergeCell ref="B41:I41"/>
    <mergeCell ref="B48:F48"/>
    <mergeCell ref="B49:F49"/>
    <mergeCell ref="S52:W52"/>
    <mergeCell ref="B73:F73"/>
    <mergeCell ref="B74:F74"/>
    <mergeCell ref="X57:AD57"/>
    <mergeCell ref="H111:N111"/>
    <mergeCell ref="O111:U111"/>
    <mergeCell ref="AE58:AI58"/>
    <mergeCell ref="B57:H57"/>
    <mergeCell ref="M57:S57"/>
    <mergeCell ref="L79:V79"/>
    <mergeCell ref="Y79:AI79"/>
    <mergeCell ref="X148:Y148"/>
    <mergeCell ref="P147:Q147"/>
    <mergeCell ref="V145:AI145"/>
    <mergeCell ref="M146:N146"/>
    <mergeCell ref="R146:S146"/>
    <mergeCell ref="AA146:AB146"/>
    <mergeCell ref="B133:G135"/>
    <mergeCell ref="H112:U112"/>
    <mergeCell ref="V112:AI112"/>
    <mergeCell ref="H114:L114"/>
    <mergeCell ref="V114:Z114"/>
    <mergeCell ref="H115:O115"/>
    <mergeCell ref="T115:AC115"/>
    <mergeCell ref="AF115:AI115"/>
    <mergeCell ref="H116:W116"/>
    <mergeCell ref="X116:Y116"/>
    <mergeCell ref="H113:U113"/>
    <mergeCell ref="P115:Q115"/>
    <mergeCell ref="P131:Q131"/>
    <mergeCell ref="B117:G119"/>
    <mergeCell ref="H117:I117"/>
    <mergeCell ref="K119:AH119"/>
    <mergeCell ref="Y121:AI121"/>
    <mergeCell ref="H125:AI125"/>
    <mergeCell ref="B107:G111"/>
    <mergeCell ref="B58:H58"/>
    <mergeCell ref="M58:S58"/>
    <mergeCell ref="I58:L58"/>
    <mergeCell ref="B70:H70"/>
    <mergeCell ref="I70:AI70"/>
    <mergeCell ref="L64:U64"/>
    <mergeCell ref="X64:AI64"/>
    <mergeCell ref="B67:F67"/>
    <mergeCell ref="B68:F68"/>
    <mergeCell ref="G69:L69"/>
    <mergeCell ref="M69:AC69"/>
    <mergeCell ref="AD69:AI69"/>
    <mergeCell ref="B72:AI72"/>
    <mergeCell ref="B75:F75"/>
    <mergeCell ref="O73:Y73"/>
    <mergeCell ref="AB73:AD73"/>
    <mergeCell ref="AG73:AI73"/>
    <mergeCell ref="X74:AC74"/>
    <mergeCell ref="B84:G84"/>
    <mergeCell ref="A83:AI83"/>
    <mergeCell ref="S84:Y84"/>
    <mergeCell ref="AF131:AI131"/>
    <mergeCell ref="V128:AI128"/>
    <mergeCell ref="H130:L130"/>
    <mergeCell ref="V130:Z130"/>
    <mergeCell ref="H123:I123"/>
    <mergeCell ref="H131:O131"/>
    <mergeCell ref="T131:AC131"/>
    <mergeCell ref="V129:AI129"/>
    <mergeCell ref="H127:N127"/>
    <mergeCell ref="V127:AB127"/>
    <mergeCell ref="AA130:AB130"/>
    <mergeCell ref="AD131:AE131"/>
    <mergeCell ref="AF130:AG130"/>
    <mergeCell ref="H5:I5"/>
    <mergeCell ref="H6:I6"/>
    <mergeCell ref="J5:AI5"/>
    <mergeCell ref="J6:AI6"/>
    <mergeCell ref="AF2:AI2"/>
    <mergeCell ref="H107:I107"/>
    <mergeCell ref="V107:W107"/>
    <mergeCell ref="U39:Y39"/>
    <mergeCell ref="U37:Y37"/>
    <mergeCell ref="U36:Y36"/>
    <mergeCell ref="U9:Y9"/>
    <mergeCell ref="P9:T9"/>
    <mergeCell ref="K9:O9"/>
    <mergeCell ref="K10:O10"/>
    <mergeCell ref="P10:T10"/>
    <mergeCell ref="U10:Y10"/>
    <mergeCell ref="Z10:AD10"/>
    <mergeCell ref="AE10:AI10"/>
    <mergeCell ref="Z36:AE36"/>
    <mergeCell ref="B71:AI71"/>
    <mergeCell ref="B69:F69"/>
    <mergeCell ref="B62:AI62"/>
    <mergeCell ref="I59:AI59"/>
    <mergeCell ref="X58:AD58"/>
    <mergeCell ref="AF146:AG146"/>
    <mergeCell ref="K13:AI13"/>
    <mergeCell ref="G67:W67"/>
    <mergeCell ref="AD67:AI67"/>
    <mergeCell ref="B27:AI27"/>
    <mergeCell ref="B31:AI31"/>
    <mergeCell ref="B88:C88"/>
    <mergeCell ref="P88:V88"/>
    <mergeCell ref="X88:Y88"/>
    <mergeCell ref="AB88:AH88"/>
    <mergeCell ref="V64:W64"/>
    <mergeCell ref="J64:K64"/>
    <mergeCell ref="U42:Y42"/>
    <mergeCell ref="G50:K50"/>
    <mergeCell ref="S50:W50"/>
    <mergeCell ref="B123:G127"/>
    <mergeCell ref="Z37:AE37"/>
    <mergeCell ref="B38:I38"/>
    <mergeCell ref="B39:I39"/>
    <mergeCell ref="P36:T36"/>
    <mergeCell ref="P37:T37"/>
    <mergeCell ref="P39:T39"/>
    <mergeCell ref="P40:T40"/>
    <mergeCell ref="U40:Y40"/>
    <mergeCell ref="L80:AI80"/>
    <mergeCell ref="L81:AI81"/>
    <mergeCell ref="G73:N73"/>
    <mergeCell ref="G74:W74"/>
    <mergeCell ref="J79:K79"/>
    <mergeCell ref="B85:AI85"/>
    <mergeCell ref="H118:I119"/>
    <mergeCell ref="V123:W123"/>
    <mergeCell ref="V111:AB111"/>
    <mergeCell ref="D88:G88"/>
    <mergeCell ref="J88:O88"/>
    <mergeCell ref="B121:F121"/>
    <mergeCell ref="Z88:AA88"/>
    <mergeCell ref="J107:U107"/>
    <mergeCell ref="X107:AI107"/>
    <mergeCell ref="H108:AI108"/>
    <mergeCell ref="H110:N110"/>
    <mergeCell ref="O110:U110"/>
    <mergeCell ref="V110:AB110"/>
    <mergeCell ref="H109:AI109"/>
    <mergeCell ref="Z116:AI116"/>
    <mergeCell ref="AF114:AG114"/>
    <mergeCell ref="M114:N114"/>
    <mergeCell ref="R114:S114"/>
    <mergeCell ref="AA114:AB114"/>
    <mergeCell ref="X133:AI133"/>
    <mergeCell ref="J134:AI134"/>
    <mergeCell ref="J139:U139"/>
    <mergeCell ref="X139:AI139"/>
    <mergeCell ref="J123:U123"/>
    <mergeCell ref="X123:AI123"/>
    <mergeCell ref="H124:AI124"/>
    <mergeCell ref="H126:N126"/>
    <mergeCell ref="O126:U126"/>
    <mergeCell ref="V126:AB126"/>
    <mergeCell ref="H128:U128"/>
    <mergeCell ref="B138:AI138"/>
    <mergeCell ref="B128:G132"/>
    <mergeCell ref="H129:U129"/>
    <mergeCell ref="M130:N130"/>
    <mergeCell ref="R130:S130"/>
    <mergeCell ref="Z132:AI132"/>
    <mergeCell ref="O127:U127"/>
    <mergeCell ref="X132:Y132"/>
    <mergeCell ref="J133:U133"/>
    <mergeCell ref="J117:U117"/>
    <mergeCell ref="X117:AI117"/>
    <mergeCell ref="J118:AI118"/>
    <mergeCell ref="R179:W179"/>
    <mergeCell ref="O179:Q179"/>
    <mergeCell ref="J179:L179"/>
    <mergeCell ref="J149:U149"/>
    <mergeCell ref="X149:AI149"/>
    <mergeCell ref="H150:I150"/>
    <mergeCell ref="J150:AI150"/>
    <mergeCell ref="J158:L158"/>
    <mergeCell ref="O158:Q158"/>
    <mergeCell ref="Z158:AB158"/>
    <mergeCell ref="AE158:AG158"/>
    <mergeCell ref="H162:U162"/>
    <mergeCell ref="V162:AI162"/>
    <mergeCell ref="AH178:AI178"/>
    <mergeCell ref="AC179:AD179"/>
    <mergeCell ref="H165:U165"/>
    <mergeCell ref="H169:I169"/>
    <mergeCell ref="V169:W169"/>
    <mergeCell ref="H170:I170"/>
    <mergeCell ref="K151:AH151"/>
    <mergeCell ref="H153:R153"/>
    <mergeCell ref="H159:R159"/>
    <mergeCell ref="B154:AI154"/>
    <mergeCell ref="B149:G151"/>
    <mergeCell ref="AO4:AS4"/>
    <mergeCell ref="AT4:AX4"/>
    <mergeCell ref="AO5:AS5"/>
    <mergeCell ref="AT5:AX5"/>
    <mergeCell ref="AO6:AS6"/>
    <mergeCell ref="AT6:AX6"/>
    <mergeCell ref="J65:K65"/>
    <mergeCell ref="V65:W65"/>
    <mergeCell ref="X65:AI65"/>
    <mergeCell ref="L65:U65"/>
    <mergeCell ref="B30:AH30"/>
    <mergeCell ref="B44:AI44"/>
    <mergeCell ref="B40:I40"/>
    <mergeCell ref="J39:O39"/>
    <mergeCell ref="J40:O40"/>
    <mergeCell ref="Z39:AE39"/>
    <mergeCell ref="Z40:AE40"/>
    <mergeCell ref="B35:I35"/>
    <mergeCell ref="B36:I36"/>
    <mergeCell ref="B37:I37"/>
    <mergeCell ref="J36:O36"/>
    <mergeCell ref="J37:O37"/>
    <mergeCell ref="AE9:AI9"/>
    <mergeCell ref="Z9:AD9"/>
  </mergeCells>
  <phoneticPr fontId="4"/>
  <printOptions horizontalCentered="1"/>
  <pageMargins left="0.59055118110236227" right="0.59055118110236227" top="0.59055118110236227" bottom="0.59055118110236227" header="0.19685039370078741" footer="0"/>
  <pageSetup paperSize="9" scale="98" fitToHeight="0" orientation="portrait" r:id="rId2"/>
  <headerFooter>
    <firstHeader>&amp;L&amp;"ＭＳ Ｐ明朝,標準"&amp;12（様式１－２）&amp;R&amp;"ＭＳ Ｐ明朝,標準"&amp;12設備設置（平成２３年度）</firstHeader>
  </headerFooter>
  <rowBreaks count="7" manualBreakCount="7">
    <brk id="32" max="34" man="1"/>
    <brk id="63" max="34" man="1"/>
    <brk id="89" max="34" man="1"/>
    <brk id="105" max="34" man="1"/>
    <brk id="138" max="34" man="1"/>
    <brk id="154" max="34" man="1"/>
    <brk id="181"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非表示!$D$3:$D$4</xm:f>
          </x14:formula1>
          <xm:sqref>I133 J64:K65 V64:W65 AH178 H15:I20 Z73:AA73 AE73:AF73 AH191:AH192 W79:X79 H88:I88 X88:Y88 J79:K81 B92:C94 H107:I107 V107:W107 M114:N114 R114:S114 AA114:AB114 AF114:AG114 AD115:AE115 X116:Y116 H117:I119 H123:I123 V123:W123 M130:N130 R130:S130 AA130:AB130 AF130:AG130 AD131:AE131 X132:Y132 H169:I175 V133:W133 M179:N179 X179:Y179 AC179:AD179 H187:I187 H198:I199 H210:I213 H149:H150 B88:C88 V117:W117 H5:I7 H158:I158 M158:N158 X158:Y158 AC158:AD158 H133:H134 V169:W169 H179:I179 I149 H139:I139 V139:W139 M146:N146 R146:S146 AA146:AB146 AF146:AG146 AD147:AE147 X148:Y148 V149:W149 AH206 AH203 M204:N204 X204:Y204 AC204:AD204 H204:I204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17"/>
  <sheetViews>
    <sheetView showGridLines="0" view="pageBreakPreview" zoomScaleNormal="100" zoomScaleSheetLayoutView="100" workbookViewId="0"/>
  </sheetViews>
  <sheetFormatPr defaultColWidth="2.6640625" defaultRowHeight="16.5" customHeight="1" x14ac:dyDescent="0.2"/>
  <cols>
    <col min="1" max="16384" width="2.6640625" style="29"/>
  </cols>
  <sheetData>
    <row r="1" spans="1:34" ht="16.5" customHeight="1" thickBot="1" x14ac:dyDescent="0.25">
      <c r="B1" s="87" t="s">
        <v>184</v>
      </c>
    </row>
    <row r="2" spans="1:34" ht="16.5" customHeight="1" thickBot="1" x14ac:dyDescent="0.25">
      <c r="A2" s="80" t="s">
        <v>65</v>
      </c>
      <c r="B2" s="87"/>
      <c r="S2" s="450" t="s">
        <v>66</v>
      </c>
      <c r="T2" s="451"/>
      <c r="U2" s="451"/>
      <c r="V2" s="451"/>
      <c r="W2" s="451"/>
      <c r="X2" s="451"/>
      <c r="Y2" s="452"/>
      <c r="Z2" s="453">
        <f>担当窓口!E5</f>
        <v>0</v>
      </c>
      <c r="AA2" s="451"/>
      <c r="AB2" s="451"/>
      <c r="AC2" s="451"/>
      <c r="AD2" s="451"/>
      <c r="AE2" s="451"/>
      <c r="AF2" s="454"/>
    </row>
    <row r="3" spans="1:34"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169</v>
      </c>
    </row>
    <row r="4" spans="1:34" ht="16.5" customHeight="1" x14ac:dyDescent="0.2">
      <c r="A4" s="455" t="s">
        <v>315</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34"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34" ht="16.5" customHeight="1" x14ac:dyDescent="0.2">
      <c r="A6" s="456" t="s">
        <v>67</v>
      </c>
      <c r="B6" s="457"/>
      <c r="C6" s="457"/>
      <c r="D6" s="458"/>
      <c r="E6" s="464" t="s">
        <v>68</v>
      </c>
      <c r="F6" s="440"/>
      <c r="G6" s="440"/>
      <c r="H6" s="440"/>
      <c r="I6" s="440"/>
      <c r="J6" s="440"/>
      <c r="K6" s="441"/>
      <c r="L6" s="439" t="s">
        <v>69</v>
      </c>
      <c r="M6" s="445"/>
      <c r="N6" s="445"/>
      <c r="O6" s="445"/>
      <c r="P6" s="445"/>
      <c r="Q6" s="445"/>
      <c r="R6" s="446"/>
      <c r="S6" s="439" t="s">
        <v>70</v>
      </c>
      <c r="T6" s="445"/>
      <c r="U6" s="445"/>
      <c r="V6" s="445"/>
      <c r="W6" s="445"/>
      <c r="X6" s="445"/>
      <c r="Y6" s="446"/>
      <c r="Z6" s="439" t="s">
        <v>174</v>
      </c>
      <c r="AA6" s="445"/>
      <c r="AB6" s="445"/>
      <c r="AC6" s="445"/>
      <c r="AD6" s="445"/>
      <c r="AE6" s="445"/>
      <c r="AF6" s="446"/>
    </row>
    <row r="7" spans="1:34" ht="16.5" customHeight="1" x14ac:dyDescent="0.2">
      <c r="A7" s="459"/>
      <c r="B7" s="455"/>
      <c r="C7" s="455"/>
      <c r="D7" s="460"/>
      <c r="E7" s="442"/>
      <c r="F7" s="443"/>
      <c r="G7" s="443"/>
      <c r="H7" s="443"/>
      <c r="I7" s="443"/>
      <c r="J7" s="443"/>
      <c r="K7" s="444"/>
      <c r="L7" s="447"/>
      <c r="M7" s="448"/>
      <c r="N7" s="448"/>
      <c r="O7" s="448"/>
      <c r="P7" s="448"/>
      <c r="Q7" s="448"/>
      <c r="R7" s="449"/>
      <c r="S7" s="447"/>
      <c r="T7" s="448"/>
      <c r="U7" s="448"/>
      <c r="V7" s="448"/>
      <c r="W7" s="448"/>
      <c r="X7" s="448"/>
      <c r="Y7" s="449"/>
      <c r="Z7" s="447"/>
      <c r="AA7" s="448"/>
      <c r="AB7" s="448"/>
      <c r="AC7" s="448"/>
      <c r="AD7" s="448"/>
      <c r="AE7" s="448"/>
      <c r="AF7" s="449"/>
    </row>
    <row r="8" spans="1:34" ht="16.5" customHeight="1" x14ac:dyDescent="0.2">
      <c r="A8" s="459"/>
      <c r="B8" s="455"/>
      <c r="C8" s="455"/>
      <c r="D8" s="460"/>
      <c r="E8" s="442"/>
      <c r="F8" s="443"/>
      <c r="G8" s="443"/>
      <c r="H8" s="443"/>
      <c r="I8" s="443"/>
      <c r="J8" s="443"/>
      <c r="K8" s="444"/>
      <c r="L8" s="447"/>
      <c r="M8" s="448"/>
      <c r="N8" s="448"/>
      <c r="O8" s="448"/>
      <c r="P8" s="448"/>
      <c r="Q8" s="448"/>
      <c r="R8" s="449"/>
      <c r="S8" s="447"/>
      <c r="T8" s="448"/>
      <c r="U8" s="448"/>
      <c r="V8" s="448"/>
      <c r="W8" s="448"/>
      <c r="X8" s="448"/>
      <c r="Y8" s="449"/>
      <c r="Z8" s="447"/>
      <c r="AA8" s="448"/>
      <c r="AB8" s="448"/>
      <c r="AC8" s="448"/>
      <c r="AD8" s="448"/>
      <c r="AE8" s="448"/>
      <c r="AF8" s="449"/>
    </row>
    <row r="9" spans="1:34" ht="16.5" customHeight="1" x14ac:dyDescent="0.2">
      <c r="A9" s="459"/>
      <c r="B9" s="455"/>
      <c r="C9" s="455"/>
      <c r="D9" s="460"/>
      <c r="E9" s="465">
        <f>別紙2_車両!E9+別紙2_再エネ設備!E9+'別紙2_V2H(本体)'!E9+'別紙2_V2H(工事)'!E9+別紙2_外部給電器!E9+'別紙2_充電(本体)'!E9+'別紙2_充電(工事費)'!E9</f>
        <v>0</v>
      </c>
      <c r="F9" s="465"/>
      <c r="G9" s="465"/>
      <c r="H9" s="465"/>
      <c r="I9" s="465"/>
      <c r="J9" s="465"/>
      <c r="K9" s="466"/>
      <c r="L9" s="470">
        <f>別紙2_車両!L9+別紙2_再エネ設備!L9+'別紙2_V2H(本体)'!L9+'別紙2_V2H(工事)'!L9+別紙2_外部給電器!L9+'別紙2_充電(本体)'!L9+'別紙2_充電(工事費)'!L9</f>
        <v>0</v>
      </c>
      <c r="M9" s="470"/>
      <c r="N9" s="470"/>
      <c r="O9" s="470"/>
      <c r="P9" s="470"/>
      <c r="Q9" s="470"/>
      <c r="R9" s="470"/>
      <c r="S9" s="438">
        <f>E9-L9</f>
        <v>0</v>
      </c>
      <c r="T9" s="438"/>
      <c r="U9" s="438"/>
      <c r="V9" s="438"/>
      <c r="W9" s="438"/>
      <c r="X9" s="438"/>
      <c r="Y9" s="438"/>
      <c r="Z9" s="438">
        <f>別紙2_車両!Z9+別紙2_再エネ設備!Z9+'別紙2_V2H(本体)'!Z9+'別紙2_V2H(工事)'!Z9+別紙2_外部給電器!Z9+'別紙2_充電(本体)'!Z9+'別紙2_充電(工事費)'!Z9</f>
        <v>0</v>
      </c>
      <c r="AA9" s="438"/>
      <c r="AB9" s="438"/>
      <c r="AC9" s="438"/>
      <c r="AD9" s="438"/>
      <c r="AE9" s="438"/>
      <c r="AF9" s="438"/>
    </row>
    <row r="10" spans="1:34" ht="16.5" customHeight="1" x14ac:dyDescent="0.2">
      <c r="A10" s="459"/>
      <c r="B10" s="455"/>
      <c r="C10" s="455"/>
      <c r="D10" s="460"/>
      <c r="E10" s="439" t="s">
        <v>72</v>
      </c>
      <c r="F10" s="440"/>
      <c r="G10" s="440"/>
      <c r="H10" s="440"/>
      <c r="I10" s="440"/>
      <c r="J10" s="440"/>
      <c r="K10" s="441"/>
      <c r="L10" s="439" t="s">
        <v>282</v>
      </c>
      <c r="M10" s="445"/>
      <c r="N10" s="445"/>
      <c r="O10" s="445"/>
      <c r="P10" s="445"/>
      <c r="Q10" s="445"/>
      <c r="R10" s="446"/>
      <c r="S10" s="439" t="s">
        <v>279</v>
      </c>
      <c r="T10" s="440"/>
      <c r="U10" s="440"/>
      <c r="V10" s="440"/>
      <c r="W10" s="440"/>
      <c r="X10" s="440"/>
      <c r="Y10" s="441"/>
      <c r="Z10" s="439" t="s">
        <v>278</v>
      </c>
      <c r="AA10" s="440"/>
      <c r="AB10" s="440"/>
      <c r="AC10" s="440"/>
      <c r="AD10" s="440"/>
      <c r="AE10" s="440"/>
      <c r="AF10" s="441"/>
    </row>
    <row r="11" spans="1:34" ht="16.5" customHeight="1" x14ac:dyDescent="0.2">
      <c r="A11" s="459"/>
      <c r="B11" s="455"/>
      <c r="C11" s="455"/>
      <c r="D11" s="460"/>
      <c r="E11" s="442"/>
      <c r="F11" s="443"/>
      <c r="G11" s="443"/>
      <c r="H11" s="443"/>
      <c r="I11" s="443"/>
      <c r="J11" s="443"/>
      <c r="K11" s="444"/>
      <c r="L11" s="447"/>
      <c r="M11" s="448"/>
      <c r="N11" s="448"/>
      <c r="O11" s="448"/>
      <c r="P11" s="448"/>
      <c r="Q11" s="448"/>
      <c r="R11" s="449"/>
      <c r="S11" s="447"/>
      <c r="T11" s="443"/>
      <c r="U11" s="443"/>
      <c r="V11" s="443"/>
      <c r="W11" s="443"/>
      <c r="X11" s="443"/>
      <c r="Y11" s="444"/>
      <c r="Z11" s="447"/>
      <c r="AA11" s="443"/>
      <c r="AB11" s="443"/>
      <c r="AC11" s="443"/>
      <c r="AD11" s="443"/>
      <c r="AE11" s="443"/>
      <c r="AF11" s="444"/>
    </row>
    <row r="12" spans="1:34" ht="16.5" customHeight="1" x14ac:dyDescent="0.2">
      <c r="A12" s="459"/>
      <c r="B12" s="455"/>
      <c r="C12" s="455"/>
      <c r="D12" s="460"/>
      <c r="E12" s="442"/>
      <c r="F12" s="443"/>
      <c r="G12" s="443"/>
      <c r="H12" s="443"/>
      <c r="I12" s="443"/>
      <c r="J12" s="443"/>
      <c r="K12" s="444"/>
      <c r="L12" s="447"/>
      <c r="M12" s="448"/>
      <c r="N12" s="448"/>
      <c r="O12" s="448"/>
      <c r="P12" s="448"/>
      <c r="Q12" s="448"/>
      <c r="R12" s="449"/>
      <c r="S12" s="442"/>
      <c r="T12" s="443"/>
      <c r="U12" s="443"/>
      <c r="V12" s="443"/>
      <c r="W12" s="443"/>
      <c r="X12" s="443"/>
      <c r="Y12" s="444"/>
      <c r="Z12" s="442"/>
      <c r="AA12" s="443"/>
      <c r="AB12" s="443"/>
      <c r="AC12" s="443"/>
      <c r="AD12" s="443"/>
      <c r="AE12" s="443"/>
      <c r="AF12" s="444"/>
    </row>
    <row r="13" spans="1:34" ht="16.5" customHeight="1" x14ac:dyDescent="0.2">
      <c r="A13" s="461"/>
      <c r="B13" s="462"/>
      <c r="C13" s="462"/>
      <c r="D13" s="463"/>
      <c r="E13" s="467" t="s">
        <v>277</v>
      </c>
      <c r="F13" s="467"/>
      <c r="G13" s="467"/>
      <c r="H13" s="467"/>
      <c r="I13" s="467"/>
      <c r="J13" s="467"/>
      <c r="K13" s="468"/>
      <c r="L13" s="469">
        <f>別紙2_車両!Z13+別紙2_再エネ設備!Z13+'別紙2_V2H(本体)'!Z13+'別紙2_V2H(工事)'!Z13+別紙2_外部給電器!Z13+'別紙2_充電(本体)'!Z13+'別紙2_充電(工事費)'!Z13</f>
        <v>0</v>
      </c>
      <c r="M13" s="469"/>
      <c r="N13" s="469"/>
      <c r="O13" s="469"/>
      <c r="P13" s="469"/>
      <c r="Q13" s="469"/>
      <c r="R13" s="469"/>
      <c r="S13" s="438">
        <v>100000000</v>
      </c>
      <c r="T13" s="438"/>
      <c r="U13" s="438"/>
      <c r="V13" s="438"/>
      <c r="W13" s="438"/>
      <c r="X13" s="438"/>
      <c r="Y13" s="438"/>
      <c r="Z13" s="469">
        <f>ROUNDDOWN(IF(L13&gt;S13,S13,L13),-3)</f>
        <v>0</v>
      </c>
      <c r="AA13" s="469"/>
      <c r="AB13" s="469"/>
      <c r="AC13" s="469"/>
      <c r="AD13" s="469"/>
      <c r="AE13" s="469"/>
      <c r="AF13" s="469"/>
    </row>
    <row r="14" spans="1:34" ht="16.5" customHeight="1" x14ac:dyDescent="0.2">
      <c r="A14" s="232" t="s">
        <v>353</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66"/>
      <c r="AH14" s="66"/>
    </row>
    <row r="15" spans="1:34" ht="16.5" customHeight="1" x14ac:dyDescent="0.2">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66"/>
      <c r="AH15" s="66"/>
    </row>
    <row r="16" spans="1:34" ht="16.5" customHeight="1" x14ac:dyDescent="0.2">
      <c r="A16" s="232"/>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66"/>
      <c r="AH16" s="66"/>
    </row>
    <row r="17" spans="1:34" ht="16.5"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66"/>
      <c r="AH17" s="66"/>
    </row>
  </sheetData>
  <sheetProtection sheet="1" formatCells="0" formatColumns="0" formatRows="0" insertColumns="0" insertRows="0" selectLockedCells="1"/>
  <customSheetViews>
    <customSheetView guid="{C42D1D9E-E04B-46C1-82EC-5EEF685F079B}" showGridLines="0" printArea="1" view="pageBreakPreview">
      <selection activeCell="A4" sqref="A4:AF4"/>
      <pageMargins left="0.74803149606299213" right="0.74803149606299213" top="0.59055118110236227" bottom="0.59055118110236227" header="0.31496062992125984" footer="0.31496062992125984"/>
      <printOptions horizontalCentered="1"/>
      <pageSetup paperSize="9" fitToHeight="0" orientation="portrait" r:id="rId1"/>
    </customSheetView>
  </customSheetViews>
  <mergeCells count="22">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L9:R9"/>
    <mergeCell ref="S9:Y9"/>
    <mergeCell ref="A14:AF17"/>
    <mergeCell ref="Z9:AF9"/>
    <mergeCell ref="E10:K12"/>
    <mergeCell ref="L10:R12"/>
    <mergeCell ref="S10:Y12"/>
    <mergeCell ref="Z10:AF12"/>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L53"/>
  <sheetViews>
    <sheetView showGridLines="0" view="pageBreakPreview" zoomScaleNormal="100" zoomScaleSheetLayoutView="100" workbookViewId="0">
      <selection activeCell="E9" sqref="E9:K9"/>
    </sheetView>
  </sheetViews>
  <sheetFormatPr defaultColWidth="2.6640625" defaultRowHeight="16.5" customHeight="1" x14ac:dyDescent="0.2"/>
  <cols>
    <col min="1" max="16384" width="2.6640625" style="29"/>
  </cols>
  <sheetData>
    <row r="1" spans="1:64" ht="16.5" customHeight="1" thickBot="1" x14ac:dyDescent="0.25">
      <c r="B1" s="87" t="s">
        <v>64</v>
      </c>
    </row>
    <row r="2" spans="1:64" ht="16.5" customHeight="1" thickBot="1" x14ac:dyDescent="0.25">
      <c r="A2" s="80" t="s">
        <v>65</v>
      </c>
      <c r="B2" s="87"/>
      <c r="S2" s="450" t="s">
        <v>66</v>
      </c>
      <c r="T2" s="451"/>
      <c r="U2" s="451"/>
      <c r="V2" s="451"/>
      <c r="W2" s="451"/>
      <c r="X2" s="451"/>
      <c r="Y2" s="452"/>
      <c r="Z2" s="453">
        <f>担当窓口!E5</f>
        <v>0</v>
      </c>
      <c r="AA2" s="451"/>
      <c r="AB2" s="451"/>
      <c r="AC2" s="451"/>
      <c r="AD2" s="451"/>
      <c r="AE2" s="451"/>
      <c r="AF2" s="454"/>
    </row>
    <row r="3" spans="1:64"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165</v>
      </c>
    </row>
    <row r="4" spans="1:64" ht="16.5" customHeight="1" x14ac:dyDescent="0.2">
      <c r="A4" s="455" t="s">
        <v>317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64"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64" ht="16.5" customHeight="1" x14ac:dyDescent="0.2">
      <c r="A6" s="456" t="s">
        <v>67</v>
      </c>
      <c r="B6" s="457"/>
      <c r="C6" s="457"/>
      <c r="D6" s="458"/>
      <c r="E6" s="464" t="s">
        <v>68</v>
      </c>
      <c r="F6" s="440"/>
      <c r="G6" s="440"/>
      <c r="H6" s="440"/>
      <c r="I6" s="440"/>
      <c r="J6" s="440"/>
      <c r="K6" s="441"/>
      <c r="L6" s="439" t="s">
        <v>69</v>
      </c>
      <c r="M6" s="445"/>
      <c r="N6" s="445"/>
      <c r="O6" s="445"/>
      <c r="P6" s="445"/>
      <c r="Q6" s="445"/>
      <c r="R6" s="446"/>
      <c r="S6" s="439" t="s">
        <v>70</v>
      </c>
      <c r="T6" s="445"/>
      <c r="U6" s="445"/>
      <c r="V6" s="445"/>
      <c r="W6" s="445"/>
      <c r="X6" s="445"/>
      <c r="Y6" s="446"/>
      <c r="Z6" s="439" t="s">
        <v>71</v>
      </c>
      <c r="AA6" s="445"/>
      <c r="AB6" s="445"/>
      <c r="AC6" s="445"/>
      <c r="AD6" s="445"/>
      <c r="AE6" s="445"/>
      <c r="AF6" s="446"/>
    </row>
    <row r="7" spans="1:64" ht="16.5" customHeight="1" x14ac:dyDescent="0.2">
      <c r="A7" s="459"/>
      <c r="B7" s="455"/>
      <c r="C7" s="455"/>
      <c r="D7" s="460"/>
      <c r="E7" s="442"/>
      <c r="F7" s="443"/>
      <c r="G7" s="443"/>
      <c r="H7" s="443"/>
      <c r="I7" s="443"/>
      <c r="J7" s="443"/>
      <c r="K7" s="444"/>
      <c r="L7" s="447"/>
      <c r="M7" s="448"/>
      <c r="N7" s="448"/>
      <c r="O7" s="448"/>
      <c r="P7" s="448"/>
      <c r="Q7" s="448"/>
      <c r="R7" s="449"/>
      <c r="S7" s="447"/>
      <c r="T7" s="448"/>
      <c r="U7" s="448"/>
      <c r="V7" s="448"/>
      <c r="W7" s="448"/>
      <c r="X7" s="448"/>
      <c r="Y7" s="449"/>
      <c r="Z7" s="447"/>
      <c r="AA7" s="448"/>
      <c r="AB7" s="448"/>
      <c r="AC7" s="448"/>
      <c r="AD7" s="448"/>
      <c r="AE7" s="448"/>
      <c r="AF7" s="449"/>
    </row>
    <row r="8" spans="1:64" ht="16.5" customHeight="1" x14ac:dyDescent="0.2">
      <c r="A8" s="459"/>
      <c r="B8" s="455"/>
      <c r="C8" s="455"/>
      <c r="D8" s="460"/>
      <c r="E8" s="442"/>
      <c r="F8" s="443"/>
      <c r="G8" s="443"/>
      <c r="H8" s="443"/>
      <c r="I8" s="443"/>
      <c r="J8" s="443"/>
      <c r="K8" s="444"/>
      <c r="L8" s="447"/>
      <c r="M8" s="448"/>
      <c r="N8" s="448"/>
      <c r="O8" s="448"/>
      <c r="P8" s="448"/>
      <c r="Q8" s="448"/>
      <c r="R8" s="449"/>
      <c r="S8" s="447"/>
      <c r="T8" s="448"/>
      <c r="U8" s="448"/>
      <c r="V8" s="448"/>
      <c r="W8" s="448"/>
      <c r="X8" s="448"/>
      <c r="Y8" s="449"/>
      <c r="Z8" s="447"/>
      <c r="AA8" s="448"/>
      <c r="AB8" s="448"/>
      <c r="AC8" s="448"/>
      <c r="AD8" s="448"/>
      <c r="AE8" s="448"/>
      <c r="AF8" s="449"/>
    </row>
    <row r="9" spans="1:64" ht="16.5" customHeight="1" x14ac:dyDescent="0.2">
      <c r="A9" s="459"/>
      <c r="B9" s="455"/>
      <c r="C9" s="455"/>
      <c r="D9" s="460"/>
      <c r="E9" s="577"/>
      <c r="F9" s="577"/>
      <c r="G9" s="577"/>
      <c r="H9" s="577"/>
      <c r="I9" s="577"/>
      <c r="J9" s="577"/>
      <c r="K9" s="578"/>
      <c r="L9" s="576"/>
      <c r="M9" s="576"/>
      <c r="N9" s="576"/>
      <c r="O9" s="576"/>
      <c r="P9" s="576"/>
      <c r="Q9" s="576"/>
      <c r="R9" s="576"/>
      <c r="S9" s="438">
        <f>E9-L9</f>
        <v>0</v>
      </c>
      <c r="T9" s="438"/>
      <c r="U9" s="438"/>
      <c r="V9" s="438"/>
      <c r="W9" s="438"/>
      <c r="X9" s="438"/>
      <c r="Y9" s="438"/>
      <c r="Z9" s="438">
        <f>K46</f>
        <v>0</v>
      </c>
      <c r="AA9" s="438"/>
      <c r="AB9" s="438"/>
      <c r="AC9" s="438"/>
      <c r="AD9" s="438"/>
      <c r="AE9" s="438"/>
      <c r="AF9" s="438"/>
    </row>
    <row r="10" spans="1:64" ht="16.5" customHeight="1" x14ac:dyDescent="0.2">
      <c r="A10" s="459"/>
      <c r="B10" s="455"/>
      <c r="C10" s="455"/>
      <c r="D10" s="460"/>
      <c r="E10" s="464"/>
      <c r="F10" s="440"/>
      <c r="G10" s="440"/>
      <c r="H10" s="440"/>
      <c r="I10" s="440"/>
      <c r="J10" s="440"/>
      <c r="K10" s="441"/>
      <c r="L10" s="439" t="s">
        <v>373</v>
      </c>
      <c r="M10" s="445"/>
      <c r="N10" s="445"/>
      <c r="O10" s="445"/>
      <c r="P10" s="445"/>
      <c r="Q10" s="445"/>
      <c r="R10" s="446"/>
      <c r="S10" s="439" t="s">
        <v>73</v>
      </c>
      <c r="T10" s="440"/>
      <c r="U10" s="440"/>
      <c r="V10" s="440"/>
      <c r="W10" s="440"/>
      <c r="X10" s="440"/>
      <c r="Y10" s="441"/>
      <c r="Z10" s="439" t="s">
        <v>283</v>
      </c>
      <c r="AA10" s="445"/>
      <c r="AB10" s="445"/>
      <c r="AC10" s="445"/>
      <c r="AD10" s="445"/>
      <c r="AE10" s="445"/>
      <c r="AF10" s="446"/>
    </row>
    <row r="11" spans="1:64" ht="16.5" customHeight="1" x14ac:dyDescent="0.2">
      <c r="A11" s="459"/>
      <c r="B11" s="455"/>
      <c r="C11" s="455"/>
      <c r="D11" s="460"/>
      <c r="E11" s="442"/>
      <c r="F11" s="443"/>
      <c r="G11" s="443"/>
      <c r="H11" s="443"/>
      <c r="I11" s="443"/>
      <c r="J11" s="443"/>
      <c r="K11" s="444"/>
      <c r="L11" s="447"/>
      <c r="M11" s="448"/>
      <c r="N11" s="448"/>
      <c r="O11" s="448"/>
      <c r="P11" s="448"/>
      <c r="Q11" s="448"/>
      <c r="R11" s="449"/>
      <c r="S11" s="447"/>
      <c r="T11" s="443"/>
      <c r="U11" s="443"/>
      <c r="V11" s="443"/>
      <c r="W11" s="443"/>
      <c r="X11" s="443"/>
      <c r="Y11" s="444"/>
      <c r="Z11" s="447"/>
      <c r="AA11" s="448"/>
      <c r="AB11" s="448"/>
      <c r="AC11" s="448"/>
      <c r="AD11" s="448"/>
      <c r="AE11" s="448"/>
      <c r="AF11" s="449"/>
    </row>
    <row r="12" spans="1:64" ht="16.5" customHeight="1" x14ac:dyDescent="0.2">
      <c r="A12" s="459"/>
      <c r="B12" s="455"/>
      <c r="C12" s="455"/>
      <c r="D12" s="460"/>
      <c r="E12" s="442"/>
      <c r="F12" s="443"/>
      <c r="G12" s="443"/>
      <c r="H12" s="443"/>
      <c r="I12" s="443"/>
      <c r="J12" s="443"/>
      <c r="K12" s="444"/>
      <c r="L12" s="447"/>
      <c r="M12" s="448"/>
      <c r="N12" s="448"/>
      <c r="O12" s="448"/>
      <c r="P12" s="448"/>
      <c r="Q12" s="448"/>
      <c r="R12" s="449"/>
      <c r="S12" s="442"/>
      <c r="T12" s="443"/>
      <c r="U12" s="443"/>
      <c r="V12" s="443"/>
      <c r="W12" s="443"/>
      <c r="X12" s="443"/>
      <c r="Y12" s="444"/>
      <c r="Z12" s="447"/>
      <c r="AA12" s="448"/>
      <c r="AB12" s="448"/>
      <c r="AC12" s="448"/>
      <c r="AD12" s="448"/>
      <c r="AE12" s="448"/>
      <c r="AF12" s="449"/>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row>
    <row r="13" spans="1:64" ht="16.5" customHeight="1" x14ac:dyDescent="0.2">
      <c r="A13" s="461"/>
      <c r="B13" s="462"/>
      <c r="C13" s="462"/>
      <c r="D13" s="463"/>
      <c r="E13" s="467" t="s">
        <v>156</v>
      </c>
      <c r="F13" s="467"/>
      <c r="G13" s="467"/>
      <c r="H13" s="467"/>
      <c r="I13" s="467"/>
      <c r="J13" s="467"/>
      <c r="K13" s="468"/>
      <c r="L13" s="469">
        <f>IF(Z9&gt;E13,E13,Z9)</f>
        <v>0</v>
      </c>
      <c r="M13" s="469"/>
      <c r="N13" s="469"/>
      <c r="O13" s="469"/>
      <c r="P13" s="469"/>
      <c r="Q13" s="469"/>
      <c r="R13" s="469"/>
      <c r="S13" s="438">
        <f>IF(S9&gt;L13,L13,S9)</f>
        <v>0</v>
      </c>
      <c r="T13" s="438"/>
      <c r="U13" s="438"/>
      <c r="V13" s="438"/>
      <c r="W13" s="438"/>
      <c r="X13" s="438"/>
      <c r="Y13" s="438"/>
      <c r="Z13" s="465">
        <f>Z46</f>
        <v>0</v>
      </c>
      <c r="AA13" s="465"/>
      <c r="AB13" s="465"/>
      <c r="AC13" s="465"/>
      <c r="AD13" s="465"/>
      <c r="AE13" s="465"/>
      <c r="AF13" s="466"/>
    </row>
    <row r="14" spans="1:64" ht="16.5" customHeight="1" x14ac:dyDescent="0.2">
      <c r="A14" s="564" t="s">
        <v>74</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6"/>
    </row>
    <row r="15" spans="1:64" ht="16.5" customHeight="1" x14ac:dyDescent="0.2">
      <c r="A15" s="567" t="s">
        <v>154</v>
      </c>
      <c r="B15" s="568"/>
      <c r="C15" s="568"/>
      <c r="D15" s="568"/>
      <c r="E15" s="568"/>
      <c r="F15" s="568"/>
      <c r="G15" s="568"/>
      <c r="H15" s="568"/>
      <c r="I15" s="568"/>
      <c r="J15" s="569"/>
      <c r="K15" s="570" t="s">
        <v>151</v>
      </c>
      <c r="L15" s="571"/>
      <c r="M15" s="571"/>
      <c r="N15" s="571"/>
      <c r="O15" s="571"/>
      <c r="P15" s="571"/>
      <c r="Q15" s="572"/>
      <c r="R15" s="570" t="s">
        <v>152</v>
      </c>
      <c r="S15" s="571"/>
      <c r="T15" s="571"/>
      <c r="U15" s="571"/>
      <c r="V15" s="571"/>
      <c r="W15" s="571"/>
      <c r="X15" s="571"/>
      <c r="Y15" s="571"/>
      <c r="Z15" s="571"/>
      <c r="AA15" s="571"/>
      <c r="AB15" s="571"/>
      <c r="AC15" s="571"/>
      <c r="AD15" s="571"/>
      <c r="AE15" s="571"/>
      <c r="AF15" s="572"/>
    </row>
    <row r="16" spans="1:64" ht="16.5" customHeight="1" x14ac:dyDescent="0.2">
      <c r="A16" s="486" t="s">
        <v>324</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8"/>
    </row>
    <row r="17" spans="1:32" ht="16.5" customHeight="1" x14ac:dyDescent="0.2">
      <c r="A17" s="498"/>
      <c r="B17" s="499"/>
      <c r="C17" s="499"/>
      <c r="D17" s="499"/>
      <c r="E17" s="499"/>
      <c r="F17" s="499"/>
      <c r="G17" s="499"/>
      <c r="H17" s="499"/>
      <c r="I17" s="499"/>
      <c r="J17" s="500"/>
      <c r="K17" s="501"/>
      <c r="L17" s="502"/>
      <c r="M17" s="502"/>
      <c r="N17" s="502"/>
      <c r="O17" s="502"/>
      <c r="P17" s="502"/>
      <c r="Q17" s="503"/>
      <c r="R17" s="504"/>
      <c r="S17" s="505"/>
      <c r="T17" s="505"/>
      <c r="U17" s="505"/>
      <c r="V17" s="505"/>
      <c r="W17" s="505"/>
      <c r="X17" s="505"/>
      <c r="Y17" s="505"/>
      <c r="Z17" s="505"/>
      <c r="AA17" s="505"/>
      <c r="AB17" s="505"/>
      <c r="AC17" s="505"/>
      <c r="AD17" s="505"/>
      <c r="AE17" s="505"/>
      <c r="AF17" s="506"/>
    </row>
    <row r="18" spans="1:32" ht="16.5" customHeight="1" x14ac:dyDescent="0.2">
      <c r="A18" s="531"/>
      <c r="B18" s="532"/>
      <c r="C18" s="532"/>
      <c r="D18" s="532"/>
      <c r="E18" s="532"/>
      <c r="F18" s="532"/>
      <c r="G18" s="532"/>
      <c r="H18" s="532"/>
      <c r="I18" s="532"/>
      <c r="J18" s="533"/>
      <c r="K18" s="507"/>
      <c r="L18" s="508"/>
      <c r="M18" s="508"/>
      <c r="N18" s="508"/>
      <c r="O18" s="508"/>
      <c r="P18" s="508"/>
      <c r="Q18" s="509"/>
      <c r="R18" s="510"/>
      <c r="S18" s="511"/>
      <c r="T18" s="511"/>
      <c r="U18" s="511"/>
      <c r="V18" s="511"/>
      <c r="W18" s="511"/>
      <c r="X18" s="511"/>
      <c r="Y18" s="511"/>
      <c r="Z18" s="511"/>
      <c r="AA18" s="511"/>
      <c r="AB18" s="511"/>
      <c r="AC18" s="511"/>
      <c r="AD18" s="511"/>
      <c r="AE18" s="511"/>
      <c r="AF18" s="512"/>
    </row>
    <row r="19" spans="1:32" ht="16.5" customHeight="1" x14ac:dyDescent="0.2">
      <c r="A19" s="513" t="s">
        <v>170</v>
      </c>
      <c r="B19" s="514"/>
      <c r="C19" s="514"/>
      <c r="D19" s="514"/>
      <c r="E19" s="514"/>
      <c r="F19" s="514"/>
      <c r="G19" s="514"/>
      <c r="H19" s="514"/>
      <c r="I19" s="514"/>
      <c r="J19" s="515"/>
      <c r="K19" s="516" t="s">
        <v>182</v>
      </c>
      <c r="L19" s="517"/>
      <c r="M19" s="517"/>
      <c r="N19" s="517"/>
      <c r="O19" s="517"/>
      <c r="P19" s="517"/>
      <c r="Q19" s="518"/>
      <c r="R19" s="519" t="s">
        <v>149</v>
      </c>
      <c r="S19" s="520"/>
      <c r="T19" s="520"/>
      <c r="U19" s="520"/>
      <c r="V19" s="521"/>
      <c r="W19" s="522" t="s">
        <v>150</v>
      </c>
      <c r="X19" s="523"/>
      <c r="Y19" s="524"/>
      <c r="Z19" s="525" t="s">
        <v>280</v>
      </c>
      <c r="AA19" s="526"/>
      <c r="AB19" s="526"/>
      <c r="AC19" s="526"/>
      <c r="AD19" s="526"/>
      <c r="AE19" s="526"/>
      <c r="AF19" s="527"/>
    </row>
    <row r="20" spans="1:32" ht="16.5" customHeight="1" thickBot="1" x14ac:dyDescent="0.25">
      <c r="A20" s="471">
        <f>(SUM(K17:Q18))*W20</f>
        <v>0</v>
      </c>
      <c r="B20" s="472"/>
      <c r="C20" s="472"/>
      <c r="D20" s="472"/>
      <c r="E20" s="472"/>
      <c r="F20" s="472"/>
      <c r="G20" s="472"/>
      <c r="H20" s="472"/>
      <c r="I20" s="472"/>
      <c r="J20" s="473"/>
      <c r="K20" s="474">
        <f>ROUNDDOWN((SUM(K17:Q18)*1/3),0)</f>
        <v>0</v>
      </c>
      <c r="L20" s="475"/>
      <c r="M20" s="475"/>
      <c r="N20" s="475"/>
      <c r="O20" s="475"/>
      <c r="P20" s="475"/>
      <c r="Q20" s="476"/>
      <c r="R20" s="477">
        <v>1200000</v>
      </c>
      <c r="S20" s="478"/>
      <c r="T20" s="478"/>
      <c r="U20" s="478"/>
      <c r="V20" s="479"/>
      <c r="W20" s="480"/>
      <c r="X20" s="481"/>
      <c r="Y20" s="482"/>
      <c r="Z20" s="528">
        <f>(IF(K20&gt;R20,R20,K20))*W20</f>
        <v>0</v>
      </c>
      <c r="AA20" s="529"/>
      <c r="AB20" s="529"/>
      <c r="AC20" s="529"/>
      <c r="AD20" s="529"/>
      <c r="AE20" s="529"/>
      <c r="AF20" s="530"/>
    </row>
    <row r="21" spans="1:32" ht="16.5" customHeight="1" thickTop="1" x14ac:dyDescent="0.2">
      <c r="A21" s="489" t="s">
        <v>325</v>
      </c>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1"/>
    </row>
    <row r="22" spans="1:32" ht="16.5" customHeight="1" x14ac:dyDescent="0.2">
      <c r="A22" s="498"/>
      <c r="B22" s="499"/>
      <c r="C22" s="499"/>
      <c r="D22" s="499"/>
      <c r="E22" s="499"/>
      <c r="F22" s="499"/>
      <c r="G22" s="499"/>
      <c r="H22" s="499"/>
      <c r="I22" s="499"/>
      <c r="J22" s="500"/>
      <c r="K22" s="501"/>
      <c r="L22" s="502"/>
      <c r="M22" s="502"/>
      <c r="N22" s="502"/>
      <c r="O22" s="502"/>
      <c r="P22" s="502"/>
      <c r="Q22" s="503"/>
      <c r="R22" s="504"/>
      <c r="S22" s="505"/>
      <c r="T22" s="505"/>
      <c r="U22" s="505"/>
      <c r="V22" s="505"/>
      <c r="W22" s="505"/>
      <c r="X22" s="505"/>
      <c r="Y22" s="505"/>
      <c r="Z22" s="505"/>
      <c r="AA22" s="505"/>
      <c r="AB22" s="505"/>
      <c r="AC22" s="505"/>
      <c r="AD22" s="505"/>
      <c r="AE22" s="505"/>
      <c r="AF22" s="506"/>
    </row>
    <row r="23" spans="1:32" ht="16.5" customHeight="1" x14ac:dyDescent="0.2">
      <c r="A23" s="531"/>
      <c r="B23" s="532"/>
      <c r="C23" s="532"/>
      <c r="D23" s="532"/>
      <c r="E23" s="532"/>
      <c r="F23" s="532"/>
      <c r="G23" s="532"/>
      <c r="H23" s="532"/>
      <c r="I23" s="532"/>
      <c r="J23" s="533"/>
      <c r="K23" s="507"/>
      <c r="L23" s="508"/>
      <c r="M23" s="508"/>
      <c r="N23" s="508"/>
      <c r="O23" s="508"/>
      <c r="P23" s="508"/>
      <c r="Q23" s="509"/>
      <c r="R23" s="510"/>
      <c r="S23" s="511"/>
      <c r="T23" s="511"/>
      <c r="U23" s="511"/>
      <c r="V23" s="511"/>
      <c r="W23" s="511"/>
      <c r="X23" s="511"/>
      <c r="Y23" s="511"/>
      <c r="Z23" s="511"/>
      <c r="AA23" s="511"/>
      <c r="AB23" s="511"/>
      <c r="AC23" s="511"/>
      <c r="AD23" s="511"/>
      <c r="AE23" s="511"/>
      <c r="AF23" s="512"/>
    </row>
    <row r="24" spans="1:32" ht="16.5" customHeight="1" x14ac:dyDescent="0.2">
      <c r="A24" s="513" t="s">
        <v>171</v>
      </c>
      <c r="B24" s="514"/>
      <c r="C24" s="514"/>
      <c r="D24" s="514"/>
      <c r="E24" s="514"/>
      <c r="F24" s="514"/>
      <c r="G24" s="514"/>
      <c r="H24" s="514"/>
      <c r="I24" s="514"/>
      <c r="J24" s="515"/>
      <c r="K24" s="516" t="s">
        <v>182</v>
      </c>
      <c r="L24" s="517"/>
      <c r="M24" s="517"/>
      <c r="N24" s="517"/>
      <c r="O24" s="517"/>
      <c r="P24" s="517"/>
      <c r="Q24" s="518"/>
      <c r="R24" s="519" t="s">
        <v>149</v>
      </c>
      <c r="S24" s="520"/>
      <c r="T24" s="520"/>
      <c r="U24" s="520"/>
      <c r="V24" s="521"/>
      <c r="W24" s="522" t="s">
        <v>150</v>
      </c>
      <c r="X24" s="523"/>
      <c r="Y24" s="524"/>
      <c r="Z24" s="525" t="s">
        <v>280</v>
      </c>
      <c r="AA24" s="526"/>
      <c r="AB24" s="526"/>
      <c r="AC24" s="526"/>
      <c r="AD24" s="526"/>
      <c r="AE24" s="526"/>
      <c r="AF24" s="527"/>
    </row>
    <row r="25" spans="1:32" ht="16.5" customHeight="1" thickBot="1" x14ac:dyDescent="0.25">
      <c r="A25" s="471">
        <f>(SUM(K22:Q23))*W25</f>
        <v>0</v>
      </c>
      <c r="B25" s="472"/>
      <c r="C25" s="472"/>
      <c r="D25" s="472"/>
      <c r="E25" s="472"/>
      <c r="F25" s="472"/>
      <c r="G25" s="472"/>
      <c r="H25" s="472"/>
      <c r="I25" s="472"/>
      <c r="J25" s="473"/>
      <c r="K25" s="474">
        <f>ROUNDDOWN((SUM(K22:Q23)*1/3),0)</f>
        <v>0</v>
      </c>
      <c r="L25" s="475"/>
      <c r="M25" s="475"/>
      <c r="N25" s="475"/>
      <c r="O25" s="475"/>
      <c r="P25" s="475"/>
      <c r="Q25" s="476"/>
      <c r="R25" s="477">
        <v>1200000</v>
      </c>
      <c r="S25" s="478"/>
      <c r="T25" s="478"/>
      <c r="U25" s="478"/>
      <c r="V25" s="479"/>
      <c r="W25" s="480"/>
      <c r="X25" s="481"/>
      <c r="Y25" s="482"/>
      <c r="Z25" s="528">
        <f>(IF(K25&gt;R25,R25,K25))*W25</f>
        <v>0</v>
      </c>
      <c r="AA25" s="529"/>
      <c r="AB25" s="529"/>
      <c r="AC25" s="529"/>
      <c r="AD25" s="529"/>
      <c r="AE25" s="529"/>
      <c r="AF25" s="530"/>
    </row>
    <row r="26" spans="1:32" ht="16.5" customHeight="1" thickTop="1" x14ac:dyDescent="0.2">
      <c r="A26" s="489" t="s">
        <v>326</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1"/>
    </row>
    <row r="27" spans="1:32" ht="16.5" customHeight="1" x14ac:dyDescent="0.2">
      <c r="A27" s="498"/>
      <c r="B27" s="499"/>
      <c r="C27" s="499"/>
      <c r="D27" s="499"/>
      <c r="E27" s="499"/>
      <c r="F27" s="499"/>
      <c r="G27" s="499"/>
      <c r="H27" s="499"/>
      <c r="I27" s="499"/>
      <c r="J27" s="500"/>
      <c r="K27" s="501"/>
      <c r="L27" s="502"/>
      <c r="M27" s="502"/>
      <c r="N27" s="502"/>
      <c r="O27" s="502"/>
      <c r="P27" s="502"/>
      <c r="Q27" s="503"/>
      <c r="R27" s="504"/>
      <c r="S27" s="505"/>
      <c r="T27" s="505"/>
      <c r="U27" s="505"/>
      <c r="V27" s="505"/>
      <c r="W27" s="505"/>
      <c r="X27" s="505"/>
      <c r="Y27" s="505"/>
      <c r="Z27" s="505"/>
      <c r="AA27" s="505"/>
      <c r="AB27" s="505"/>
      <c r="AC27" s="505"/>
      <c r="AD27" s="505"/>
      <c r="AE27" s="505"/>
      <c r="AF27" s="506"/>
    </row>
    <row r="28" spans="1:32" ht="16.5" customHeight="1" x14ac:dyDescent="0.2">
      <c r="A28" s="531"/>
      <c r="B28" s="532"/>
      <c r="C28" s="532"/>
      <c r="D28" s="532"/>
      <c r="E28" s="532"/>
      <c r="F28" s="532"/>
      <c r="G28" s="532"/>
      <c r="H28" s="532"/>
      <c r="I28" s="532"/>
      <c r="J28" s="533"/>
      <c r="K28" s="507"/>
      <c r="L28" s="508"/>
      <c r="M28" s="508"/>
      <c r="N28" s="508"/>
      <c r="O28" s="508"/>
      <c r="P28" s="508"/>
      <c r="Q28" s="509"/>
      <c r="R28" s="510"/>
      <c r="S28" s="511"/>
      <c r="T28" s="511"/>
      <c r="U28" s="511"/>
      <c r="V28" s="511"/>
      <c r="W28" s="511"/>
      <c r="X28" s="511"/>
      <c r="Y28" s="511"/>
      <c r="Z28" s="511"/>
      <c r="AA28" s="511"/>
      <c r="AB28" s="511"/>
      <c r="AC28" s="511"/>
      <c r="AD28" s="511"/>
      <c r="AE28" s="511"/>
      <c r="AF28" s="512"/>
    </row>
    <row r="29" spans="1:32" ht="16.5" customHeight="1" x14ac:dyDescent="0.2">
      <c r="A29" s="513" t="s">
        <v>170</v>
      </c>
      <c r="B29" s="514"/>
      <c r="C29" s="514"/>
      <c r="D29" s="514"/>
      <c r="E29" s="514"/>
      <c r="F29" s="514"/>
      <c r="G29" s="514"/>
      <c r="H29" s="514"/>
      <c r="I29" s="514"/>
      <c r="J29" s="515"/>
      <c r="K29" s="516" t="s">
        <v>182</v>
      </c>
      <c r="L29" s="517"/>
      <c r="M29" s="517"/>
      <c r="N29" s="517"/>
      <c r="O29" s="517"/>
      <c r="P29" s="517"/>
      <c r="Q29" s="518"/>
      <c r="R29" s="519" t="s">
        <v>149</v>
      </c>
      <c r="S29" s="520"/>
      <c r="T29" s="520"/>
      <c r="U29" s="520"/>
      <c r="V29" s="521"/>
      <c r="W29" s="522" t="s">
        <v>150</v>
      </c>
      <c r="X29" s="523"/>
      <c r="Y29" s="524"/>
      <c r="Z29" s="525" t="s">
        <v>280</v>
      </c>
      <c r="AA29" s="526"/>
      <c r="AB29" s="526"/>
      <c r="AC29" s="526"/>
      <c r="AD29" s="526"/>
      <c r="AE29" s="526"/>
      <c r="AF29" s="527"/>
    </row>
    <row r="30" spans="1:32" ht="16.5" customHeight="1" thickBot="1" x14ac:dyDescent="0.25">
      <c r="A30" s="471">
        <f>(SUM(K27:Q28))*W30</f>
        <v>0</v>
      </c>
      <c r="B30" s="472"/>
      <c r="C30" s="472"/>
      <c r="D30" s="472"/>
      <c r="E30" s="472"/>
      <c r="F30" s="472"/>
      <c r="G30" s="472"/>
      <c r="H30" s="472"/>
      <c r="I30" s="472"/>
      <c r="J30" s="473"/>
      <c r="K30" s="474">
        <f>ROUNDDOWN((SUM(K27:Q28)*1/3),0)</f>
        <v>0</v>
      </c>
      <c r="L30" s="475"/>
      <c r="M30" s="475"/>
      <c r="N30" s="475"/>
      <c r="O30" s="475"/>
      <c r="P30" s="475"/>
      <c r="Q30" s="476"/>
      <c r="R30" s="477">
        <v>1200000</v>
      </c>
      <c r="S30" s="478"/>
      <c r="T30" s="478"/>
      <c r="U30" s="478"/>
      <c r="V30" s="479"/>
      <c r="W30" s="480"/>
      <c r="X30" s="481"/>
      <c r="Y30" s="482"/>
      <c r="Z30" s="528">
        <f>(IF(K30&gt;R30,R30,K30))*W30</f>
        <v>0</v>
      </c>
      <c r="AA30" s="529"/>
      <c r="AB30" s="529"/>
      <c r="AC30" s="529"/>
      <c r="AD30" s="529"/>
      <c r="AE30" s="529"/>
      <c r="AF30" s="530"/>
    </row>
    <row r="31" spans="1:32" ht="16.5" customHeight="1" thickTop="1" x14ac:dyDescent="0.2">
      <c r="A31" s="492" t="s">
        <v>327</v>
      </c>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4"/>
    </row>
    <row r="32" spans="1:32" ht="16.5" customHeight="1" x14ac:dyDescent="0.2">
      <c r="A32" s="498"/>
      <c r="B32" s="499"/>
      <c r="C32" s="499"/>
      <c r="D32" s="499"/>
      <c r="E32" s="499"/>
      <c r="F32" s="499"/>
      <c r="G32" s="499"/>
      <c r="H32" s="499"/>
      <c r="I32" s="499"/>
      <c r="J32" s="500"/>
      <c r="K32" s="501"/>
      <c r="L32" s="502"/>
      <c r="M32" s="502"/>
      <c r="N32" s="502"/>
      <c r="O32" s="502"/>
      <c r="P32" s="502"/>
      <c r="Q32" s="503"/>
      <c r="R32" s="504"/>
      <c r="S32" s="505"/>
      <c r="T32" s="505"/>
      <c r="U32" s="505"/>
      <c r="V32" s="505"/>
      <c r="W32" s="505"/>
      <c r="X32" s="505"/>
      <c r="Y32" s="505"/>
      <c r="Z32" s="505"/>
      <c r="AA32" s="505"/>
      <c r="AB32" s="505"/>
      <c r="AC32" s="505"/>
      <c r="AD32" s="505"/>
      <c r="AE32" s="505"/>
      <c r="AF32" s="506"/>
    </row>
    <row r="33" spans="1:32" ht="16.5" customHeight="1" x14ac:dyDescent="0.2">
      <c r="A33" s="531"/>
      <c r="B33" s="532"/>
      <c r="C33" s="532"/>
      <c r="D33" s="532"/>
      <c r="E33" s="532"/>
      <c r="F33" s="532"/>
      <c r="G33" s="532"/>
      <c r="H33" s="532"/>
      <c r="I33" s="532"/>
      <c r="J33" s="533"/>
      <c r="K33" s="507"/>
      <c r="L33" s="508"/>
      <c r="M33" s="508"/>
      <c r="N33" s="508"/>
      <c r="O33" s="508"/>
      <c r="P33" s="508"/>
      <c r="Q33" s="509"/>
      <c r="R33" s="510"/>
      <c r="S33" s="511"/>
      <c r="T33" s="511"/>
      <c r="U33" s="511"/>
      <c r="V33" s="511"/>
      <c r="W33" s="511"/>
      <c r="X33" s="511"/>
      <c r="Y33" s="511"/>
      <c r="Z33" s="511"/>
      <c r="AA33" s="511"/>
      <c r="AB33" s="511"/>
      <c r="AC33" s="511"/>
      <c r="AD33" s="511"/>
      <c r="AE33" s="511"/>
      <c r="AF33" s="512"/>
    </row>
    <row r="34" spans="1:32" ht="16.5" customHeight="1" x14ac:dyDescent="0.2">
      <c r="A34" s="513" t="s">
        <v>172</v>
      </c>
      <c r="B34" s="514"/>
      <c r="C34" s="514"/>
      <c r="D34" s="514"/>
      <c r="E34" s="514"/>
      <c r="F34" s="514"/>
      <c r="G34" s="514"/>
      <c r="H34" s="514"/>
      <c r="I34" s="514"/>
      <c r="J34" s="515"/>
      <c r="K34" s="516" t="s">
        <v>183</v>
      </c>
      <c r="L34" s="517"/>
      <c r="M34" s="517"/>
      <c r="N34" s="517"/>
      <c r="O34" s="517"/>
      <c r="P34" s="517"/>
      <c r="Q34" s="518"/>
      <c r="R34" s="519" t="s">
        <v>149</v>
      </c>
      <c r="S34" s="520"/>
      <c r="T34" s="520"/>
      <c r="U34" s="520"/>
      <c r="V34" s="521"/>
      <c r="W34" s="522" t="s">
        <v>150</v>
      </c>
      <c r="X34" s="523"/>
      <c r="Y34" s="524"/>
      <c r="Z34" s="525" t="s">
        <v>281</v>
      </c>
      <c r="AA34" s="526"/>
      <c r="AB34" s="526"/>
      <c r="AC34" s="526"/>
      <c r="AD34" s="526"/>
      <c r="AE34" s="526"/>
      <c r="AF34" s="527"/>
    </row>
    <row r="35" spans="1:32" ht="16.5" customHeight="1" thickBot="1" x14ac:dyDescent="0.25">
      <c r="A35" s="471">
        <f>(SUM(K32:Q33))*W35</f>
        <v>0</v>
      </c>
      <c r="B35" s="472"/>
      <c r="C35" s="472"/>
      <c r="D35" s="472"/>
      <c r="E35" s="472"/>
      <c r="F35" s="472"/>
      <c r="G35" s="472"/>
      <c r="H35" s="472"/>
      <c r="I35" s="472"/>
      <c r="J35" s="473"/>
      <c r="K35" s="474">
        <f>ROUNDDOWN((SUM(K32:Q33)*1/3),0)</f>
        <v>0</v>
      </c>
      <c r="L35" s="475"/>
      <c r="M35" s="475"/>
      <c r="N35" s="475"/>
      <c r="O35" s="475"/>
      <c r="P35" s="475"/>
      <c r="Q35" s="476"/>
      <c r="R35" s="477">
        <v>720000</v>
      </c>
      <c r="S35" s="478"/>
      <c r="T35" s="478"/>
      <c r="U35" s="478"/>
      <c r="V35" s="479"/>
      <c r="W35" s="480"/>
      <c r="X35" s="481"/>
      <c r="Y35" s="482"/>
      <c r="Z35" s="483">
        <f>(IF(K35&gt;R35,R35,K35))*W35</f>
        <v>0</v>
      </c>
      <c r="AA35" s="484"/>
      <c r="AB35" s="484"/>
      <c r="AC35" s="484"/>
      <c r="AD35" s="484"/>
      <c r="AE35" s="484"/>
      <c r="AF35" s="485"/>
    </row>
    <row r="36" spans="1:32" ht="16.5" customHeight="1" thickTop="1" x14ac:dyDescent="0.2">
      <c r="A36" s="495" t="s">
        <v>328</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7"/>
    </row>
    <row r="37" spans="1:32" ht="16.5" customHeight="1" x14ac:dyDescent="0.2">
      <c r="A37" s="498"/>
      <c r="B37" s="499"/>
      <c r="C37" s="499"/>
      <c r="D37" s="499"/>
      <c r="E37" s="499"/>
      <c r="F37" s="499"/>
      <c r="G37" s="499"/>
      <c r="H37" s="499"/>
      <c r="I37" s="499"/>
      <c r="J37" s="500"/>
      <c r="K37" s="501"/>
      <c r="L37" s="502"/>
      <c r="M37" s="502"/>
      <c r="N37" s="502"/>
      <c r="O37" s="502"/>
      <c r="P37" s="502"/>
      <c r="Q37" s="503"/>
      <c r="R37" s="504"/>
      <c r="S37" s="505"/>
      <c r="T37" s="505"/>
      <c r="U37" s="505"/>
      <c r="V37" s="505"/>
      <c r="W37" s="505"/>
      <c r="X37" s="505"/>
      <c r="Y37" s="505"/>
      <c r="Z37" s="505"/>
      <c r="AA37" s="505"/>
      <c r="AB37" s="505"/>
      <c r="AC37" s="505"/>
      <c r="AD37" s="505"/>
      <c r="AE37" s="505"/>
      <c r="AF37" s="506"/>
    </row>
    <row r="38" spans="1:32" ht="16.5" customHeight="1" x14ac:dyDescent="0.2">
      <c r="A38" s="124"/>
      <c r="B38" s="125"/>
      <c r="C38" s="125"/>
      <c r="D38" s="125"/>
      <c r="E38" s="125"/>
      <c r="F38" s="125"/>
      <c r="G38" s="125"/>
      <c r="H38" s="125"/>
      <c r="I38" s="125"/>
      <c r="J38" s="126"/>
      <c r="K38" s="507"/>
      <c r="L38" s="508"/>
      <c r="M38" s="508"/>
      <c r="N38" s="508"/>
      <c r="O38" s="508"/>
      <c r="P38" s="508"/>
      <c r="Q38" s="509"/>
      <c r="R38" s="510"/>
      <c r="S38" s="511"/>
      <c r="T38" s="511"/>
      <c r="U38" s="511"/>
      <c r="V38" s="511"/>
      <c r="W38" s="511"/>
      <c r="X38" s="511"/>
      <c r="Y38" s="511"/>
      <c r="Z38" s="511"/>
      <c r="AA38" s="511"/>
      <c r="AB38" s="511"/>
      <c r="AC38" s="511"/>
      <c r="AD38" s="511"/>
      <c r="AE38" s="511"/>
      <c r="AF38" s="512"/>
    </row>
    <row r="39" spans="1:32" ht="16.5" customHeight="1" x14ac:dyDescent="0.2">
      <c r="A39" s="513" t="s">
        <v>172</v>
      </c>
      <c r="B39" s="514"/>
      <c r="C39" s="514"/>
      <c r="D39" s="514"/>
      <c r="E39" s="514"/>
      <c r="F39" s="514"/>
      <c r="G39" s="514"/>
      <c r="H39" s="514"/>
      <c r="I39" s="514"/>
      <c r="J39" s="515"/>
      <c r="K39" s="516" t="s">
        <v>183</v>
      </c>
      <c r="L39" s="517"/>
      <c r="M39" s="517"/>
      <c r="N39" s="517"/>
      <c r="O39" s="517"/>
      <c r="P39" s="517"/>
      <c r="Q39" s="518"/>
      <c r="R39" s="519" t="s">
        <v>149</v>
      </c>
      <c r="S39" s="520"/>
      <c r="T39" s="520"/>
      <c r="U39" s="520"/>
      <c r="V39" s="521"/>
      <c r="W39" s="522" t="s">
        <v>150</v>
      </c>
      <c r="X39" s="523"/>
      <c r="Y39" s="524"/>
      <c r="Z39" s="525" t="s">
        <v>281</v>
      </c>
      <c r="AA39" s="526"/>
      <c r="AB39" s="526"/>
      <c r="AC39" s="526"/>
      <c r="AD39" s="526"/>
      <c r="AE39" s="526"/>
      <c r="AF39" s="527"/>
    </row>
    <row r="40" spans="1:32" ht="16.5" customHeight="1" thickBot="1" x14ac:dyDescent="0.25">
      <c r="A40" s="471">
        <f>(SUM(K37:Q38))*W40</f>
        <v>0</v>
      </c>
      <c r="B40" s="472"/>
      <c r="C40" s="472"/>
      <c r="D40" s="472"/>
      <c r="E40" s="472"/>
      <c r="F40" s="472"/>
      <c r="G40" s="472"/>
      <c r="H40" s="472"/>
      <c r="I40" s="472"/>
      <c r="J40" s="473"/>
      <c r="K40" s="474">
        <f>ROUNDDOWN((SUM(K37:Q38)*1/3),0)</f>
        <v>0</v>
      </c>
      <c r="L40" s="475"/>
      <c r="M40" s="475"/>
      <c r="N40" s="475"/>
      <c r="O40" s="475"/>
      <c r="P40" s="475"/>
      <c r="Q40" s="476"/>
      <c r="R40" s="477">
        <v>720000</v>
      </c>
      <c r="S40" s="478"/>
      <c r="T40" s="478"/>
      <c r="U40" s="478"/>
      <c r="V40" s="479"/>
      <c r="W40" s="480"/>
      <c r="X40" s="481"/>
      <c r="Y40" s="482"/>
      <c r="Z40" s="483">
        <f>(IF(K40&gt;R40,R40,K40))*W40</f>
        <v>0</v>
      </c>
      <c r="AA40" s="484"/>
      <c r="AB40" s="484"/>
      <c r="AC40" s="484"/>
      <c r="AD40" s="484"/>
      <c r="AE40" s="484"/>
      <c r="AF40" s="485"/>
    </row>
    <row r="41" spans="1:32" ht="16.5" customHeight="1" thickTop="1" x14ac:dyDescent="0.2">
      <c r="A41" s="495" t="s">
        <v>329</v>
      </c>
      <c r="B41" s="496"/>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7"/>
    </row>
    <row r="42" spans="1:32" ht="16.5" customHeight="1" x14ac:dyDescent="0.2">
      <c r="A42" s="498"/>
      <c r="B42" s="499"/>
      <c r="C42" s="499"/>
      <c r="D42" s="499"/>
      <c r="E42" s="499"/>
      <c r="F42" s="499"/>
      <c r="G42" s="499"/>
      <c r="H42" s="499"/>
      <c r="I42" s="499"/>
      <c r="J42" s="500"/>
      <c r="K42" s="501"/>
      <c r="L42" s="502"/>
      <c r="M42" s="502"/>
      <c r="N42" s="502"/>
      <c r="O42" s="502"/>
      <c r="P42" s="502"/>
      <c r="Q42" s="503"/>
      <c r="R42" s="504"/>
      <c r="S42" s="505"/>
      <c r="T42" s="505"/>
      <c r="U42" s="505"/>
      <c r="V42" s="505"/>
      <c r="W42" s="505"/>
      <c r="X42" s="505"/>
      <c r="Y42" s="505"/>
      <c r="Z42" s="505"/>
      <c r="AA42" s="505"/>
      <c r="AB42" s="505"/>
      <c r="AC42" s="505"/>
      <c r="AD42" s="505"/>
      <c r="AE42" s="505"/>
      <c r="AF42" s="506"/>
    </row>
    <row r="43" spans="1:32" ht="16.5" customHeight="1" x14ac:dyDescent="0.2">
      <c r="A43" s="124"/>
      <c r="B43" s="125"/>
      <c r="C43" s="125"/>
      <c r="D43" s="125"/>
      <c r="E43" s="125"/>
      <c r="F43" s="125"/>
      <c r="G43" s="125"/>
      <c r="H43" s="125"/>
      <c r="I43" s="125"/>
      <c r="J43" s="126"/>
      <c r="K43" s="507"/>
      <c r="L43" s="508"/>
      <c r="M43" s="508"/>
      <c r="N43" s="508"/>
      <c r="O43" s="508"/>
      <c r="P43" s="508"/>
      <c r="Q43" s="509"/>
      <c r="R43" s="510"/>
      <c r="S43" s="511"/>
      <c r="T43" s="511"/>
      <c r="U43" s="511"/>
      <c r="V43" s="511"/>
      <c r="W43" s="511"/>
      <c r="X43" s="511"/>
      <c r="Y43" s="511"/>
      <c r="Z43" s="511"/>
      <c r="AA43" s="511"/>
      <c r="AB43" s="511"/>
      <c r="AC43" s="511"/>
      <c r="AD43" s="511"/>
      <c r="AE43" s="511"/>
      <c r="AF43" s="512"/>
    </row>
    <row r="44" spans="1:32" ht="16.5" customHeight="1" x14ac:dyDescent="0.2">
      <c r="A44" s="513" t="s">
        <v>172</v>
      </c>
      <c r="B44" s="514"/>
      <c r="C44" s="514"/>
      <c r="D44" s="514"/>
      <c r="E44" s="514"/>
      <c r="F44" s="514"/>
      <c r="G44" s="514"/>
      <c r="H44" s="514"/>
      <c r="I44" s="514"/>
      <c r="J44" s="515"/>
      <c r="K44" s="516" t="s">
        <v>183</v>
      </c>
      <c r="L44" s="517"/>
      <c r="M44" s="517"/>
      <c r="N44" s="517"/>
      <c r="O44" s="517"/>
      <c r="P44" s="517"/>
      <c r="Q44" s="518"/>
      <c r="R44" s="519" t="s">
        <v>149</v>
      </c>
      <c r="S44" s="520"/>
      <c r="T44" s="520"/>
      <c r="U44" s="520"/>
      <c r="V44" s="521"/>
      <c r="W44" s="522" t="s">
        <v>150</v>
      </c>
      <c r="X44" s="523"/>
      <c r="Y44" s="524"/>
      <c r="Z44" s="525" t="s">
        <v>281</v>
      </c>
      <c r="AA44" s="526"/>
      <c r="AB44" s="526"/>
      <c r="AC44" s="526"/>
      <c r="AD44" s="526"/>
      <c r="AE44" s="526"/>
      <c r="AF44" s="527"/>
    </row>
    <row r="45" spans="1:32" ht="16.5" customHeight="1" thickBot="1" x14ac:dyDescent="0.25">
      <c r="A45" s="471">
        <f>(SUM(K42:Q43))*W45</f>
        <v>0</v>
      </c>
      <c r="B45" s="472"/>
      <c r="C45" s="472"/>
      <c r="D45" s="472"/>
      <c r="E45" s="472"/>
      <c r="F45" s="472"/>
      <c r="G45" s="472"/>
      <c r="H45" s="472"/>
      <c r="I45" s="472"/>
      <c r="J45" s="473"/>
      <c r="K45" s="474">
        <f>ROUNDDOWN((SUM(K42:Q43)*1/3),0)</f>
        <v>0</v>
      </c>
      <c r="L45" s="475"/>
      <c r="M45" s="475"/>
      <c r="N45" s="475"/>
      <c r="O45" s="475"/>
      <c r="P45" s="475"/>
      <c r="Q45" s="476"/>
      <c r="R45" s="477">
        <v>720000</v>
      </c>
      <c r="S45" s="478"/>
      <c r="T45" s="478"/>
      <c r="U45" s="478"/>
      <c r="V45" s="479"/>
      <c r="W45" s="480"/>
      <c r="X45" s="481"/>
      <c r="Y45" s="482"/>
      <c r="Z45" s="483">
        <f>(IF(K45&gt;R45,R45,K45))*W45</f>
        <v>0</v>
      </c>
      <c r="AA45" s="484"/>
      <c r="AB45" s="484"/>
      <c r="AC45" s="484"/>
      <c r="AD45" s="484"/>
      <c r="AE45" s="484"/>
      <c r="AF45" s="485"/>
    </row>
    <row r="46" spans="1:32" ht="16.5" customHeight="1" thickTop="1" x14ac:dyDescent="0.2">
      <c r="A46" s="461" t="s">
        <v>1</v>
      </c>
      <c r="B46" s="462"/>
      <c r="C46" s="462"/>
      <c r="D46" s="462"/>
      <c r="E46" s="462"/>
      <c r="F46" s="462"/>
      <c r="G46" s="462"/>
      <c r="H46" s="462"/>
      <c r="I46" s="462"/>
      <c r="J46" s="463"/>
      <c r="K46" s="573">
        <f>A20+A25+A30+A35+A40+A45</f>
        <v>0</v>
      </c>
      <c r="L46" s="574"/>
      <c r="M46" s="574"/>
      <c r="N46" s="574"/>
      <c r="O46" s="574"/>
      <c r="P46" s="574"/>
      <c r="Q46" s="575"/>
      <c r="R46" s="461" t="s">
        <v>330</v>
      </c>
      <c r="S46" s="462"/>
      <c r="T46" s="462"/>
      <c r="U46" s="462"/>
      <c r="V46" s="462"/>
      <c r="W46" s="462"/>
      <c r="X46" s="462"/>
      <c r="Y46" s="463"/>
      <c r="Z46" s="573">
        <f>Z20+Z25+Z30+Z35+Z40+Z45</f>
        <v>0</v>
      </c>
      <c r="AA46" s="574"/>
      <c r="AB46" s="574"/>
      <c r="AC46" s="574"/>
      <c r="AD46" s="574"/>
      <c r="AE46" s="574"/>
      <c r="AF46" s="575"/>
    </row>
    <row r="47" spans="1:32" ht="16.5" customHeight="1" x14ac:dyDescent="0.2">
      <c r="A47" s="534" t="s">
        <v>78</v>
      </c>
      <c r="B47" s="535"/>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6"/>
    </row>
    <row r="48" spans="1:32" ht="16.5" customHeight="1" x14ac:dyDescent="0.2">
      <c r="A48" s="22" t="s">
        <v>79</v>
      </c>
      <c r="B48" s="23"/>
      <c r="C48" s="23"/>
      <c r="D48" s="23"/>
      <c r="E48" s="23"/>
      <c r="F48" s="23"/>
      <c r="G48" s="23"/>
      <c r="H48" s="23"/>
      <c r="I48" s="24"/>
      <c r="J48" s="22" t="s">
        <v>80</v>
      </c>
      <c r="K48" s="23"/>
      <c r="L48" s="23"/>
      <c r="M48" s="23"/>
      <c r="N48" s="23"/>
      <c r="O48" s="23"/>
      <c r="P48" s="24"/>
      <c r="Q48" s="22" t="s">
        <v>81</v>
      </c>
      <c r="R48" s="24"/>
      <c r="S48" s="22" t="s">
        <v>82</v>
      </c>
      <c r="T48" s="23"/>
      <c r="U48" s="23"/>
      <c r="V48" s="24"/>
      <c r="W48" s="25" t="s">
        <v>76</v>
      </c>
      <c r="X48" s="26"/>
      <c r="Y48" s="26"/>
      <c r="Z48" s="27"/>
      <c r="AA48" s="22" t="s">
        <v>83</v>
      </c>
      <c r="AB48" s="23"/>
      <c r="AC48" s="23"/>
      <c r="AD48" s="23"/>
      <c r="AE48" s="23"/>
      <c r="AF48" s="24"/>
    </row>
    <row r="49" spans="1:32" ht="16.5" customHeight="1" x14ac:dyDescent="0.2">
      <c r="A49" s="537"/>
      <c r="B49" s="538"/>
      <c r="C49" s="538"/>
      <c r="D49" s="538"/>
      <c r="E49" s="538"/>
      <c r="F49" s="538"/>
      <c r="G49" s="538"/>
      <c r="H49" s="538"/>
      <c r="I49" s="538"/>
      <c r="J49" s="539"/>
      <c r="K49" s="540"/>
      <c r="L49" s="540"/>
      <c r="M49" s="540"/>
      <c r="N49" s="540"/>
      <c r="O49" s="540"/>
      <c r="P49" s="540"/>
      <c r="Q49" s="541"/>
      <c r="R49" s="542"/>
      <c r="S49" s="543"/>
      <c r="T49" s="544"/>
      <c r="U49" s="544"/>
      <c r="V49" s="545"/>
      <c r="W49" s="546">
        <f t="shared" ref="W49:W51" si="0">Q49*S49</f>
        <v>0</v>
      </c>
      <c r="X49" s="547"/>
      <c r="Y49" s="547"/>
      <c r="Z49" s="548"/>
      <c r="AA49" s="549"/>
      <c r="AB49" s="550"/>
      <c r="AC49" s="550"/>
      <c r="AD49" s="550"/>
      <c r="AE49" s="550"/>
      <c r="AF49" s="551"/>
    </row>
    <row r="50" spans="1:32" ht="16.5" customHeight="1" x14ac:dyDescent="0.2">
      <c r="A50" s="552"/>
      <c r="B50" s="553"/>
      <c r="C50" s="553"/>
      <c r="D50" s="553"/>
      <c r="E50" s="553"/>
      <c r="F50" s="553"/>
      <c r="G50" s="553"/>
      <c r="H50" s="553"/>
      <c r="I50" s="553"/>
      <c r="J50" s="554"/>
      <c r="K50" s="555"/>
      <c r="L50" s="555"/>
      <c r="M50" s="555"/>
      <c r="N50" s="555"/>
      <c r="O50" s="555"/>
      <c r="P50" s="555"/>
      <c r="Q50" s="556"/>
      <c r="R50" s="557"/>
      <c r="S50" s="558"/>
      <c r="T50" s="559"/>
      <c r="U50" s="559"/>
      <c r="V50" s="560"/>
      <c r="W50" s="546">
        <f t="shared" si="0"/>
        <v>0</v>
      </c>
      <c r="X50" s="547"/>
      <c r="Y50" s="547"/>
      <c r="Z50" s="548"/>
      <c r="AA50" s="561"/>
      <c r="AB50" s="562"/>
      <c r="AC50" s="562"/>
      <c r="AD50" s="562"/>
      <c r="AE50" s="562"/>
      <c r="AF50" s="563"/>
    </row>
    <row r="51" spans="1:32" ht="16.5" customHeight="1" x14ac:dyDescent="0.2">
      <c r="A51" s="552"/>
      <c r="B51" s="553"/>
      <c r="C51" s="553"/>
      <c r="D51" s="553"/>
      <c r="E51" s="553"/>
      <c r="F51" s="553"/>
      <c r="G51" s="553"/>
      <c r="H51" s="553"/>
      <c r="I51" s="553"/>
      <c r="J51" s="554"/>
      <c r="K51" s="555"/>
      <c r="L51" s="555"/>
      <c r="M51" s="555"/>
      <c r="N51" s="555"/>
      <c r="O51" s="555"/>
      <c r="P51" s="555"/>
      <c r="Q51" s="556"/>
      <c r="R51" s="557"/>
      <c r="S51" s="558"/>
      <c r="T51" s="559"/>
      <c r="U51" s="559"/>
      <c r="V51" s="560"/>
      <c r="W51" s="546">
        <f t="shared" si="0"/>
        <v>0</v>
      </c>
      <c r="X51" s="547"/>
      <c r="Y51" s="547"/>
      <c r="Z51" s="548"/>
      <c r="AA51" s="561"/>
      <c r="AB51" s="562"/>
      <c r="AC51" s="562"/>
      <c r="AD51" s="562"/>
      <c r="AE51" s="562"/>
      <c r="AF51" s="563"/>
    </row>
    <row r="52" spans="1:32" ht="16.5" customHeight="1" x14ac:dyDescent="0.2">
      <c r="A52" s="28" t="s">
        <v>84</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spans="1:32" ht="16.5" customHeight="1" x14ac:dyDescent="0.2">
      <c r="A53" s="29" t="s">
        <v>85</v>
      </c>
    </row>
  </sheetData>
  <sheetProtection sheet="1" formatCells="0" formatColumns="0" formatRows="0" insertColumns="0" selectLockedCells="1"/>
  <customSheetViews>
    <customSheetView guid="{C42D1D9E-E04B-46C1-82EC-5EEF685F079B}" showGridLines="0" printArea="1" view="pageBreakPreview">
      <selection activeCell="A4" sqref="A4:AF4"/>
      <pageMargins left="0.74803149606299213" right="0.74803149606299213" top="0.59055118110236227" bottom="0.59055118110236227" header="0.31496062992125984" footer="0.31496062992125984"/>
      <printOptions horizontalCentered="1"/>
      <pageSetup paperSize="9" scale="98" fitToHeight="0" orientation="portrait" r:id="rId1"/>
    </customSheetView>
  </customSheetViews>
  <mergeCells count="148">
    <mergeCell ref="L9:R9"/>
    <mergeCell ref="S9:Y9"/>
    <mergeCell ref="Z9:AF9"/>
    <mergeCell ref="E10:K12"/>
    <mergeCell ref="L10:R12"/>
    <mergeCell ref="S10:Y12"/>
    <mergeCell ref="Z10:AF12"/>
    <mergeCell ref="R17:AF17"/>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7:J17"/>
    <mergeCell ref="K17:Q17"/>
    <mergeCell ref="A14:AF14"/>
    <mergeCell ref="A15:J15"/>
    <mergeCell ref="K15:Q15"/>
    <mergeCell ref="R15:AF15"/>
    <mergeCell ref="R46:Y46"/>
    <mergeCell ref="Z46:AF46"/>
    <mergeCell ref="A18:J18"/>
    <mergeCell ref="K18:Q18"/>
    <mergeCell ref="R18:AF18"/>
    <mergeCell ref="A19:J19"/>
    <mergeCell ref="K19:Q19"/>
    <mergeCell ref="A20:J20"/>
    <mergeCell ref="K20:Q20"/>
    <mergeCell ref="R19:V19"/>
    <mergeCell ref="W19:Y19"/>
    <mergeCell ref="Z19:AF19"/>
    <mergeCell ref="R20:V20"/>
    <mergeCell ref="W20:Y20"/>
    <mergeCell ref="Z20:AF20"/>
    <mergeCell ref="A46:J46"/>
    <mergeCell ref="K46:Q46"/>
    <mergeCell ref="K39:Q39"/>
    <mergeCell ref="R39:V39"/>
    <mergeCell ref="W39:Y39"/>
    <mergeCell ref="Q49:R49"/>
    <mergeCell ref="S49:V49"/>
    <mergeCell ref="W49:Z49"/>
    <mergeCell ref="AA49:AF49"/>
    <mergeCell ref="A51:I51"/>
    <mergeCell ref="J51:P51"/>
    <mergeCell ref="Q51:R51"/>
    <mergeCell ref="S51:V51"/>
    <mergeCell ref="W51:Z51"/>
    <mergeCell ref="AA51:AF51"/>
    <mergeCell ref="W50:Z50"/>
    <mergeCell ref="AA50:AF50"/>
    <mergeCell ref="A50:I50"/>
    <mergeCell ref="J50:P50"/>
    <mergeCell ref="Q50:R50"/>
    <mergeCell ref="S50:V50"/>
    <mergeCell ref="A47:AF47"/>
    <mergeCell ref="A49:I49"/>
    <mergeCell ref="J49:P49"/>
    <mergeCell ref="R23:AF23"/>
    <mergeCell ref="A22:J22"/>
    <mergeCell ref="K22:Q22"/>
    <mergeCell ref="R22:AF22"/>
    <mergeCell ref="R24:V24"/>
    <mergeCell ref="W24:Y24"/>
    <mergeCell ref="Z24:AF24"/>
    <mergeCell ref="R25:V25"/>
    <mergeCell ref="W25:Y25"/>
    <mergeCell ref="Z25:AF25"/>
    <mergeCell ref="A23:J23"/>
    <mergeCell ref="K23:Q23"/>
    <mergeCell ref="K25:Q25"/>
    <mergeCell ref="A24:J24"/>
    <mergeCell ref="K24:Q24"/>
    <mergeCell ref="A25:J25"/>
    <mergeCell ref="W40:Y40"/>
    <mergeCell ref="Z40:AF40"/>
    <mergeCell ref="A35:J35"/>
    <mergeCell ref="K35:Q35"/>
    <mergeCell ref="A39:J39"/>
    <mergeCell ref="Z39:AF39"/>
    <mergeCell ref="A37:J37"/>
    <mergeCell ref="K37:Q37"/>
    <mergeCell ref="K38:Q38"/>
    <mergeCell ref="R37:AF37"/>
    <mergeCell ref="R38:AF38"/>
    <mergeCell ref="A40:J40"/>
    <mergeCell ref="K40:Q40"/>
    <mergeCell ref="R40:V40"/>
    <mergeCell ref="W34:Y34"/>
    <mergeCell ref="Z34:AF34"/>
    <mergeCell ref="R35:V35"/>
    <mergeCell ref="W35:Y35"/>
    <mergeCell ref="Z35:AF35"/>
    <mergeCell ref="R32:AF32"/>
    <mergeCell ref="A33:J33"/>
    <mergeCell ref="A32:J32"/>
    <mergeCell ref="K32:Q32"/>
    <mergeCell ref="A34:J34"/>
    <mergeCell ref="K34:Q34"/>
    <mergeCell ref="R34:V34"/>
    <mergeCell ref="R33:AF33"/>
    <mergeCell ref="K33:Q33"/>
    <mergeCell ref="W29:Y29"/>
    <mergeCell ref="Z29:AF29"/>
    <mergeCell ref="A30:J30"/>
    <mergeCell ref="K30:Q30"/>
    <mergeCell ref="R30:V30"/>
    <mergeCell ref="W30:Y30"/>
    <mergeCell ref="Z30:AF30"/>
    <mergeCell ref="A27:J27"/>
    <mergeCell ref="K27:Q27"/>
    <mergeCell ref="R27:AF27"/>
    <mergeCell ref="A28:J28"/>
    <mergeCell ref="K28:Q28"/>
    <mergeCell ref="R28:AF28"/>
    <mergeCell ref="A45:J45"/>
    <mergeCell ref="K45:Q45"/>
    <mergeCell ref="R45:V45"/>
    <mergeCell ref="W45:Y45"/>
    <mergeCell ref="Z45:AF45"/>
    <mergeCell ref="A16:AF16"/>
    <mergeCell ref="A21:AF21"/>
    <mergeCell ref="A26:AF26"/>
    <mergeCell ref="A31:AF31"/>
    <mergeCell ref="A36:AF36"/>
    <mergeCell ref="A41:AF41"/>
    <mergeCell ref="A42:J42"/>
    <mergeCell ref="K42:Q42"/>
    <mergeCell ref="R42:AF42"/>
    <mergeCell ref="K43:Q43"/>
    <mergeCell ref="R43:AF43"/>
    <mergeCell ref="A44:J44"/>
    <mergeCell ref="K44:Q44"/>
    <mergeCell ref="R44:V44"/>
    <mergeCell ref="W44:Y44"/>
    <mergeCell ref="Z44:AF44"/>
    <mergeCell ref="A29:J29"/>
    <mergeCell ref="K29:Q29"/>
    <mergeCell ref="R29:V29"/>
  </mergeCells>
  <phoneticPr fontId="1"/>
  <printOptions horizontalCentered="1"/>
  <pageMargins left="0.74803149606299213" right="0.74803149606299213" top="0.59055118110236227" bottom="0.59055118110236227" header="0.31496062992125984" footer="0.31496062992125984"/>
  <pageSetup paperSize="9" scale="95"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view="pageBreakPreview" zoomScaleNormal="100" zoomScaleSheetLayoutView="100" workbookViewId="0">
      <selection activeCell="A16" sqref="A16:J16"/>
    </sheetView>
  </sheetViews>
  <sheetFormatPr defaultColWidth="2.6640625" defaultRowHeight="16.5" customHeight="1" x14ac:dyDescent="0.2"/>
  <cols>
    <col min="1" max="16384" width="2.6640625" style="29"/>
  </cols>
  <sheetData>
    <row r="1" spans="1:32" ht="16.5" customHeight="1" thickBot="1" x14ac:dyDescent="0.25">
      <c r="B1" s="87" t="s">
        <v>64</v>
      </c>
    </row>
    <row r="2" spans="1:32" ht="16.5" customHeight="1" thickBot="1" x14ac:dyDescent="0.25">
      <c r="A2" s="17" t="s">
        <v>65</v>
      </c>
      <c r="B2" s="87"/>
      <c r="S2" s="450" t="s">
        <v>66</v>
      </c>
      <c r="T2" s="451"/>
      <c r="U2" s="451"/>
      <c r="V2" s="451"/>
      <c r="W2" s="451"/>
      <c r="X2" s="451"/>
      <c r="Y2" s="452"/>
      <c r="Z2" s="453">
        <f>担当窓口!E5</f>
        <v>0</v>
      </c>
      <c r="AA2" s="451"/>
      <c r="AB2" s="451"/>
      <c r="AC2" s="451"/>
      <c r="AD2" s="451"/>
      <c r="AE2" s="451"/>
      <c r="AF2" s="454"/>
    </row>
    <row r="3" spans="1:32"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158</v>
      </c>
    </row>
    <row r="4" spans="1:32" ht="16.5" customHeight="1" x14ac:dyDescent="0.2">
      <c r="A4" s="455" t="s">
        <v>317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32"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32" ht="16.5" customHeight="1" x14ac:dyDescent="0.2">
      <c r="A6" s="456" t="s">
        <v>67</v>
      </c>
      <c r="B6" s="457"/>
      <c r="C6" s="457"/>
      <c r="D6" s="458"/>
      <c r="E6" s="464" t="s">
        <v>68</v>
      </c>
      <c r="F6" s="440"/>
      <c r="G6" s="440"/>
      <c r="H6" s="440"/>
      <c r="I6" s="440"/>
      <c r="J6" s="440"/>
      <c r="K6" s="441"/>
      <c r="L6" s="439" t="s">
        <v>69</v>
      </c>
      <c r="M6" s="445"/>
      <c r="N6" s="445"/>
      <c r="O6" s="445"/>
      <c r="P6" s="445"/>
      <c r="Q6" s="445"/>
      <c r="R6" s="446"/>
      <c r="S6" s="439" t="s">
        <v>70</v>
      </c>
      <c r="T6" s="445"/>
      <c r="U6" s="445"/>
      <c r="V6" s="445"/>
      <c r="W6" s="445"/>
      <c r="X6" s="445"/>
      <c r="Y6" s="446"/>
      <c r="Z6" s="439" t="s">
        <v>71</v>
      </c>
      <c r="AA6" s="445"/>
      <c r="AB6" s="445"/>
      <c r="AC6" s="445"/>
      <c r="AD6" s="445"/>
      <c r="AE6" s="445"/>
      <c r="AF6" s="446"/>
    </row>
    <row r="7" spans="1:32" ht="16.5" customHeight="1" x14ac:dyDescent="0.2">
      <c r="A7" s="459"/>
      <c r="B7" s="455"/>
      <c r="C7" s="455"/>
      <c r="D7" s="460"/>
      <c r="E7" s="442"/>
      <c r="F7" s="443"/>
      <c r="G7" s="443"/>
      <c r="H7" s="443"/>
      <c r="I7" s="443"/>
      <c r="J7" s="443"/>
      <c r="K7" s="444"/>
      <c r="L7" s="447"/>
      <c r="M7" s="448"/>
      <c r="N7" s="448"/>
      <c r="O7" s="448"/>
      <c r="P7" s="448"/>
      <c r="Q7" s="448"/>
      <c r="R7" s="449"/>
      <c r="S7" s="447"/>
      <c r="T7" s="448"/>
      <c r="U7" s="448"/>
      <c r="V7" s="448"/>
      <c r="W7" s="448"/>
      <c r="X7" s="448"/>
      <c r="Y7" s="449"/>
      <c r="Z7" s="447"/>
      <c r="AA7" s="448"/>
      <c r="AB7" s="448"/>
      <c r="AC7" s="448"/>
      <c r="AD7" s="448"/>
      <c r="AE7" s="448"/>
      <c r="AF7" s="449"/>
    </row>
    <row r="8" spans="1:32" ht="16.5" customHeight="1" x14ac:dyDescent="0.2">
      <c r="A8" s="459"/>
      <c r="B8" s="455"/>
      <c r="C8" s="455"/>
      <c r="D8" s="460"/>
      <c r="E8" s="442"/>
      <c r="F8" s="443"/>
      <c r="G8" s="443"/>
      <c r="H8" s="443"/>
      <c r="I8" s="443"/>
      <c r="J8" s="443"/>
      <c r="K8" s="444"/>
      <c r="L8" s="447"/>
      <c r="M8" s="448"/>
      <c r="N8" s="448"/>
      <c r="O8" s="448"/>
      <c r="P8" s="448"/>
      <c r="Q8" s="448"/>
      <c r="R8" s="449"/>
      <c r="S8" s="447"/>
      <c r="T8" s="448"/>
      <c r="U8" s="448"/>
      <c r="V8" s="448"/>
      <c r="W8" s="448"/>
      <c r="X8" s="448"/>
      <c r="Y8" s="449"/>
      <c r="Z8" s="447"/>
      <c r="AA8" s="448"/>
      <c r="AB8" s="448"/>
      <c r="AC8" s="448"/>
      <c r="AD8" s="448"/>
      <c r="AE8" s="448"/>
      <c r="AF8" s="449"/>
    </row>
    <row r="9" spans="1:32" ht="16.5" customHeight="1" x14ac:dyDescent="0.2">
      <c r="A9" s="459"/>
      <c r="B9" s="455"/>
      <c r="C9" s="455"/>
      <c r="D9" s="460"/>
      <c r="E9" s="577"/>
      <c r="F9" s="577"/>
      <c r="G9" s="577"/>
      <c r="H9" s="577"/>
      <c r="I9" s="577"/>
      <c r="J9" s="577"/>
      <c r="K9" s="578"/>
      <c r="L9" s="576"/>
      <c r="M9" s="576"/>
      <c r="N9" s="576"/>
      <c r="O9" s="576"/>
      <c r="P9" s="576"/>
      <c r="Q9" s="576"/>
      <c r="R9" s="576"/>
      <c r="S9" s="438">
        <f>E9-L9</f>
        <v>0</v>
      </c>
      <c r="T9" s="438"/>
      <c r="U9" s="438"/>
      <c r="V9" s="438"/>
      <c r="W9" s="438"/>
      <c r="X9" s="438"/>
      <c r="Y9" s="438"/>
      <c r="Z9" s="438">
        <f>K40</f>
        <v>0</v>
      </c>
      <c r="AA9" s="438"/>
      <c r="AB9" s="438"/>
      <c r="AC9" s="438"/>
      <c r="AD9" s="438"/>
      <c r="AE9" s="438"/>
      <c r="AF9" s="438"/>
    </row>
    <row r="10" spans="1:32" ht="16.5" customHeight="1" x14ac:dyDescent="0.2">
      <c r="A10" s="459"/>
      <c r="B10" s="455"/>
      <c r="C10" s="455"/>
      <c r="D10" s="460"/>
      <c r="E10" s="464"/>
      <c r="F10" s="440"/>
      <c r="G10" s="440"/>
      <c r="H10" s="440"/>
      <c r="I10" s="440"/>
      <c r="J10" s="440"/>
      <c r="K10" s="441"/>
      <c r="L10" s="439" t="s">
        <v>373</v>
      </c>
      <c r="M10" s="445"/>
      <c r="N10" s="445"/>
      <c r="O10" s="445"/>
      <c r="P10" s="445"/>
      <c r="Q10" s="445"/>
      <c r="R10" s="446"/>
      <c r="S10" s="439" t="s">
        <v>73</v>
      </c>
      <c r="T10" s="440"/>
      <c r="U10" s="440"/>
      <c r="V10" s="440"/>
      <c r="W10" s="440"/>
      <c r="X10" s="440"/>
      <c r="Y10" s="441"/>
      <c r="Z10" s="439" t="s">
        <v>284</v>
      </c>
      <c r="AA10" s="445"/>
      <c r="AB10" s="445"/>
      <c r="AC10" s="445"/>
      <c r="AD10" s="445"/>
      <c r="AE10" s="445"/>
      <c r="AF10" s="446"/>
    </row>
    <row r="11" spans="1:32" ht="16.5" customHeight="1" x14ac:dyDescent="0.2">
      <c r="A11" s="459"/>
      <c r="B11" s="455"/>
      <c r="C11" s="455"/>
      <c r="D11" s="460"/>
      <c r="E11" s="442"/>
      <c r="F11" s="443"/>
      <c r="G11" s="443"/>
      <c r="H11" s="443"/>
      <c r="I11" s="443"/>
      <c r="J11" s="443"/>
      <c r="K11" s="444"/>
      <c r="L11" s="447"/>
      <c r="M11" s="448"/>
      <c r="N11" s="448"/>
      <c r="O11" s="448"/>
      <c r="P11" s="448"/>
      <c r="Q11" s="448"/>
      <c r="R11" s="449"/>
      <c r="S11" s="447"/>
      <c r="T11" s="443"/>
      <c r="U11" s="443"/>
      <c r="V11" s="443"/>
      <c r="W11" s="443"/>
      <c r="X11" s="443"/>
      <c r="Y11" s="444"/>
      <c r="Z11" s="447"/>
      <c r="AA11" s="448"/>
      <c r="AB11" s="448"/>
      <c r="AC11" s="448"/>
      <c r="AD11" s="448"/>
      <c r="AE11" s="448"/>
      <c r="AF11" s="449"/>
    </row>
    <row r="12" spans="1:32" ht="16.5" customHeight="1" x14ac:dyDescent="0.2">
      <c r="A12" s="459"/>
      <c r="B12" s="455"/>
      <c r="C12" s="455"/>
      <c r="D12" s="460"/>
      <c r="E12" s="442"/>
      <c r="F12" s="443"/>
      <c r="G12" s="443"/>
      <c r="H12" s="443"/>
      <c r="I12" s="443"/>
      <c r="J12" s="443"/>
      <c r="K12" s="444"/>
      <c r="L12" s="447"/>
      <c r="M12" s="448"/>
      <c r="N12" s="448"/>
      <c r="O12" s="448"/>
      <c r="P12" s="448"/>
      <c r="Q12" s="448"/>
      <c r="R12" s="449"/>
      <c r="S12" s="442"/>
      <c r="T12" s="443"/>
      <c r="U12" s="443"/>
      <c r="V12" s="443"/>
      <c r="W12" s="443"/>
      <c r="X12" s="443"/>
      <c r="Y12" s="444"/>
      <c r="Z12" s="447"/>
      <c r="AA12" s="448"/>
      <c r="AB12" s="448"/>
      <c r="AC12" s="448"/>
      <c r="AD12" s="448"/>
      <c r="AE12" s="448"/>
      <c r="AF12" s="449"/>
    </row>
    <row r="13" spans="1:32" ht="16.5" customHeight="1" x14ac:dyDescent="0.2">
      <c r="A13" s="461"/>
      <c r="B13" s="462"/>
      <c r="C13" s="462"/>
      <c r="D13" s="463"/>
      <c r="E13" s="467" t="s">
        <v>156</v>
      </c>
      <c r="F13" s="467"/>
      <c r="G13" s="467"/>
      <c r="H13" s="467"/>
      <c r="I13" s="467"/>
      <c r="J13" s="467"/>
      <c r="K13" s="468"/>
      <c r="L13" s="469">
        <f>IF(Z9&gt;E13,E13,Z9)</f>
        <v>0</v>
      </c>
      <c r="M13" s="469"/>
      <c r="N13" s="469"/>
      <c r="O13" s="469"/>
      <c r="P13" s="469"/>
      <c r="Q13" s="469"/>
      <c r="R13" s="469"/>
      <c r="S13" s="438">
        <f>IF(S9&gt;L13,L13,S9)</f>
        <v>0</v>
      </c>
      <c r="T13" s="438"/>
      <c r="U13" s="438"/>
      <c r="V13" s="438"/>
      <c r="W13" s="438"/>
      <c r="X13" s="438"/>
      <c r="Y13" s="438"/>
      <c r="Z13" s="465">
        <f>ROUNDDOWN(S13/2,0)</f>
        <v>0</v>
      </c>
      <c r="AA13" s="465"/>
      <c r="AB13" s="465"/>
      <c r="AC13" s="465"/>
      <c r="AD13" s="465"/>
      <c r="AE13" s="465"/>
      <c r="AF13" s="466"/>
    </row>
    <row r="14" spans="1:32" ht="16.5" customHeight="1" x14ac:dyDescent="0.2">
      <c r="A14" s="564" t="s">
        <v>74</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6"/>
    </row>
    <row r="15" spans="1:32" ht="16.5" customHeight="1" x14ac:dyDescent="0.2">
      <c r="A15" s="567" t="s">
        <v>75</v>
      </c>
      <c r="B15" s="568"/>
      <c r="C15" s="568"/>
      <c r="D15" s="568"/>
      <c r="E15" s="568"/>
      <c r="F15" s="568"/>
      <c r="G15" s="568"/>
      <c r="H15" s="568"/>
      <c r="I15" s="568"/>
      <c r="J15" s="569"/>
      <c r="K15" s="570" t="s">
        <v>76</v>
      </c>
      <c r="L15" s="571"/>
      <c r="M15" s="571"/>
      <c r="N15" s="571"/>
      <c r="O15" s="571"/>
      <c r="P15" s="571"/>
      <c r="Q15" s="572"/>
      <c r="R15" s="570" t="s">
        <v>77</v>
      </c>
      <c r="S15" s="571"/>
      <c r="T15" s="571"/>
      <c r="U15" s="571"/>
      <c r="V15" s="571"/>
      <c r="W15" s="571"/>
      <c r="X15" s="571"/>
      <c r="Y15" s="571"/>
      <c r="Z15" s="571"/>
      <c r="AA15" s="571"/>
      <c r="AB15" s="571"/>
      <c r="AC15" s="571"/>
      <c r="AD15" s="571"/>
      <c r="AE15" s="571"/>
      <c r="AF15" s="572"/>
    </row>
    <row r="16" spans="1:32" ht="16.5" customHeight="1" x14ac:dyDescent="0.2">
      <c r="A16" s="498"/>
      <c r="B16" s="499"/>
      <c r="C16" s="499"/>
      <c r="D16" s="499"/>
      <c r="E16" s="499"/>
      <c r="F16" s="499"/>
      <c r="G16" s="499"/>
      <c r="H16" s="499"/>
      <c r="I16" s="499"/>
      <c r="J16" s="500"/>
      <c r="K16" s="501"/>
      <c r="L16" s="502"/>
      <c r="M16" s="502"/>
      <c r="N16" s="502"/>
      <c r="O16" s="502"/>
      <c r="P16" s="502"/>
      <c r="Q16" s="503"/>
      <c r="R16" s="498"/>
      <c r="S16" s="499"/>
      <c r="T16" s="499"/>
      <c r="U16" s="499"/>
      <c r="V16" s="499"/>
      <c r="W16" s="499"/>
      <c r="X16" s="499"/>
      <c r="Y16" s="499"/>
      <c r="Z16" s="499"/>
      <c r="AA16" s="499"/>
      <c r="AB16" s="499"/>
      <c r="AC16" s="499"/>
      <c r="AD16" s="499"/>
      <c r="AE16" s="499"/>
      <c r="AF16" s="500"/>
    </row>
    <row r="17" spans="1:32" ht="16.5" customHeight="1" x14ac:dyDescent="0.2">
      <c r="A17" s="597"/>
      <c r="B17" s="598"/>
      <c r="C17" s="598"/>
      <c r="D17" s="598"/>
      <c r="E17" s="598"/>
      <c r="F17" s="598"/>
      <c r="G17" s="598"/>
      <c r="H17" s="598"/>
      <c r="I17" s="598"/>
      <c r="J17" s="599"/>
      <c r="K17" s="600"/>
      <c r="L17" s="601"/>
      <c r="M17" s="601"/>
      <c r="N17" s="601"/>
      <c r="O17" s="601"/>
      <c r="P17" s="601"/>
      <c r="Q17" s="602"/>
      <c r="R17" s="597"/>
      <c r="S17" s="598"/>
      <c r="T17" s="598"/>
      <c r="U17" s="598"/>
      <c r="V17" s="598"/>
      <c r="W17" s="598"/>
      <c r="X17" s="598"/>
      <c r="Y17" s="598"/>
      <c r="Z17" s="598"/>
      <c r="AA17" s="598"/>
      <c r="AB17" s="598"/>
      <c r="AC17" s="598"/>
      <c r="AD17" s="598"/>
      <c r="AE17" s="598"/>
      <c r="AF17" s="599"/>
    </row>
    <row r="18" spans="1:32" ht="16.5" customHeight="1" x14ac:dyDescent="0.2">
      <c r="A18" s="597"/>
      <c r="B18" s="598"/>
      <c r="C18" s="598"/>
      <c r="D18" s="598"/>
      <c r="E18" s="598"/>
      <c r="F18" s="598"/>
      <c r="G18" s="598"/>
      <c r="H18" s="598"/>
      <c r="I18" s="598"/>
      <c r="J18" s="599"/>
      <c r="K18" s="600"/>
      <c r="L18" s="601"/>
      <c r="M18" s="601"/>
      <c r="N18" s="601"/>
      <c r="O18" s="601"/>
      <c r="P18" s="601"/>
      <c r="Q18" s="602"/>
      <c r="R18" s="597"/>
      <c r="S18" s="598"/>
      <c r="T18" s="598"/>
      <c r="U18" s="598"/>
      <c r="V18" s="598"/>
      <c r="W18" s="598"/>
      <c r="X18" s="598"/>
      <c r="Y18" s="598"/>
      <c r="Z18" s="598"/>
      <c r="AA18" s="598"/>
      <c r="AB18" s="598"/>
      <c r="AC18" s="598"/>
      <c r="AD18" s="598"/>
      <c r="AE18" s="598"/>
      <c r="AF18" s="599"/>
    </row>
    <row r="19" spans="1:32" ht="16.5" customHeight="1" x14ac:dyDescent="0.2">
      <c r="A19" s="597"/>
      <c r="B19" s="598"/>
      <c r="C19" s="598"/>
      <c r="D19" s="598"/>
      <c r="E19" s="598"/>
      <c r="F19" s="598"/>
      <c r="G19" s="598"/>
      <c r="H19" s="598"/>
      <c r="I19" s="598"/>
      <c r="J19" s="599"/>
      <c r="K19" s="600"/>
      <c r="L19" s="601"/>
      <c r="M19" s="601"/>
      <c r="N19" s="601"/>
      <c r="O19" s="601"/>
      <c r="P19" s="601"/>
      <c r="Q19" s="602"/>
      <c r="R19" s="597"/>
      <c r="S19" s="598"/>
      <c r="T19" s="598"/>
      <c r="U19" s="598"/>
      <c r="V19" s="598"/>
      <c r="W19" s="598"/>
      <c r="X19" s="598"/>
      <c r="Y19" s="598"/>
      <c r="Z19" s="598"/>
      <c r="AA19" s="598"/>
      <c r="AB19" s="598"/>
      <c r="AC19" s="598"/>
      <c r="AD19" s="598"/>
      <c r="AE19" s="598"/>
      <c r="AF19" s="599"/>
    </row>
    <row r="20" spans="1:32" ht="16.5" customHeight="1" x14ac:dyDescent="0.2">
      <c r="A20" s="597"/>
      <c r="B20" s="598"/>
      <c r="C20" s="598"/>
      <c r="D20" s="598"/>
      <c r="E20" s="598"/>
      <c r="F20" s="598"/>
      <c r="G20" s="598"/>
      <c r="H20" s="598"/>
      <c r="I20" s="598"/>
      <c r="J20" s="599"/>
      <c r="K20" s="600"/>
      <c r="L20" s="601"/>
      <c r="M20" s="601"/>
      <c r="N20" s="601"/>
      <c r="O20" s="601"/>
      <c r="P20" s="601"/>
      <c r="Q20" s="602"/>
      <c r="R20" s="597"/>
      <c r="S20" s="598"/>
      <c r="T20" s="598"/>
      <c r="U20" s="598"/>
      <c r="V20" s="598"/>
      <c r="W20" s="598"/>
      <c r="X20" s="598"/>
      <c r="Y20" s="598"/>
      <c r="Z20" s="598"/>
      <c r="AA20" s="598"/>
      <c r="AB20" s="598"/>
      <c r="AC20" s="598"/>
      <c r="AD20" s="598"/>
      <c r="AE20" s="598"/>
      <c r="AF20" s="599"/>
    </row>
    <row r="21" spans="1:32" ht="16.5" customHeight="1" x14ac:dyDescent="0.2">
      <c r="A21" s="597"/>
      <c r="B21" s="598"/>
      <c r="C21" s="598"/>
      <c r="D21" s="598"/>
      <c r="E21" s="598"/>
      <c r="F21" s="598"/>
      <c r="G21" s="598"/>
      <c r="H21" s="598"/>
      <c r="I21" s="598"/>
      <c r="J21" s="599"/>
      <c r="K21" s="600"/>
      <c r="L21" s="601"/>
      <c r="M21" s="601"/>
      <c r="N21" s="601"/>
      <c r="O21" s="601"/>
      <c r="P21" s="601"/>
      <c r="Q21" s="602"/>
      <c r="R21" s="597"/>
      <c r="S21" s="598"/>
      <c r="T21" s="598"/>
      <c r="U21" s="598"/>
      <c r="V21" s="598"/>
      <c r="W21" s="598"/>
      <c r="X21" s="598"/>
      <c r="Y21" s="598"/>
      <c r="Z21" s="598"/>
      <c r="AA21" s="598"/>
      <c r="AB21" s="598"/>
      <c r="AC21" s="598"/>
      <c r="AD21" s="598"/>
      <c r="AE21" s="598"/>
      <c r="AF21" s="599"/>
    </row>
    <row r="22" spans="1:32" ht="16.5" customHeight="1" x14ac:dyDescent="0.2">
      <c r="A22" s="597"/>
      <c r="B22" s="598"/>
      <c r="C22" s="598"/>
      <c r="D22" s="598"/>
      <c r="E22" s="598"/>
      <c r="F22" s="598"/>
      <c r="G22" s="598"/>
      <c r="H22" s="598"/>
      <c r="I22" s="598"/>
      <c r="J22" s="599"/>
      <c r="K22" s="600"/>
      <c r="L22" s="601"/>
      <c r="M22" s="601"/>
      <c r="N22" s="601"/>
      <c r="O22" s="601"/>
      <c r="P22" s="601"/>
      <c r="Q22" s="602"/>
      <c r="R22" s="597"/>
      <c r="S22" s="598"/>
      <c r="T22" s="598"/>
      <c r="U22" s="598"/>
      <c r="V22" s="598"/>
      <c r="W22" s="598"/>
      <c r="X22" s="598"/>
      <c r="Y22" s="598"/>
      <c r="Z22" s="598"/>
      <c r="AA22" s="598"/>
      <c r="AB22" s="598"/>
      <c r="AC22" s="598"/>
      <c r="AD22" s="598"/>
      <c r="AE22" s="598"/>
      <c r="AF22" s="599"/>
    </row>
    <row r="23" spans="1:32" ht="16.5" customHeight="1" x14ac:dyDescent="0.2">
      <c r="A23" s="597"/>
      <c r="B23" s="598"/>
      <c r="C23" s="598"/>
      <c r="D23" s="598"/>
      <c r="E23" s="598"/>
      <c r="F23" s="598"/>
      <c r="G23" s="598"/>
      <c r="H23" s="598"/>
      <c r="I23" s="598"/>
      <c r="J23" s="599"/>
      <c r="K23" s="600"/>
      <c r="L23" s="601"/>
      <c r="M23" s="601"/>
      <c r="N23" s="601"/>
      <c r="O23" s="601"/>
      <c r="P23" s="601"/>
      <c r="Q23" s="602"/>
      <c r="R23" s="597"/>
      <c r="S23" s="598"/>
      <c r="T23" s="598"/>
      <c r="U23" s="598"/>
      <c r="V23" s="598"/>
      <c r="W23" s="598"/>
      <c r="X23" s="598"/>
      <c r="Y23" s="598"/>
      <c r="Z23" s="598"/>
      <c r="AA23" s="598"/>
      <c r="AB23" s="598"/>
      <c r="AC23" s="598"/>
      <c r="AD23" s="598"/>
      <c r="AE23" s="598"/>
      <c r="AF23" s="599"/>
    </row>
    <row r="24" spans="1:32" ht="16.5" customHeight="1" x14ac:dyDescent="0.2">
      <c r="A24" s="597"/>
      <c r="B24" s="598"/>
      <c r="C24" s="598"/>
      <c r="D24" s="598"/>
      <c r="E24" s="598"/>
      <c r="F24" s="598"/>
      <c r="G24" s="598"/>
      <c r="H24" s="598"/>
      <c r="I24" s="598"/>
      <c r="J24" s="599"/>
      <c r="K24" s="600"/>
      <c r="L24" s="601"/>
      <c r="M24" s="601"/>
      <c r="N24" s="601"/>
      <c r="O24" s="601"/>
      <c r="P24" s="601"/>
      <c r="Q24" s="602"/>
      <c r="R24" s="597"/>
      <c r="S24" s="598"/>
      <c r="T24" s="598"/>
      <c r="U24" s="598"/>
      <c r="V24" s="598"/>
      <c r="W24" s="598"/>
      <c r="X24" s="598"/>
      <c r="Y24" s="598"/>
      <c r="Z24" s="598"/>
      <c r="AA24" s="598"/>
      <c r="AB24" s="598"/>
      <c r="AC24" s="598"/>
      <c r="AD24" s="598"/>
      <c r="AE24" s="598"/>
      <c r="AF24" s="599"/>
    </row>
    <row r="25" spans="1:32" ht="16.5" customHeight="1" x14ac:dyDescent="0.2">
      <c r="A25" s="597"/>
      <c r="B25" s="598"/>
      <c r="C25" s="598"/>
      <c r="D25" s="598"/>
      <c r="E25" s="598"/>
      <c r="F25" s="598"/>
      <c r="G25" s="598"/>
      <c r="H25" s="598"/>
      <c r="I25" s="598"/>
      <c r="J25" s="599"/>
      <c r="K25" s="600"/>
      <c r="L25" s="601"/>
      <c r="M25" s="601"/>
      <c r="N25" s="601"/>
      <c r="O25" s="601"/>
      <c r="P25" s="601"/>
      <c r="Q25" s="602"/>
      <c r="R25" s="597"/>
      <c r="S25" s="598"/>
      <c r="T25" s="598"/>
      <c r="U25" s="598"/>
      <c r="V25" s="598"/>
      <c r="W25" s="598"/>
      <c r="X25" s="598"/>
      <c r="Y25" s="598"/>
      <c r="Z25" s="598"/>
      <c r="AA25" s="598"/>
      <c r="AB25" s="598"/>
      <c r="AC25" s="598"/>
      <c r="AD25" s="598"/>
      <c r="AE25" s="598"/>
      <c r="AF25" s="599"/>
    </row>
    <row r="26" spans="1:32" ht="16.5" customHeight="1" x14ac:dyDescent="0.2">
      <c r="A26" s="597"/>
      <c r="B26" s="598"/>
      <c r="C26" s="598"/>
      <c r="D26" s="598"/>
      <c r="E26" s="598"/>
      <c r="F26" s="598"/>
      <c r="G26" s="598"/>
      <c r="H26" s="598"/>
      <c r="I26" s="598"/>
      <c r="J26" s="599"/>
      <c r="K26" s="600"/>
      <c r="L26" s="601"/>
      <c r="M26" s="601"/>
      <c r="N26" s="601"/>
      <c r="O26" s="601"/>
      <c r="P26" s="601"/>
      <c r="Q26" s="602"/>
      <c r="R26" s="597"/>
      <c r="S26" s="598"/>
      <c r="T26" s="598"/>
      <c r="U26" s="598"/>
      <c r="V26" s="598"/>
      <c r="W26" s="598"/>
      <c r="X26" s="598"/>
      <c r="Y26" s="598"/>
      <c r="Z26" s="598"/>
      <c r="AA26" s="598"/>
      <c r="AB26" s="598"/>
      <c r="AC26" s="598"/>
      <c r="AD26" s="598"/>
      <c r="AE26" s="598"/>
      <c r="AF26" s="599"/>
    </row>
    <row r="27" spans="1:32" ht="16.5" customHeight="1" x14ac:dyDescent="0.2">
      <c r="A27" s="597"/>
      <c r="B27" s="598"/>
      <c r="C27" s="598"/>
      <c r="D27" s="598"/>
      <c r="E27" s="598"/>
      <c r="F27" s="598"/>
      <c r="G27" s="598"/>
      <c r="H27" s="598"/>
      <c r="I27" s="598"/>
      <c r="J27" s="599"/>
      <c r="K27" s="600"/>
      <c r="L27" s="601"/>
      <c r="M27" s="601"/>
      <c r="N27" s="601"/>
      <c r="O27" s="601"/>
      <c r="P27" s="601"/>
      <c r="Q27" s="602"/>
      <c r="R27" s="597"/>
      <c r="S27" s="598"/>
      <c r="T27" s="598"/>
      <c r="U27" s="598"/>
      <c r="V27" s="598"/>
      <c r="W27" s="598"/>
      <c r="X27" s="598"/>
      <c r="Y27" s="598"/>
      <c r="Z27" s="598"/>
      <c r="AA27" s="598"/>
      <c r="AB27" s="598"/>
      <c r="AC27" s="598"/>
      <c r="AD27" s="598"/>
      <c r="AE27" s="598"/>
      <c r="AF27" s="599"/>
    </row>
    <row r="28" spans="1:32" ht="16.5" customHeight="1" x14ac:dyDescent="0.2">
      <c r="A28" s="597"/>
      <c r="B28" s="598"/>
      <c r="C28" s="598"/>
      <c r="D28" s="598"/>
      <c r="E28" s="598"/>
      <c r="F28" s="598"/>
      <c r="G28" s="598"/>
      <c r="H28" s="598"/>
      <c r="I28" s="598"/>
      <c r="J28" s="599"/>
      <c r="K28" s="600"/>
      <c r="L28" s="601"/>
      <c r="M28" s="601"/>
      <c r="N28" s="601"/>
      <c r="O28" s="601"/>
      <c r="P28" s="601"/>
      <c r="Q28" s="602"/>
      <c r="R28" s="597"/>
      <c r="S28" s="598"/>
      <c r="T28" s="598"/>
      <c r="U28" s="598"/>
      <c r="V28" s="598"/>
      <c r="W28" s="598"/>
      <c r="X28" s="598"/>
      <c r="Y28" s="598"/>
      <c r="Z28" s="598"/>
      <c r="AA28" s="598"/>
      <c r="AB28" s="598"/>
      <c r="AC28" s="598"/>
      <c r="AD28" s="598"/>
      <c r="AE28" s="598"/>
      <c r="AF28" s="599"/>
    </row>
    <row r="29" spans="1:32" ht="16.5" customHeight="1" x14ac:dyDescent="0.2">
      <c r="A29" s="597"/>
      <c r="B29" s="598"/>
      <c r="C29" s="598"/>
      <c r="D29" s="598"/>
      <c r="E29" s="598"/>
      <c r="F29" s="598"/>
      <c r="G29" s="598"/>
      <c r="H29" s="598"/>
      <c r="I29" s="598"/>
      <c r="J29" s="599"/>
      <c r="K29" s="600"/>
      <c r="L29" s="601"/>
      <c r="M29" s="601"/>
      <c r="N29" s="601"/>
      <c r="O29" s="601"/>
      <c r="P29" s="601"/>
      <c r="Q29" s="602"/>
      <c r="R29" s="597"/>
      <c r="S29" s="598"/>
      <c r="T29" s="598"/>
      <c r="U29" s="598"/>
      <c r="V29" s="598"/>
      <c r="W29" s="598"/>
      <c r="X29" s="598"/>
      <c r="Y29" s="598"/>
      <c r="Z29" s="598"/>
      <c r="AA29" s="598"/>
      <c r="AB29" s="598"/>
      <c r="AC29" s="598"/>
      <c r="AD29" s="598"/>
      <c r="AE29" s="598"/>
      <c r="AF29" s="599"/>
    </row>
    <row r="30" spans="1:32" ht="16.5" customHeight="1" x14ac:dyDescent="0.2">
      <c r="A30" s="597"/>
      <c r="B30" s="598"/>
      <c r="C30" s="598"/>
      <c r="D30" s="598"/>
      <c r="E30" s="598"/>
      <c r="F30" s="598"/>
      <c r="G30" s="598"/>
      <c r="H30" s="598"/>
      <c r="I30" s="598"/>
      <c r="J30" s="599"/>
      <c r="K30" s="600"/>
      <c r="L30" s="601"/>
      <c r="M30" s="601"/>
      <c r="N30" s="601"/>
      <c r="O30" s="601"/>
      <c r="P30" s="601"/>
      <c r="Q30" s="602"/>
      <c r="R30" s="597"/>
      <c r="S30" s="598"/>
      <c r="T30" s="598"/>
      <c r="U30" s="598"/>
      <c r="V30" s="598"/>
      <c r="W30" s="598"/>
      <c r="X30" s="598"/>
      <c r="Y30" s="598"/>
      <c r="Z30" s="598"/>
      <c r="AA30" s="598"/>
      <c r="AB30" s="598"/>
      <c r="AC30" s="598"/>
      <c r="AD30" s="598"/>
      <c r="AE30" s="598"/>
      <c r="AF30" s="599"/>
    </row>
    <row r="31" spans="1:32" ht="16.5" customHeight="1" x14ac:dyDescent="0.2">
      <c r="A31" s="597"/>
      <c r="B31" s="598"/>
      <c r="C31" s="598"/>
      <c r="D31" s="598"/>
      <c r="E31" s="598"/>
      <c r="F31" s="598"/>
      <c r="G31" s="598"/>
      <c r="H31" s="598"/>
      <c r="I31" s="598"/>
      <c r="J31" s="599"/>
      <c r="K31" s="600"/>
      <c r="L31" s="601"/>
      <c r="M31" s="601"/>
      <c r="N31" s="601"/>
      <c r="O31" s="601"/>
      <c r="P31" s="601"/>
      <c r="Q31" s="602"/>
      <c r="R31" s="597"/>
      <c r="S31" s="598"/>
      <c r="T31" s="598"/>
      <c r="U31" s="598"/>
      <c r="V31" s="598"/>
      <c r="W31" s="598"/>
      <c r="X31" s="598"/>
      <c r="Y31" s="598"/>
      <c r="Z31" s="598"/>
      <c r="AA31" s="598"/>
      <c r="AB31" s="598"/>
      <c r="AC31" s="598"/>
      <c r="AD31" s="598"/>
      <c r="AE31" s="598"/>
      <c r="AF31" s="599"/>
    </row>
    <row r="32" spans="1:32" ht="16.5" customHeight="1" x14ac:dyDescent="0.2">
      <c r="A32" s="597"/>
      <c r="B32" s="598"/>
      <c r="C32" s="598"/>
      <c r="D32" s="598"/>
      <c r="E32" s="598"/>
      <c r="F32" s="598"/>
      <c r="G32" s="598"/>
      <c r="H32" s="598"/>
      <c r="I32" s="598"/>
      <c r="J32" s="599"/>
      <c r="K32" s="600"/>
      <c r="L32" s="601"/>
      <c r="M32" s="601"/>
      <c r="N32" s="601"/>
      <c r="O32" s="601"/>
      <c r="P32" s="601"/>
      <c r="Q32" s="602"/>
      <c r="R32" s="597"/>
      <c r="S32" s="598"/>
      <c r="T32" s="598"/>
      <c r="U32" s="598"/>
      <c r="V32" s="598"/>
      <c r="W32" s="598"/>
      <c r="X32" s="598"/>
      <c r="Y32" s="598"/>
      <c r="Z32" s="598"/>
      <c r="AA32" s="598"/>
      <c r="AB32" s="598"/>
      <c r="AC32" s="598"/>
      <c r="AD32" s="598"/>
      <c r="AE32" s="598"/>
      <c r="AF32" s="599"/>
    </row>
    <row r="33" spans="1:32" ht="16.5" customHeight="1" x14ac:dyDescent="0.2">
      <c r="A33" s="597"/>
      <c r="B33" s="598"/>
      <c r="C33" s="598"/>
      <c r="D33" s="598"/>
      <c r="E33" s="598"/>
      <c r="F33" s="598"/>
      <c r="G33" s="598"/>
      <c r="H33" s="598"/>
      <c r="I33" s="598"/>
      <c r="J33" s="599"/>
      <c r="K33" s="600"/>
      <c r="L33" s="601"/>
      <c r="M33" s="601"/>
      <c r="N33" s="601"/>
      <c r="O33" s="601"/>
      <c r="P33" s="601"/>
      <c r="Q33" s="602"/>
      <c r="R33" s="597"/>
      <c r="S33" s="598"/>
      <c r="T33" s="598"/>
      <c r="U33" s="598"/>
      <c r="V33" s="598"/>
      <c r="W33" s="598"/>
      <c r="X33" s="598"/>
      <c r="Y33" s="598"/>
      <c r="Z33" s="598"/>
      <c r="AA33" s="598"/>
      <c r="AB33" s="598"/>
      <c r="AC33" s="598"/>
      <c r="AD33" s="598"/>
      <c r="AE33" s="598"/>
      <c r="AF33" s="599"/>
    </row>
    <row r="34" spans="1:32" ht="16.5" customHeight="1" x14ac:dyDescent="0.2">
      <c r="A34" s="597"/>
      <c r="B34" s="598"/>
      <c r="C34" s="598"/>
      <c r="D34" s="598"/>
      <c r="E34" s="598"/>
      <c r="F34" s="598"/>
      <c r="G34" s="598"/>
      <c r="H34" s="598"/>
      <c r="I34" s="598"/>
      <c r="J34" s="599"/>
      <c r="K34" s="600"/>
      <c r="L34" s="601"/>
      <c r="M34" s="601"/>
      <c r="N34" s="601"/>
      <c r="O34" s="601"/>
      <c r="P34" s="601"/>
      <c r="Q34" s="602"/>
      <c r="R34" s="597"/>
      <c r="S34" s="598"/>
      <c r="T34" s="598"/>
      <c r="U34" s="598"/>
      <c r="V34" s="598"/>
      <c r="W34" s="598"/>
      <c r="X34" s="598"/>
      <c r="Y34" s="598"/>
      <c r="Z34" s="598"/>
      <c r="AA34" s="598"/>
      <c r="AB34" s="598"/>
      <c r="AC34" s="598"/>
      <c r="AD34" s="598"/>
      <c r="AE34" s="598"/>
      <c r="AF34" s="599"/>
    </row>
    <row r="35" spans="1:32" ht="16.5" customHeight="1" x14ac:dyDescent="0.2">
      <c r="A35" s="597"/>
      <c r="B35" s="598"/>
      <c r="C35" s="598"/>
      <c r="D35" s="598"/>
      <c r="E35" s="598"/>
      <c r="F35" s="598"/>
      <c r="G35" s="598"/>
      <c r="H35" s="598"/>
      <c r="I35" s="598"/>
      <c r="J35" s="599"/>
      <c r="K35" s="600"/>
      <c r="L35" s="601"/>
      <c r="M35" s="601"/>
      <c r="N35" s="601"/>
      <c r="O35" s="601"/>
      <c r="P35" s="601"/>
      <c r="Q35" s="602"/>
      <c r="R35" s="597"/>
      <c r="S35" s="598"/>
      <c r="T35" s="598"/>
      <c r="U35" s="598"/>
      <c r="V35" s="598"/>
      <c r="W35" s="598"/>
      <c r="X35" s="598"/>
      <c r="Y35" s="598"/>
      <c r="Z35" s="598"/>
      <c r="AA35" s="598"/>
      <c r="AB35" s="598"/>
      <c r="AC35" s="598"/>
      <c r="AD35" s="598"/>
      <c r="AE35" s="598"/>
      <c r="AF35" s="599"/>
    </row>
    <row r="36" spans="1:32" ht="16.5" customHeight="1" x14ac:dyDescent="0.2">
      <c r="A36" s="597"/>
      <c r="B36" s="598"/>
      <c r="C36" s="598"/>
      <c r="D36" s="598"/>
      <c r="E36" s="598"/>
      <c r="F36" s="598"/>
      <c r="G36" s="598"/>
      <c r="H36" s="598"/>
      <c r="I36" s="598"/>
      <c r="J36" s="599"/>
      <c r="K36" s="600"/>
      <c r="L36" s="601"/>
      <c r="M36" s="601"/>
      <c r="N36" s="601"/>
      <c r="O36" s="601"/>
      <c r="P36" s="601"/>
      <c r="Q36" s="602"/>
      <c r="R36" s="597"/>
      <c r="S36" s="598"/>
      <c r="T36" s="598"/>
      <c r="U36" s="598"/>
      <c r="V36" s="598"/>
      <c r="W36" s="598"/>
      <c r="X36" s="598"/>
      <c r="Y36" s="598"/>
      <c r="Z36" s="598"/>
      <c r="AA36" s="598"/>
      <c r="AB36" s="598"/>
      <c r="AC36" s="598"/>
      <c r="AD36" s="598"/>
      <c r="AE36" s="598"/>
      <c r="AF36" s="599"/>
    </row>
    <row r="37" spans="1:32" ht="16.5" customHeight="1" x14ac:dyDescent="0.2">
      <c r="A37" s="597"/>
      <c r="B37" s="598"/>
      <c r="C37" s="598"/>
      <c r="D37" s="598"/>
      <c r="E37" s="598"/>
      <c r="F37" s="598"/>
      <c r="G37" s="598"/>
      <c r="H37" s="598"/>
      <c r="I37" s="598"/>
      <c r="J37" s="599"/>
      <c r="K37" s="600"/>
      <c r="L37" s="601"/>
      <c r="M37" s="601"/>
      <c r="N37" s="601"/>
      <c r="O37" s="601"/>
      <c r="P37" s="601"/>
      <c r="Q37" s="602"/>
      <c r="R37" s="597"/>
      <c r="S37" s="598"/>
      <c r="T37" s="598"/>
      <c r="U37" s="598"/>
      <c r="V37" s="598"/>
      <c r="W37" s="598"/>
      <c r="X37" s="598"/>
      <c r="Y37" s="598"/>
      <c r="Z37" s="598"/>
      <c r="AA37" s="598"/>
      <c r="AB37" s="598"/>
      <c r="AC37" s="598"/>
      <c r="AD37" s="598"/>
      <c r="AE37" s="598"/>
      <c r="AF37" s="599"/>
    </row>
    <row r="38" spans="1:32" ht="16.5" customHeight="1" x14ac:dyDescent="0.2">
      <c r="A38" s="597"/>
      <c r="B38" s="598"/>
      <c r="C38" s="598"/>
      <c r="D38" s="598"/>
      <c r="E38" s="598"/>
      <c r="F38" s="598"/>
      <c r="G38" s="598"/>
      <c r="H38" s="598"/>
      <c r="I38" s="598"/>
      <c r="J38" s="599"/>
      <c r="K38" s="600"/>
      <c r="L38" s="601"/>
      <c r="M38" s="601"/>
      <c r="N38" s="601"/>
      <c r="O38" s="601"/>
      <c r="P38" s="601"/>
      <c r="Q38" s="602"/>
      <c r="R38" s="597"/>
      <c r="S38" s="598"/>
      <c r="T38" s="598"/>
      <c r="U38" s="598"/>
      <c r="V38" s="598"/>
      <c r="W38" s="598"/>
      <c r="X38" s="598"/>
      <c r="Y38" s="598"/>
      <c r="Z38" s="598"/>
      <c r="AA38" s="598"/>
      <c r="AB38" s="598"/>
      <c r="AC38" s="598"/>
      <c r="AD38" s="598"/>
      <c r="AE38" s="598"/>
      <c r="AF38" s="599"/>
    </row>
    <row r="39" spans="1:32" ht="16.5" customHeight="1" thickBot="1" x14ac:dyDescent="0.25">
      <c r="A39" s="603"/>
      <c r="B39" s="604"/>
      <c r="C39" s="604"/>
      <c r="D39" s="604"/>
      <c r="E39" s="604"/>
      <c r="F39" s="604"/>
      <c r="G39" s="604"/>
      <c r="H39" s="604"/>
      <c r="I39" s="604"/>
      <c r="J39" s="605"/>
      <c r="K39" s="606"/>
      <c r="L39" s="607"/>
      <c r="M39" s="607"/>
      <c r="N39" s="607"/>
      <c r="O39" s="607"/>
      <c r="P39" s="607"/>
      <c r="Q39" s="608"/>
      <c r="R39" s="603"/>
      <c r="S39" s="604"/>
      <c r="T39" s="604"/>
      <c r="U39" s="604"/>
      <c r="V39" s="604"/>
      <c r="W39" s="604"/>
      <c r="X39" s="604"/>
      <c r="Y39" s="604"/>
      <c r="Z39" s="604"/>
      <c r="AA39" s="604"/>
      <c r="AB39" s="604"/>
      <c r="AC39" s="604"/>
      <c r="AD39" s="604"/>
      <c r="AE39" s="604"/>
      <c r="AF39" s="605"/>
    </row>
    <row r="40" spans="1:32" ht="16.5" customHeight="1" thickTop="1" x14ac:dyDescent="0.2">
      <c r="A40" s="461" t="s">
        <v>1</v>
      </c>
      <c r="B40" s="462"/>
      <c r="C40" s="462"/>
      <c r="D40" s="462"/>
      <c r="E40" s="462"/>
      <c r="F40" s="462"/>
      <c r="G40" s="462"/>
      <c r="H40" s="462"/>
      <c r="I40" s="462"/>
      <c r="J40" s="463"/>
      <c r="K40" s="591">
        <f>SUM(K16:Q39)</f>
        <v>0</v>
      </c>
      <c r="L40" s="592"/>
      <c r="M40" s="592"/>
      <c r="N40" s="592"/>
      <c r="O40" s="592"/>
      <c r="P40" s="592"/>
      <c r="Q40" s="593"/>
      <c r="R40" s="594"/>
      <c r="S40" s="595"/>
      <c r="T40" s="595"/>
      <c r="U40" s="595"/>
      <c r="V40" s="595"/>
      <c r="W40" s="595"/>
      <c r="X40" s="595"/>
      <c r="Y40" s="595"/>
      <c r="Z40" s="595"/>
      <c r="AA40" s="595"/>
      <c r="AB40" s="595"/>
      <c r="AC40" s="595"/>
      <c r="AD40" s="595"/>
      <c r="AE40" s="595"/>
      <c r="AF40" s="596"/>
    </row>
    <row r="41" spans="1:32" ht="16.5" customHeight="1" x14ac:dyDescent="0.2">
      <c r="A41" s="534" t="s">
        <v>78</v>
      </c>
      <c r="B41" s="535"/>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6"/>
    </row>
    <row r="42" spans="1:32" ht="16.5" customHeight="1" x14ac:dyDescent="0.2">
      <c r="A42" s="22" t="s">
        <v>79</v>
      </c>
      <c r="B42" s="23"/>
      <c r="C42" s="23"/>
      <c r="D42" s="23"/>
      <c r="E42" s="23"/>
      <c r="F42" s="23"/>
      <c r="G42" s="23"/>
      <c r="H42" s="23"/>
      <c r="I42" s="24"/>
      <c r="J42" s="22" t="s">
        <v>80</v>
      </c>
      <c r="K42" s="23"/>
      <c r="L42" s="23"/>
      <c r="M42" s="23"/>
      <c r="N42" s="23"/>
      <c r="O42" s="23"/>
      <c r="P42" s="24"/>
      <c r="Q42" s="22" t="s">
        <v>81</v>
      </c>
      <c r="R42" s="24"/>
      <c r="S42" s="22" t="s">
        <v>82</v>
      </c>
      <c r="T42" s="23"/>
      <c r="U42" s="23"/>
      <c r="V42" s="24"/>
      <c r="W42" s="25" t="s">
        <v>76</v>
      </c>
      <c r="X42" s="26"/>
      <c r="Y42" s="26"/>
      <c r="Z42" s="27"/>
      <c r="AA42" s="22" t="s">
        <v>83</v>
      </c>
      <c r="AB42" s="23"/>
      <c r="AC42" s="23"/>
      <c r="AD42" s="23"/>
      <c r="AE42" s="23"/>
      <c r="AF42" s="24"/>
    </row>
    <row r="43" spans="1:32" ht="16.5" customHeight="1" x14ac:dyDescent="0.2">
      <c r="A43" s="537"/>
      <c r="B43" s="538"/>
      <c r="C43" s="538"/>
      <c r="D43" s="538"/>
      <c r="E43" s="538"/>
      <c r="F43" s="538"/>
      <c r="G43" s="538"/>
      <c r="H43" s="538"/>
      <c r="I43" s="538"/>
      <c r="J43" s="539"/>
      <c r="K43" s="540"/>
      <c r="L43" s="540"/>
      <c r="M43" s="540"/>
      <c r="N43" s="540"/>
      <c r="O43" s="540"/>
      <c r="P43" s="540"/>
      <c r="Q43" s="541"/>
      <c r="R43" s="542"/>
      <c r="S43" s="543"/>
      <c r="T43" s="544"/>
      <c r="U43" s="544"/>
      <c r="V43" s="545"/>
      <c r="W43" s="546">
        <f t="shared" ref="W43:W49" si="0">Q43*S43</f>
        <v>0</v>
      </c>
      <c r="X43" s="547"/>
      <c r="Y43" s="547"/>
      <c r="Z43" s="548"/>
      <c r="AA43" s="549"/>
      <c r="AB43" s="550"/>
      <c r="AC43" s="550"/>
      <c r="AD43" s="550"/>
      <c r="AE43" s="550"/>
      <c r="AF43" s="551"/>
    </row>
    <row r="44" spans="1:32" ht="16.5" customHeight="1" x14ac:dyDescent="0.2">
      <c r="A44" s="552"/>
      <c r="B44" s="553"/>
      <c r="C44" s="553"/>
      <c r="D44" s="553"/>
      <c r="E44" s="553"/>
      <c r="F44" s="553"/>
      <c r="G44" s="553"/>
      <c r="H44" s="553"/>
      <c r="I44" s="553"/>
      <c r="J44" s="554"/>
      <c r="K44" s="555"/>
      <c r="L44" s="555"/>
      <c r="M44" s="555"/>
      <c r="N44" s="555"/>
      <c r="O44" s="555"/>
      <c r="P44" s="555"/>
      <c r="Q44" s="556"/>
      <c r="R44" s="557"/>
      <c r="S44" s="558"/>
      <c r="T44" s="559"/>
      <c r="U44" s="559"/>
      <c r="V44" s="560"/>
      <c r="W44" s="546">
        <f t="shared" si="0"/>
        <v>0</v>
      </c>
      <c r="X44" s="547"/>
      <c r="Y44" s="547"/>
      <c r="Z44" s="548"/>
      <c r="AA44" s="561"/>
      <c r="AB44" s="562"/>
      <c r="AC44" s="562"/>
      <c r="AD44" s="562"/>
      <c r="AE44" s="562"/>
      <c r="AF44" s="563"/>
    </row>
    <row r="45" spans="1:32" ht="16.5" customHeight="1" x14ac:dyDescent="0.2">
      <c r="A45" s="552"/>
      <c r="B45" s="553"/>
      <c r="C45" s="553"/>
      <c r="D45" s="553"/>
      <c r="E45" s="553"/>
      <c r="F45" s="553"/>
      <c r="G45" s="553"/>
      <c r="H45" s="553"/>
      <c r="I45" s="553"/>
      <c r="J45" s="554"/>
      <c r="K45" s="555"/>
      <c r="L45" s="555"/>
      <c r="M45" s="555"/>
      <c r="N45" s="555"/>
      <c r="O45" s="555"/>
      <c r="P45" s="555"/>
      <c r="Q45" s="556"/>
      <c r="R45" s="557"/>
      <c r="S45" s="558"/>
      <c r="T45" s="559"/>
      <c r="U45" s="559"/>
      <c r="V45" s="560"/>
      <c r="W45" s="546">
        <f t="shared" si="0"/>
        <v>0</v>
      </c>
      <c r="X45" s="547"/>
      <c r="Y45" s="547"/>
      <c r="Z45" s="548"/>
      <c r="AA45" s="561"/>
      <c r="AB45" s="562"/>
      <c r="AC45" s="562"/>
      <c r="AD45" s="562"/>
      <c r="AE45" s="562"/>
      <c r="AF45" s="563"/>
    </row>
    <row r="46" spans="1:32" ht="16.5" customHeight="1" x14ac:dyDescent="0.2">
      <c r="A46" s="552"/>
      <c r="B46" s="553"/>
      <c r="C46" s="553"/>
      <c r="D46" s="553"/>
      <c r="E46" s="553"/>
      <c r="F46" s="553"/>
      <c r="G46" s="553"/>
      <c r="H46" s="553"/>
      <c r="I46" s="553"/>
      <c r="J46" s="554"/>
      <c r="K46" s="555"/>
      <c r="L46" s="555"/>
      <c r="M46" s="555"/>
      <c r="N46" s="555"/>
      <c r="O46" s="555"/>
      <c r="P46" s="555"/>
      <c r="Q46" s="556"/>
      <c r="R46" s="557"/>
      <c r="S46" s="558"/>
      <c r="T46" s="559"/>
      <c r="U46" s="559"/>
      <c r="V46" s="560"/>
      <c r="W46" s="546">
        <f t="shared" si="0"/>
        <v>0</v>
      </c>
      <c r="X46" s="547"/>
      <c r="Y46" s="547"/>
      <c r="Z46" s="548"/>
      <c r="AA46" s="561"/>
      <c r="AB46" s="562"/>
      <c r="AC46" s="562"/>
      <c r="AD46" s="562"/>
      <c r="AE46" s="562"/>
      <c r="AF46" s="563"/>
    </row>
    <row r="47" spans="1:32" ht="16.5" customHeight="1" x14ac:dyDescent="0.2">
      <c r="A47" s="552"/>
      <c r="B47" s="553"/>
      <c r="C47" s="553"/>
      <c r="D47" s="553"/>
      <c r="E47" s="553"/>
      <c r="F47" s="553"/>
      <c r="G47" s="553"/>
      <c r="H47" s="553"/>
      <c r="I47" s="553"/>
      <c r="J47" s="554"/>
      <c r="K47" s="555"/>
      <c r="L47" s="555"/>
      <c r="M47" s="555"/>
      <c r="N47" s="555"/>
      <c r="O47" s="555"/>
      <c r="P47" s="555"/>
      <c r="Q47" s="556"/>
      <c r="R47" s="557"/>
      <c r="S47" s="558"/>
      <c r="T47" s="559"/>
      <c r="U47" s="559"/>
      <c r="V47" s="560"/>
      <c r="W47" s="546">
        <f t="shared" si="0"/>
        <v>0</v>
      </c>
      <c r="X47" s="547"/>
      <c r="Y47" s="547"/>
      <c r="Z47" s="548"/>
      <c r="AA47" s="561"/>
      <c r="AB47" s="562"/>
      <c r="AC47" s="562"/>
      <c r="AD47" s="562"/>
      <c r="AE47" s="562"/>
      <c r="AF47" s="563"/>
    </row>
    <row r="48" spans="1:32" ht="16.5" customHeight="1" x14ac:dyDescent="0.2">
      <c r="A48" s="552"/>
      <c r="B48" s="553"/>
      <c r="C48" s="553"/>
      <c r="D48" s="553"/>
      <c r="E48" s="553"/>
      <c r="F48" s="553"/>
      <c r="G48" s="553"/>
      <c r="H48" s="553"/>
      <c r="I48" s="553"/>
      <c r="J48" s="554"/>
      <c r="K48" s="555"/>
      <c r="L48" s="555"/>
      <c r="M48" s="555"/>
      <c r="N48" s="555"/>
      <c r="O48" s="555"/>
      <c r="P48" s="555"/>
      <c r="Q48" s="556"/>
      <c r="R48" s="557"/>
      <c r="S48" s="558"/>
      <c r="T48" s="559"/>
      <c r="U48" s="559"/>
      <c r="V48" s="560"/>
      <c r="W48" s="546">
        <f t="shared" si="0"/>
        <v>0</v>
      </c>
      <c r="X48" s="547"/>
      <c r="Y48" s="547"/>
      <c r="Z48" s="548"/>
      <c r="AA48" s="561"/>
      <c r="AB48" s="562"/>
      <c r="AC48" s="562"/>
      <c r="AD48" s="562"/>
      <c r="AE48" s="562"/>
      <c r="AF48" s="563"/>
    </row>
    <row r="49" spans="1:32" ht="16.5" customHeight="1" x14ac:dyDescent="0.2">
      <c r="A49" s="579"/>
      <c r="B49" s="580"/>
      <c r="C49" s="580"/>
      <c r="D49" s="580"/>
      <c r="E49" s="580"/>
      <c r="F49" s="580"/>
      <c r="G49" s="580"/>
      <c r="H49" s="580"/>
      <c r="I49" s="580"/>
      <c r="J49" s="581"/>
      <c r="K49" s="582"/>
      <c r="L49" s="582"/>
      <c r="M49" s="582"/>
      <c r="N49" s="582"/>
      <c r="O49" s="582"/>
      <c r="P49" s="582"/>
      <c r="Q49" s="583"/>
      <c r="R49" s="584"/>
      <c r="S49" s="585"/>
      <c r="T49" s="586"/>
      <c r="U49" s="586"/>
      <c r="V49" s="587"/>
      <c r="W49" s="546">
        <f t="shared" si="0"/>
        <v>0</v>
      </c>
      <c r="X49" s="547"/>
      <c r="Y49" s="547"/>
      <c r="Z49" s="548"/>
      <c r="AA49" s="588"/>
      <c r="AB49" s="589"/>
      <c r="AC49" s="589"/>
      <c r="AD49" s="589"/>
      <c r="AE49" s="589"/>
      <c r="AF49" s="590"/>
    </row>
    <row r="50" spans="1:32" ht="16.5" customHeight="1" x14ac:dyDescent="0.2">
      <c r="A50" s="28" t="s">
        <v>84</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1:32" ht="16.5" customHeight="1" x14ac:dyDescent="0.2">
      <c r="A51" s="29" t="s">
        <v>85</v>
      </c>
    </row>
    <row r="52" spans="1:32" ht="16.5" customHeight="1" x14ac:dyDescent="0.2">
      <c r="A52" s="29" t="s">
        <v>287</v>
      </c>
    </row>
  </sheetData>
  <sheetProtection sheet="1" formatCells="0" formatColumns="0" formatRows="0" insertColumns="0" selectLockedCells="1"/>
  <customSheetViews>
    <customSheetView guid="{C42D1D9E-E04B-46C1-82EC-5EEF685F079B}" showGridLines="0" printArea="1" view="pageBreakPreview">
      <selection activeCell="A4" sqref="A4:AF4"/>
      <pageMargins left="0.74803149606299213" right="0.74803149606299213" top="0.59055118110236227" bottom="0.59055118110236227" header="0.31496062992125984" footer="0.31496062992125984"/>
      <printOptions horizontalCentered="1"/>
      <pageSetup paperSize="9" scale="97" fitToHeight="0" orientation="portrait" r:id="rId1"/>
    </customSheetView>
  </customSheetViews>
  <mergeCells count="143">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A14:AF14"/>
    <mergeCell ref="A15:J15"/>
    <mergeCell ref="K15:Q15"/>
    <mergeCell ref="R15:AF15"/>
    <mergeCell ref="L9:R9"/>
    <mergeCell ref="S9:Y9"/>
    <mergeCell ref="Z9:AF9"/>
    <mergeCell ref="E10:K12"/>
    <mergeCell ref="L10:R12"/>
    <mergeCell ref="S10:Y12"/>
    <mergeCell ref="Z10:AF12"/>
    <mergeCell ref="A18:J18"/>
    <mergeCell ref="K18:Q18"/>
    <mergeCell ref="R18:AF18"/>
    <mergeCell ref="A19:J19"/>
    <mergeCell ref="K19:Q19"/>
    <mergeCell ref="R19:AF19"/>
    <mergeCell ref="A16:J16"/>
    <mergeCell ref="K16:Q16"/>
    <mergeCell ref="R16:AF16"/>
    <mergeCell ref="A17:J17"/>
    <mergeCell ref="K17:Q17"/>
    <mergeCell ref="R17:AF17"/>
    <mergeCell ref="A22:J22"/>
    <mergeCell ref="K22:Q22"/>
    <mergeCell ref="R22:AF22"/>
    <mergeCell ref="A23:J23"/>
    <mergeCell ref="K23:Q23"/>
    <mergeCell ref="R23:AF23"/>
    <mergeCell ref="A20:J20"/>
    <mergeCell ref="K20:Q20"/>
    <mergeCell ref="R20:AF20"/>
    <mergeCell ref="A21:J21"/>
    <mergeCell ref="K21:Q21"/>
    <mergeCell ref="R21:AF21"/>
    <mergeCell ref="A26:J26"/>
    <mergeCell ref="K26:Q26"/>
    <mergeCell ref="R26:AF26"/>
    <mergeCell ref="A27:J27"/>
    <mergeCell ref="K27:Q27"/>
    <mergeCell ref="R27:AF27"/>
    <mergeCell ref="A24:J24"/>
    <mergeCell ref="K24:Q24"/>
    <mergeCell ref="R24:AF24"/>
    <mergeCell ref="A25:J25"/>
    <mergeCell ref="K25:Q25"/>
    <mergeCell ref="R25:AF25"/>
    <mergeCell ref="A30:J30"/>
    <mergeCell ref="K30:Q30"/>
    <mergeCell ref="R30:AF30"/>
    <mergeCell ref="A31:J31"/>
    <mergeCell ref="K31:Q31"/>
    <mergeCell ref="R31:AF31"/>
    <mergeCell ref="A28:J28"/>
    <mergeCell ref="K28:Q28"/>
    <mergeCell ref="R28:AF28"/>
    <mergeCell ref="A29:J29"/>
    <mergeCell ref="K29:Q29"/>
    <mergeCell ref="R29:AF29"/>
    <mergeCell ref="A34:J34"/>
    <mergeCell ref="K34:Q34"/>
    <mergeCell ref="R34:AF34"/>
    <mergeCell ref="A35:J35"/>
    <mergeCell ref="K35:Q35"/>
    <mergeCell ref="R35:AF35"/>
    <mergeCell ref="A32:J32"/>
    <mergeCell ref="K32:Q32"/>
    <mergeCell ref="R32:AF32"/>
    <mergeCell ref="A33:J33"/>
    <mergeCell ref="K33:Q33"/>
    <mergeCell ref="R33:AF33"/>
    <mergeCell ref="A38:J38"/>
    <mergeCell ref="K38:Q38"/>
    <mergeCell ref="R38:AF38"/>
    <mergeCell ref="A39:J39"/>
    <mergeCell ref="K39:Q39"/>
    <mergeCell ref="R39:AF39"/>
    <mergeCell ref="A36:J36"/>
    <mergeCell ref="K36:Q36"/>
    <mergeCell ref="R36:AF36"/>
    <mergeCell ref="A37:J37"/>
    <mergeCell ref="K37:Q37"/>
    <mergeCell ref="R37:AF37"/>
    <mergeCell ref="A40:J40"/>
    <mergeCell ref="K40:Q40"/>
    <mergeCell ref="R40:AF40"/>
    <mergeCell ref="A41:AF41"/>
    <mergeCell ref="A43:I43"/>
    <mergeCell ref="J43:P43"/>
    <mergeCell ref="Q43:R43"/>
    <mergeCell ref="S43:V43"/>
    <mergeCell ref="W43:Z43"/>
    <mergeCell ref="AA43:AF43"/>
    <mergeCell ref="A45:I45"/>
    <mergeCell ref="J45:P45"/>
    <mergeCell ref="Q45:R45"/>
    <mergeCell ref="S45:V45"/>
    <mergeCell ref="W45:Z45"/>
    <mergeCell ref="AA45:AF45"/>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1"/>
  <sheetViews>
    <sheetView showGridLines="0" view="pageBreakPreview" zoomScaleNormal="100" zoomScaleSheetLayoutView="100" workbookViewId="0">
      <selection activeCell="E9" sqref="E9:K9"/>
    </sheetView>
  </sheetViews>
  <sheetFormatPr defaultColWidth="2.6640625" defaultRowHeight="16.5" customHeight="1" x14ac:dyDescent="0.2"/>
  <cols>
    <col min="1" max="16384" width="2.6640625" style="29"/>
  </cols>
  <sheetData>
    <row r="1" spans="1:32" ht="16.5" customHeight="1" thickBot="1" x14ac:dyDescent="0.25">
      <c r="B1" s="87" t="s">
        <v>64</v>
      </c>
    </row>
    <row r="2" spans="1:32" ht="16.5" customHeight="1" thickBot="1" x14ac:dyDescent="0.25">
      <c r="A2" s="17" t="s">
        <v>65</v>
      </c>
      <c r="B2" s="87"/>
      <c r="S2" s="450" t="s">
        <v>295</v>
      </c>
      <c r="T2" s="451"/>
      <c r="U2" s="451"/>
      <c r="V2" s="451"/>
      <c r="W2" s="451"/>
      <c r="X2" s="451"/>
      <c r="Y2" s="452"/>
      <c r="Z2" s="453">
        <f>担当窓口!E5</f>
        <v>0</v>
      </c>
      <c r="AA2" s="451"/>
      <c r="AB2" s="451"/>
      <c r="AC2" s="451"/>
      <c r="AD2" s="451"/>
      <c r="AE2" s="451"/>
      <c r="AF2" s="454"/>
    </row>
    <row r="3" spans="1:32"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153</v>
      </c>
    </row>
    <row r="4" spans="1:32" ht="16.5" customHeight="1" x14ac:dyDescent="0.2">
      <c r="A4" s="455" t="s">
        <v>317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32"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32" ht="16.5" customHeight="1" x14ac:dyDescent="0.2">
      <c r="A6" s="456" t="s">
        <v>67</v>
      </c>
      <c r="B6" s="457"/>
      <c r="C6" s="457"/>
      <c r="D6" s="458"/>
      <c r="E6" s="464" t="s">
        <v>68</v>
      </c>
      <c r="F6" s="440"/>
      <c r="G6" s="440"/>
      <c r="H6" s="440"/>
      <c r="I6" s="440"/>
      <c r="J6" s="440"/>
      <c r="K6" s="441"/>
      <c r="L6" s="439" t="s">
        <v>69</v>
      </c>
      <c r="M6" s="445"/>
      <c r="N6" s="445"/>
      <c r="O6" s="445"/>
      <c r="P6" s="445"/>
      <c r="Q6" s="445"/>
      <c r="R6" s="446"/>
      <c r="S6" s="439" t="s">
        <v>70</v>
      </c>
      <c r="T6" s="445"/>
      <c r="U6" s="445"/>
      <c r="V6" s="445"/>
      <c r="W6" s="445"/>
      <c r="X6" s="445"/>
      <c r="Y6" s="446"/>
      <c r="Z6" s="439" t="s">
        <v>71</v>
      </c>
      <c r="AA6" s="445"/>
      <c r="AB6" s="445"/>
      <c r="AC6" s="445"/>
      <c r="AD6" s="445"/>
      <c r="AE6" s="445"/>
      <c r="AF6" s="446"/>
    </row>
    <row r="7" spans="1:32" ht="16.5" customHeight="1" x14ac:dyDescent="0.2">
      <c r="A7" s="459"/>
      <c r="B7" s="455"/>
      <c r="C7" s="455"/>
      <c r="D7" s="460"/>
      <c r="E7" s="442"/>
      <c r="F7" s="443"/>
      <c r="G7" s="443"/>
      <c r="H7" s="443"/>
      <c r="I7" s="443"/>
      <c r="J7" s="443"/>
      <c r="K7" s="444"/>
      <c r="L7" s="447"/>
      <c r="M7" s="448"/>
      <c r="N7" s="448"/>
      <c r="O7" s="448"/>
      <c r="P7" s="448"/>
      <c r="Q7" s="448"/>
      <c r="R7" s="449"/>
      <c r="S7" s="447"/>
      <c r="T7" s="448"/>
      <c r="U7" s="448"/>
      <c r="V7" s="448"/>
      <c r="W7" s="448"/>
      <c r="X7" s="448"/>
      <c r="Y7" s="449"/>
      <c r="Z7" s="447"/>
      <c r="AA7" s="448"/>
      <c r="AB7" s="448"/>
      <c r="AC7" s="448"/>
      <c r="AD7" s="448"/>
      <c r="AE7" s="448"/>
      <c r="AF7" s="449"/>
    </row>
    <row r="8" spans="1:32" ht="16.5" customHeight="1" x14ac:dyDescent="0.2">
      <c r="A8" s="459"/>
      <c r="B8" s="455"/>
      <c r="C8" s="455"/>
      <c r="D8" s="460"/>
      <c r="E8" s="442"/>
      <c r="F8" s="443"/>
      <c r="G8" s="443"/>
      <c r="H8" s="443"/>
      <c r="I8" s="443"/>
      <c r="J8" s="443"/>
      <c r="K8" s="444"/>
      <c r="L8" s="447"/>
      <c r="M8" s="448"/>
      <c r="N8" s="448"/>
      <c r="O8" s="448"/>
      <c r="P8" s="448"/>
      <c r="Q8" s="448"/>
      <c r="R8" s="449"/>
      <c r="S8" s="447"/>
      <c r="T8" s="448"/>
      <c r="U8" s="448"/>
      <c r="V8" s="448"/>
      <c r="W8" s="448"/>
      <c r="X8" s="448"/>
      <c r="Y8" s="449"/>
      <c r="Z8" s="447"/>
      <c r="AA8" s="448"/>
      <c r="AB8" s="448"/>
      <c r="AC8" s="448"/>
      <c r="AD8" s="448"/>
      <c r="AE8" s="448"/>
      <c r="AF8" s="449"/>
    </row>
    <row r="9" spans="1:32" ht="16.5" customHeight="1" x14ac:dyDescent="0.2">
      <c r="A9" s="459"/>
      <c r="B9" s="455"/>
      <c r="C9" s="455"/>
      <c r="D9" s="460"/>
      <c r="E9" s="577"/>
      <c r="F9" s="577"/>
      <c r="G9" s="577"/>
      <c r="H9" s="577"/>
      <c r="I9" s="577"/>
      <c r="J9" s="577"/>
      <c r="K9" s="578"/>
      <c r="L9" s="576"/>
      <c r="M9" s="576"/>
      <c r="N9" s="576"/>
      <c r="O9" s="576"/>
      <c r="P9" s="576"/>
      <c r="Q9" s="576"/>
      <c r="R9" s="576"/>
      <c r="S9" s="438">
        <f>E9-L9</f>
        <v>0</v>
      </c>
      <c r="T9" s="438"/>
      <c r="U9" s="438"/>
      <c r="V9" s="438"/>
      <c r="W9" s="438"/>
      <c r="X9" s="438"/>
      <c r="Y9" s="438"/>
      <c r="Z9" s="438">
        <f>A40</f>
        <v>0</v>
      </c>
      <c r="AA9" s="438"/>
      <c r="AB9" s="438"/>
      <c r="AC9" s="438"/>
      <c r="AD9" s="438"/>
      <c r="AE9" s="438"/>
      <c r="AF9" s="438"/>
    </row>
    <row r="10" spans="1:32" ht="16.5" customHeight="1" x14ac:dyDescent="0.2">
      <c r="A10" s="459"/>
      <c r="B10" s="455"/>
      <c r="C10" s="455"/>
      <c r="D10" s="460"/>
      <c r="E10" s="464"/>
      <c r="F10" s="440"/>
      <c r="G10" s="440"/>
      <c r="H10" s="440"/>
      <c r="I10" s="440"/>
      <c r="J10" s="440"/>
      <c r="K10" s="441"/>
      <c r="L10" s="439" t="s">
        <v>373</v>
      </c>
      <c r="M10" s="445"/>
      <c r="N10" s="445"/>
      <c r="O10" s="445"/>
      <c r="P10" s="445"/>
      <c r="Q10" s="445"/>
      <c r="R10" s="446"/>
      <c r="S10" s="439" t="s">
        <v>73</v>
      </c>
      <c r="T10" s="440"/>
      <c r="U10" s="440"/>
      <c r="V10" s="440"/>
      <c r="W10" s="440"/>
      <c r="X10" s="440"/>
      <c r="Y10" s="441"/>
      <c r="Z10" s="439" t="s">
        <v>285</v>
      </c>
      <c r="AA10" s="445"/>
      <c r="AB10" s="445"/>
      <c r="AC10" s="445"/>
      <c r="AD10" s="445"/>
      <c r="AE10" s="445"/>
      <c r="AF10" s="446"/>
    </row>
    <row r="11" spans="1:32" ht="16.5" customHeight="1" x14ac:dyDescent="0.2">
      <c r="A11" s="459"/>
      <c r="B11" s="455"/>
      <c r="C11" s="455"/>
      <c r="D11" s="460"/>
      <c r="E11" s="442"/>
      <c r="F11" s="443"/>
      <c r="G11" s="443"/>
      <c r="H11" s="443"/>
      <c r="I11" s="443"/>
      <c r="J11" s="443"/>
      <c r="K11" s="444"/>
      <c r="L11" s="447"/>
      <c r="M11" s="448"/>
      <c r="N11" s="448"/>
      <c r="O11" s="448"/>
      <c r="P11" s="448"/>
      <c r="Q11" s="448"/>
      <c r="R11" s="449"/>
      <c r="S11" s="447"/>
      <c r="T11" s="443"/>
      <c r="U11" s="443"/>
      <c r="V11" s="443"/>
      <c r="W11" s="443"/>
      <c r="X11" s="443"/>
      <c r="Y11" s="444"/>
      <c r="Z11" s="447"/>
      <c r="AA11" s="448"/>
      <c r="AB11" s="448"/>
      <c r="AC11" s="448"/>
      <c r="AD11" s="448"/>
      <c r="AE11" s="448"/>
      <c r="AF11" s="449"/>
    </row>
    <row r="12" spans="1:32" ht="16.5" customHeight="1" x14ac:dyDescent="0.2">
      <c r="A12" s="459"/>
      <c r="B12" s="455"/>
      <c r="C12" s="455"/>
      <c r="D12" s="460"/>
      <c r="E12" s="442"/>
      <c r="F12" s="443"/>
      <c r="G12" s="443"/>
      <c r="H12" s="443"/>
      <c r="I12" s="443"/>
      <c r="J12" s="443"/>
      <c r="K12" s="444"/>
      <c r="L12" s="447"/>
      <c r="M12" s="448"/>
      <c r="N12" s="448"/>
      <c r="O12" s="448"/>
      <c r="P12" s="448"/>
      <c r="Q12" s="448"/>
      <c r="R12" s="449"/>
      <c r="S12" s="442"/>
      <c r="T12" s="443"/>
      <c r="U12" s="443"/>
      <c r="V12" s="443"/>
      <c r="W12" s="443"/>
      <c r="X12" s="443"/>
      <c r="Y12" s="444"/>
      <c r="Z12" s="447"/>
      <c r="AA12" s="448"/>
      <c r="AB12" s="448"/>
      <c r="AC12" s="448"/>
      <c r="AD12" s="448"/>
      <c r="AE12" s="448"/>
      <c r="AF12" s="449"/>
    </row>
    <row r="13" spans="1:32" ht="16.5" customHeight="1" x14ac:dyDescent="0.2">
      <c r="A13" s="461"/>
      <c r="B13" s="462"/>
      <c r="C13" s="462"/>
      <c r="D13" s="463"/>
      <c r="E13" s="467" t="s">
        <v>156</v>
      </c>
      <c r="F13" s="467"/>
      <c r="G13" s="467"/>
      <c r="H13" s="467"/>
      <c r="I13" s="467"/>
      <c r="J13" s="467"/>
      <c r="K13" s="468"/>
      <c r="L13" s="469">
        <f>IF(Z9&gt;E13,E13,Z9)</f>
        <v>0</v>
      </c>
      <c r="M13" s="469"/>
      <c r="N13" s="469"/>
      <c r="O13" s="469"/>
      <c r="P13" s="469"/>
      <c r="Q13" s="469"/>
      <c r="R13" s="469"/>
      <c r="S13" s="438">
        <f>IF(S9&gt;L13,L13,S9)</f>
        <v>0</v>
      </c>
      <c r="T13" s="438"/>
      <c r="U13" s="438"/>
      <c r="V13" s="438"/>
      <c r="W13" s="438"/>
      <c r="X13" s="438"/>
      <c r="Y13" s="438"/>
      <c r="Z13" s="465">
        <f>Z40</f>
        <v>0</v>
      </c>
      <c r="AA13" s="465"/>
      <c r="AB13" s="465"/>
      <c r="AC13" s="465"/>
      <c r="AD13" s="465"/>
      <c r="AE13" s="465"/>
      <c r="AF13" s="466"/>
    </row>
    <row r="14" spans="1:32" ht="16.5" customHeight="1" x14ac:dyDescent="0.2">
      <c r="A14" s="564" t="s">
        <v>74</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6"/>
    </row>
    <row r="15" spans="1:32" ht="16.5" customHeight="1" x14ac:dyDescent="0.2">
      <c r="A15" s="567" t="s">
        <v>154</v>
      </c>
      <c r="B15" s="568"/>
      <c r="C15" s="568"/>
      <c r="D15" s="568"/>
      <c r="E15" s="568"/>
      <c r="F15" s="568"/>
      <c r="G15" s="568"/>
      <c r="H15" s="568"/>
      <c r="I15" s="568"/>
      <c r="J15" s="569"/>
      <c r="K15" s="570" t="s">
        <v>151</v>
      </c>
      <c r="L15" s="571"/>
      <c r="M15" s="571"/>
      <c r="N15" s="571"/>
      <c r="O15" s="571"/>
      <c r="P15" s="571"/>
      <c r="Q15" s="572"/>
      <c r="R15" s="570" t="s">
        <v>152</v>
      </c>
      <c r="S15" s="571"/>
      <c r="T15" s="571"/>
      <c r="U15" s="571"/>
      <c r="V15" s="571"/>
      <c r="W15" s="571"/>
      <c r="X15" s="571"/>
      <c r="Y15" s="571"/>
      <c r="Z15" s="571"/>
      <c r="AA15" s="571"/>
      <c r="AB15" s="571"/>
      <c r="AC15" s="571"/>
      <c r="AD15" s="571"/>
      <c r="AE15" s="571"/>
      <c r="AF15" s="572"/>
    </row>
    <row r="16" spans="1:32" ht="16.5" customHeight="1" x14ac:dyDescent="0.2">
      <c r="A16" s="498"/>
      <c r="B16" s="499"/>
      <c r="C16" s="499"/>
      <c r="D16" s="499"/>
      <c r="E16" s="499"/>
      <c r="F16" s="499"/>
      <c r="G16" s="499"/>
      <c r="H16" s="499"/>
      <c r="I16" s="499"/>
      <c r="J16" s="500"/>
      <c r="K16" s="501"/>
      <c r="L16" s="502"/>
      <c r="M16" s="502"/>
      <c r="N16" s="502"/>
      <c r="O16" s="502"/>
      <c r="P16" s="502"/>
      <c r="Q16" s="503"/>
      <c r="R16" s="504"/>
      <c r="S16" s="505"/>
      <c r="T16" s="505"/>
      <c r="U16" s="505"/>
      <c r="V16" s="505"/>
      <c r="W16" s="505"/>
      <c r="X16" s="505"/>
      <c r="Y16" s="505"/>
      <c r="Z16" s="505"/>
      <c r="AA16" s="505"/>
      <c r="AB16" s="505"/>
      <c r="AC16" s="505"/>
      <c r="AD16" s="505"/>
      <c r="AE16" s="505"/>
      <c r="AF16" s="506"/>
    </row>
    <row r="17" spans="1:32" ht="16.5" customHeight="1" x14ac:dyDescent="0.2">
      <c r="A17" s="597"/>
      <c r="B17" s="598"/>
      <c r="C17" s="598"/>
      <c r="D17" s="598"/>
      <c r="E17" s="598"/>
      <c r="F17" s="598"/>
      <c r="G17" s="598"/>
      <c r="H17" s="598"/>
      <c r="I17" s="598"/>
      <c r="J17" s="599"/>
      <c r="K17" s="600"/>
      <c r="L17" s="601"/>
      <c r="M17" s="601"/>
      <c r="N17" s="601"/>
      <c r="O17" s="601"/>
      <c r="P17" s="601"/>
      <c r="Q17" s="602"/>
      <c r="R17" s="651"/>
      <c r="S17" s="652"/>
      <c r="T17" s="652"/>
      <c r="U17" s="652"/>
      <c r="V17" s="652"/>
      <c r="W17" s="652"/>
      <c r="X17" s="652"/>
      <c r="Y17" s="652"/>
      <c r="Z17" s="652"/>
      <c r="AA17" s="652"/>
      <c r="AB17" s="652"/>
      <c r="AC17" s="652"/>
      <c r="AD17" s="652"/>
      <c r="AE17" s="652"/>
      <c r="AF17" s="653"/>
    </row>
    <row r="18" spans="1:32" ht="16.5" customHeight="1" x14ac:dyDescent="0.2">
      <c r="A18" s="597"/>
      <c r="B18" s="598"/>
      <c r="C18" s="598"/>
      <c r="D18" s="598"/>
      <c r="E18" s="598"/>
      <c r="F18" s="598"/>
      <c r="G18" s="598"/>
      <c r="H18" s="598"/>
      <c r="I18" s="598"/>
      <c r="J18" s="599"/>
      <c r="K18" s="600"/>
      <c r="L18" s="601"/>
      <c r="M18" s="601"/>
      <c r="N18" s="601"/>
      <c r="O18" s="601"/>
      <c r="P18" s="601"/>
      <c r="Q18" s="602"/>
      <c r="R18" s="651"/>
      <c r="S18" s="652"/>
      <c r="T18" s="652"/>
      <c r="U18" s="652"/>
      <c r="V18" s="652"/>
      <c r="W18" s="652"/>
      <c r="X18" s="652"/>
      <c r="Y18" s="652"/>
      <c r="Z18" s="652"/>
      <c r="AA18" s="652"/>
      <c r="AB18" s="652"/>
      <c r="AC18" s="652"/>
      <c r="AD18" s="652"/>
      <c r="AE18" s="652"/>
      <c r="AF18" s="653"/>
    </row>
    <row r="19" spans="1:32" ht="16.5" customHeight="1" x14ac:dyDescent="0.2">
      <c r="A19" s="597"/>
      <c r="B19" s="598"/>
      <c r="C19" s="598"/>
      <c r="D19" s="598"/>
      <c r="E19" s="598"/>
      <c r="F19" s="598"/>
      <c r="G19" s="598"/>
      <c r="H19" s="598"/>
      <c r="I19" s="598"/>
      <c r="J19" s="599"/>
      <c r="K19" s="600"/>
      <c r="L19" s="601"/>
      <c r="M19" s="601"/>
      <c r="N19" s="601"/>
      <c r="O19" s="601"/>
      <c r="P19" s="601"/>
      <c r="Q19" s="602"/>
      <c r="R19" s="651"/>
      <c r="S19" s="652"/>
      <c r="T19" s="652"/>
      <c r="U19" s="652"/>
      <c r="V19" s="652"/>
      <c r="W19" s="652"/>
      <c r="X19" s="652"/>
      <c r="Y19" s="652"/>
      <c r="Z19" s="652"/>
      <c r="AA19" s="652"/>
      <c r="AB19" s="652"/>
      <c r="AC19" s="652"/>
      <c r="AD19" s="652"/>
      <c r="AE19" s="652"/>
      <c r="AF19" s="653"/>
    </row>
    <row r="20" spans="1:32" ht="16.5" customHeight="1" x14ac:dyDescent="0.2">
      <c r="A20" s="597"/>
      <c r="B20" s="598"/>
      <c r="C20" s="598"/>
      <c r="D20" s="598"/>
      <c r="E20" s="598"/>
      <c r="F20" s="598"/>
      <c r="G20" s="598"/>
      <c r="H20" s="598"/>
      <c r="I20" s="598"/>
      <c r="J20" s="599"/>
      <c r="K20" s="600"/>
      <c r="L20" s="601"/>
      <c r="M20" s="601"/>
      <c r="N20" s="601"/>
      <c r="O20" s="601"/>
      <c r="P20" s="601"/>
      <c r="Q20" s="602"/>
      <c r="R20" s="651"/>
      <c r="S20" s="652"/>
      <c r="T20" s="652"/>
      <c r="U20" s="652"/>
      <c r="V20" s="652"/>
      <c r="W20" s="652"/>
      <c r="X20" s="652"/>
      <c r="Y20" s="652"/>
      <c r="Z20" s="652"/>
      <c r="AA20" s="652"/>
      <c r="AB20" s="652"/>
      <c r="AC20" s="652"/>
      <c r="AD20" s="652"/>
      <c r="AE20" s="652"/>
      <c r="AF20" s="653"/>
    </row>
    <row r="21" spans="1:32" ht="16.5" customHeight="1" x14ac:dyDescent="0.2">
      <c r="A21" s="597"/>
      <c r="B21" s="598"/>
      <c r="C21" s="598"/>
      <c r="D21" s="598"/>
      <c r="E21" s="598"/>
      <c r="F21" s="598"/>
      <c r="G21" s="598"/>
      <c r="H21" s="598"/>
      <c r="I21" s="598"/>
      <c r="J21" s="599"/>
      <c r="K21" s="600"/>
      <c r="L21" s="601"/>
      <c r="M21" s="601"/>
      <c r="N21" s="601"/>
      <c r="O21" s="601"/>
      <c r="P21" s="601"/>
      <c r="Q21" s="602"/>
      <c r="R21" s="651"/>
      <c r="S21" s="652"/>
      <c r="T21" s="652"/>
      <c r="U21" s="652"/>
      <c r="V21" s="652"/>
      <c r="W21" s="652"/>
      <c r="X21" s="652"/>
      <c r="Y21" s="652"/>
      <c r="Z21" s="652"/>
      <c r="AA21" s="652"/>
      <c r="AB21" s="652"/>
      <c r="AC21" s="652"/>
      <c r="AD21" s="652"/>
      <c r="AE21" s="652"/>
      <c r="AF21" s="653"/>
    </row>
    <row r="22" spans="1:32" ht="16.5" customHeight="1" x14ac:dyDescent="0.2">
      <c r="A22" s="597"/>
      <c r="B22" s="598"/>
      <c r="C22" s="598"/>
      <c r="D22" s="598"/>
      <c r="E22" s="598"/>
      <c r="F22" s="598"/>
      <c r="G22" s="598"/>
      <c r="H22" s="598"/>
      <c r="I22" s="598"/>
      <c r="J22" s="599"/>
      <c r="K22" s="600"/>
      <c r="L22" s="601"/>
      <c r="M22" s="601"/>
      <c r="N22" s="601"/>
      <c r="O22" s="601"/>
      <c r="P22" s="601"/>
      <c r="Q22" s="602"/>
      <c r="R22" s="651"/>
      <c r="S22" s="652"/>
      <c r="T22" s="652"/>
      <c r="U22" s="652"/>
      <c r="V22" s="652"/>
      <c r="W22" s="652"/>
      <c r="X22" s="652"/>
      <c r="Y22" s="652"/>
      <c r="Z22" s="652"/>
      <c r="AA22" s="652"/>
      <c r="AB22" s="652"/>
      <c r="AC22" s="652"/>
      <c r="AD22" s="652"/>
      <c r="AE22" s="652"/>
      <c r="AF22" s="653"/>
    </row>
    <row r="23" spans="1:32" ht="16.5" customHeight="1" x14ac:dyDescent="0.2">
      <c r="A23" s="597"/>
      <c r="B23" s="598"/>
      <c r="C23" s="598"/>
      <c r="D23" s="598"/>
      <c r="E23" s="598"/>
      <c r="F23" s="598"/>
      <c r="G23" s="598"/>
      <c r="H23" s="598"/>
      <c r="I23" s="598"/>
      <c r="J23" s="599"/>
      <c r="K23" s="600"/>
      <c r="L23" s="601"/>
      <c r="M23" s="601"/>
      <c r="N23" s="601"/>
      <c r="O23" s="601"/>
      <c r="P23" s="601"/>
      <c r="Q23" s="602"/>
      <c r="R23" s="651"/>
      <c r="S23" s="652"/>
      <c r="T23" s="652"/>
      <c r="U23" s="652"/>
      <c r="V23" s="652"/>
      <c r="W23" s="652"/>
      <c r="X23" s="652"/>
      <c r="Y23" s="652"/>
      <c r="Z23" s="652"/>
      <c r="AA23" s="652"/>
      <c r="AB23" s="652"/>
      <c r="AC23" s="652"/>
      <c r="AD23" s="652"/>
      <c r="AE23" s="652"/>
      <c r="AF23" s="653"/>
    </row>
    <row r="24" spans="1:32" ht="16.5" customHeight="1" x14ac:dyDescent="0.2">
      <c r="A24" s="597"/>
      <c r="B24" s="598"/>
      <c r="C24" s="598"/>
      <c r="D24" s="598"/>
      <c r="E24" s="598"/>
      <c r="F24" s="598"/>
      <c r="G24" s="598"/>
      <c r="H24" s="598"/>
      <c r="I24" s="598"/>
      <c r="J24" s="599"/>
      <c r="K24" s="600"/>
      <c r="L24" s="601"/>
      <c r="M24" s="601"/>
      <c r="N24" s="601"/>
      <c r="O24" s="601"/>
      <c r="P24" s="601"/>
      <c r="Q24" s="602"/>
      <c r="R24" s="651"/>
      <c r="S24" s="652"/>
      <c r="T24" s="652"/>
      <c r="U24" s="652"/>
      <c r="V24" s="652"/>
      <c r="W24" s="652"/>
      <c r="X24" s="652"/>
      <c r="Y24" s="652"/>
      <c r="Z24" s="652"/>
      <c r="AA24" s="652"/>
      <c r="AB24" s="652"/>
      <c r="AC24" s="652"/>
      <c r="AD24" s="652"/>
      <c r="AE24" s="652"/>
      <c r="AF24" s="653"/>
    </row>
    <row r="25" spans="1:32" ht="16.5" customHeight="1" x14ac:dyDescent="0.2">
      <c r="A25" s="597"/>
      <c r="B25" s="598"/>
      <c r="C25" s="598"/>
      <c r="D25" s="598"/>
      <c r="E25" s="598"/>
      <c r="F25" s="598"/>
      <c r="G25" s="598"/>
      <c r="H25" s="598"/>
      <c r="I25" s="598"/>
      <c r="J25" s="599"/>
      <c r="K25" s="600"/>
      <c r="L25" s="601"/>
      <c r="M25" s="601"/>
      <c r="N25" s="601"/>
      <c r="O25" s="601"/>
      <c r="P25" s="601"/>
      <c r="Q25" s="602"/>
      <c r="R25" s="651"/>
      <c r="S25" s="652"/>
      <c r="T25" s="652"/>
      <c r="U25" s="652"/>
      <c r="V25" s="652"/>
      <c r="W25" s="652"/>
      <c r="X25" s="652"/>
      <c r="Y25" s="652"/>
      <c r="Z25" s="652"/>
      <c r="AA25" s="652"/>
      <c r="AB25" s="652"/>
      <c r="AC25" s="652"/>
      <c r="AD25" s="652"/>
      <c r="AE25" s="652"/>
      <c r="AF25" s="653"/>
    </row>
    <row r="26" spans="1:32" ht="16.5" customHeight="1" x14ac:dyDescent="0.2">
      <c r="A26" s="597"/>
      <c r="B26" s="598"/>
      <c r="C26" s="598"/>
      <c r="D26" s="598"/>
      <c r="E26" s="598"/>
      <c r="F26" s="598"/>
      <c r="G26" s="598"/>
      <c r="H26" s="598"/>
      <c r="I26" s="598"/>
      <c r="J26" s="599"/>
      <c r="K26" s="600"/>
      <c r="L26" s="601"/>
      <c r="M26" s="601"/>
      <c r="N26" s="601"/>
      <c r="O26" s="601"/>
      <c r="P26" s="601"/>
      <c r="Q26" s="602"/>
      <c r="R26" s="651"/>
      <c r="S26" s="652"/>
      <c r="T26" s="652"/>
      <c r="U26" s="652"/>
      <c r="V26" s="652"/>
      <c r="W26" s="652"/>
      <c r="X26" s="652"/>
      <c r="Y26" s="652"/>
      <c r="Z26" s="652"/>
      <c r="AA26" s="652"/>
      <c r="AB26" s="652"/>
      <c r="AC26" s="652"/>
      <c r="AD26" s="652"/>
      <c r="AE26" s="652"/>
      <c r="AF26" s="653"/>
    </row>
    <row r="27" spans="1:32" ht="16.5" customHeight="1" x14ac:dyDescent="0.2">
      <c r="A27" s="597"/>
      <c r="B27" s="598"/>
      <c r="C27" s="598"/>
      <c r="D27" s="598"/>
      <c r="E27" s="598"/>
      <c r="F27" s="598"/>
      <c r="G27" s="598"/>
      <c r="H27" s="598"/>
      <c r="I27" s="598"/>
      <c r="J27" s="599"/>
      <c r="K27" s="600"/>
      <c r="L27" s="601"/>
      <c r="M27" s="601"/>
      <c r="N27" s="601"/>
      <c r="O27" s="601"/>
      <c r="P27" s="601"/>
      <c r="Q27" s="602"/>
      <c r="R27" s="651"/>
      <c r="S27" s="652"/>
      <c r="T27" s="652"/>
      <c r="U27" s="652"/>
      <c r="V27" s="652"/>
      <c r="W27" s="652"/>
      <c r="X27" s="652"/>
      <c r="Y27" s="652"/>
      <c r="Z27" s="652"/>
      <c r="AA27" s="652"/>
      <c r="AB27" s="652"/>
      <c r="AC27" s="652"/>
      <c r="AD27" s="652"/>
      <c r="AE27" s="652"/>
      <c r="AF27" s="653"/>
    </row>
    <row r="28" spans="1:32" ht="16.5" customHeight="1" x14ac:dyDescent="0.2">
      <c r="A28" s="597"/>
      <c r="B28" s="598"/>
      <c r="C28" s="598"/>
      <c r="D28" s="598"/>
      <c r="E28" s="598"/>
      <c r="F28" s="598"/>
      <c r="G28" s="598"/>
      <c r="H28" s="598"/>
      <c r="I28" s="598"/>
      <c r="J28" s="599"/>
      <c r="K28" s="600"/>
      <c r="L28" s="601"/>
      <c r="M28" s="601"/>
      <c r="N28" s="601"/>
      <c r="O28" s="601"/>
      <c r="P28" s="601"/>
      <c r="Q28" s="602"/>
      <c r="R28" s="651"/>
      <c r="S28" s="652"/>
      <c r="T28" s="652"/>
      <c r="U28" s="652"/>
      <c r="V28" s="652"/>
      <c r="W28" s="652"/>
      <c r="X28" s="652"/>
      <c r="Y28" s="652"/>
      <c r="Z28" s="652"/>
      <c r="AA28" s="652"/>
      <c r="AB28" s="652"/>
      <c r="AC28" s="652"/>
      <c r="AD28" s="652"/>
      <c r="AE28" s="652"/>
      <c r="AF28" s="653"/>
    </row>
    <row r="29" spans="1:32" ht="16.5" customHeight="1" x14ac:dyDescent="0.2">
      <c r="A29" s="597"/>
      <c r="B29" s="598"/>
      <c r="C29" s="598"/>
      <c r="D29" s="598"/>
      <c r="E29" s="598"/>
      <c r="F29" s="598"/>
      <c r="G29" s="598"/>
      <c r="H29" s="598"/>
      <c r="I29" s="598"/>
      <c r="J29" s="599"/>
      <c r="K29" s="600"/>
      <c r="L29" s="601"/>
      <c r="M29" s="601"/>
      <c r="N29" s="601"/>
      <c r="O29" s="601"/>
      <c r="P29" s="601"/>
      <c r="Q29" s="602"/>
      <c r="R29" s="651"/>
      <c r="S29" s="652"/>
      <c r="T29" s="652"/>
      <c r="U29" s="652"/>
      <c r="V29" s="652"/>
      <c r="W29" s="652"/>
      <c r="X29" s="652"/>
      <c r="Y29" s="652"/>
      <c r="Z29" s="652"/>
      <c r="AA29" s="652"/>
      <c r="AB29" s="652"/>
      <c r="AC29" s="652"/>
      <c r="AD29" s="652"/>
      <c r="AE29" s="652"/>
      <c r="AF29" s="653"/>
    </row>
    <row r="30" spans="1:32" ht="16.5" customHeight="1" x14ac:dyDescent="0.2">
      <c r="A30" s="597"/>
      <c r="B30" s="598"/>
      <c r="C30" s="598"/>
      <c r="D30" s="598"/>
      <c r="E30" s="598"/>
      <c r="F30" s="598"/>
      <c r="G30" s="598"/>
      <c r="H30" s="598"/>
      <c r="I30" s="598"/>
      <c r="J30" s="599"/>
      <c r="K30" s="600"/>
      <c r="L30" s="601"/>
      <c r="M30" s="601"/>
      <c r="N30" s="601"/>
      <c r="O30" s="601"/>
      <c r="P30" s="601"/>
      <c r="Q30" s="602"/>
      <c r="R30" s="651"/>
      <c r="S30" s="652"/>
      <c r="T30" s="652"/>
      <c r="U30" s="652"/>
      <c r="V30" s="652"/>
      <c r="W30" s="652"/>
      <c r="X30" s="652"/>
      <c r="Y30" s="652"/>
      <c r="Z30" s="652"/>
      <c r="AA30" s="652"/>
      <c r="AB30" s="652"/>
      <c r="AC30" s="652"/>
      <c r="AD30" s="652"/>
      <c r="AE30" s="652"/>
      <c r="AF30" s="653"/>
    </row>
    <row r="31" spans="1:32" ht="16.5" customHeight="1" x14ac:dyDescent="0.2">
      <c r="A31" s="597"/>
      <c r="B31" s="598"/>
      <c r="C31" s="598"/>
      <c r="D31" s="598"/>
      <c r="E31" s="598"/>
      <c r="F31" s="598"/>
      <c r="G31" s="598"/>
      <c r="H31" s="598"/>
      <c r="I31" s="598"/>
      <c r="J31" s="599"/>
      <c r="K31" s="600"/>
      <c r="L31" s="601"/>
      <c r="M31" s="601"/>
      <c r="N31" s="601"/>
      <c r="O31" s="601"/>
      <c r="P31" s="601"/>
      <c r="Q31" s="602"/>
      <c r="R31" s="651"/>
      <c r="S31" s="652"/>
      <c r="T31" s="652"/>
      <c r="U31" s="652"/>
      <c r="V31" s="652"/>
      <c r="W31" s="652"/>
      <c r="X31" s="652"/>
      <c r="Y31" s="652"/>
      <c r="Z31" s="652"/>
      <c r="AA31" s="652"/>
      <c r="AB31" s="652"/>
      <c r="AC31" s="652"/>
      <c r="AD31" s="652"/>
      <c r="AE31" s="652"/>
      <c r="AF31" s="653"/>
    </row>
    <row r="32" spans="1:32" ht="16.5" customHeight="1" x14ac:dyDescent="0.2">
      <c r="A32" s="597"/>
      <c r="B32" s="598"/>
      <c r="C32" s="598"/>
      <c r="D32" s="598"/>
      <c r="E32" s="598"/>
      <c r="F32" s="598"/>
      <c r="G32" s="598"/>
      <c r="H32" s="598"/>
      <c r="I32" s="598"/>
      <c r="J32" s="599"/>
      <c r="K32" s="600"/>
      <c r="L32" s="601"/>
      <c r="M32" s="601"/>
      <c r="N32" s="601"/>
      <c r="O32" s="601"/>
      <c r="P32" s="601"/>
      <c r="Q32" s="602"/>
      <c r="R32" s="651"/>
      <c r="S32" s="652"/>
      <c r="T32" s="652"/>
      <c r="U32" s="652"/>
      <c r="V32" s="652"/>
      <c r="W32" s="652"/>
      <c r="X32" s="652"/>
      <c r="Y32" s="652"/>
      <c r="Z32" s="652"/>
      <c r="AA32" s="652"/>
      <c r="AB32" s="652"/>
      <c r="AC32" s="652"/>
      <c r="AD32" s="652"/>
      <c r="AE32" s="652"/>
      <c r="AF32" s="653"/>
    </row>
    <row r="33" spans="1:32" ht="16.5" customHeight="1" x14ac:dyDescent="0.2">
      <c r="A33" s="597"/>
      <c r="B33" s="598"/>
      <c r="C33" s="598"/>
      <c r="D33" s="598"/>
      <c r="E33" s="598"/>
      <c r="F33" s="598"/>
      <c r="G33" s="598"/>
      <c r="H33" s="598"/>
      <c r="I33" s="598"/>
      <c r="J33" s="599"/>
      <c r="K33" s="600"/>
      <c r="L33" s="601"/>
      <c r="M33" s="601"/>
      <c r="N33" s="601"/>
      <c r="O33" s="601"/>
      <c r="P33" s="601"/>
      <c r="Q33" s="602"/>
      <c r="R33" s="651"/>
      <c r="S33" s="652"/>
      <c r="T33" s="652"/>
      <c r="U33" s="652"/>
      <c r="V33" s="652"/>
      <c r="W33" s="652"/>
      <c r="X33" s="652"/>
      <c r="Y33" s="652"/>
      <c r="Z33" s="652"/>
      <c r="AA33" s="652"/>
      <c r="AB33" s="652"/>
      <c r="AC33" s="652"/>
      <c r="AD33" s="652"/>
      <c r="AE33" s="652"/>
      <c r="AF33" s="653"/>
    </row>
    <row r="34" spans="1:32" ht="16.5" customHeight="1" x14ac:dyDescent="0.2">
      <c r="A34" s="597"/>
      <c r="B34" s="598"/>
      <c r="C34" s="598"/>
      <c r="D34" s="598"/>
      <c r="E34" s="598"/>
      <c r="F34" s="598"/>
      <c r="G34" s="598"/>
      <c r="H34" s="598"/>
      <c r="I34" s="598"/>
      <c r="J34" s="599"/>
      <c r="K34" s="600"/>
      <c r="L34" s="601"/>
      <c r="M34" s="601"/>
      <c r="N34" s="601"/>
      <c r="O34" s="601"/>
      <c r="P34" s="601"/>
      <c r="Q34" s="602"/>
      <c r="R34" s="651"/>
      <c r="S34" s="652"/>
      <c r="T34" s="652"/>
      <c r="U34" s="652"/>
      <c r="V34" s="652"/>
      <c r="W34" s="652"/>
      <c r="X34" s="652"/>
      <c r="Y34" s="652"/>
      <c r="Z34" s="652"/>
      <c r="AA34" s="652"/>
      <c r="AB34" s="652"/>
      <c r="AC34" s="652"/>
      <c r="AD34" s="652"/>
      <c r="AE34" s="652"/>
      <c r="AF34" s="653"/>
    </row>
    <row r="35" spans="1:32" ht="16.5" customHeight="1" x14ac:dyDescent="0.2">
      <c r="A35" s="597"/>
      <c r="B35" s="598"/>
      <c r="C35" s="598"/>
      <c r="D35" s="598"/>
      <c r="E35" s="598"/>
      <c r="F35" s="598"/>
      <c r="G35" s="598"/>
      <c r="H35" s="598"/>
      <c r="I35" s="598"/>
      <c r="J35" s="599"/>
      <c r="K35" s="600"/>
      <c r="L35" s="601"/>
      <c r="M35" s="601"/>
      <c r="N35" s="601"/>
      <c r="O35" s="601"/>
      <c r="P35" s="601"/>
      <c r="Q35" s="602"/>
      <c r="R35" s="651"/>
      <c r="S35" s="652"/>
      <c r="T35" s="652"/>
      <c r="U35" s="652"/>
      <c r="V35" s="652"/>
      <c r="W35" s="652"/>
      <c r="X35" s="652"/>
      <c r="Y35" s="652"/>
      <c r="Z35" s="652"/>
      <c r="AA35" s="652"/>
      <c r="AB35" s="652"/>
      <c r="AC35" s="652"/>
      <c r="AD35" s="652"/>
      <c r="AE35" s="652"/>
      <c r="AF35" s="653"/>
    </row>
    <row r="36" spans="1:32" ht="16.5" customHeight="1" x14ac:dyDescent="0.2">
      <c r="A36" s="597"/>
      <c r="B36" s="598"/>
      <c r="C36" s="598"/>
      <c r="D36" s="598"/>
      <c r="E36" s="598"/>
      <c r="F36" s="598"/>
      <c r="G36" s="598"/>
      <c r="H36" s="598"/>
      <c r="I36" s="598"/>
      <c r="J36" s="599"/>
      <c r="K36" s="600"/>
      <c r="L36" s="601"/>
      <c r="M36" s="601"/>
      <c r="N36" s="601"/>
      <c r="O36" s="601"/>
      <c r="P36" s="601"/>
      <c r="Q36" s="602"/>
      <c r="R36" s="651"/>
      <c r="S36" s="652"/>
      <c r="T36" s="652"/>
      <c r="U36" s="652"/>
      <c r="V36" s="652"/>
      <c r="W36" s="652"/>
      <c r="X36" s="652"/>
      <c r="Y36" s="652"/>
      <c r="Z36" s="652"/>
      <c r="AA36" s="652"/>
      <c r="AB36" s="652"/>
      <c r="AC36" s="652"/>
      <c r="AD36" s="652"/>
      <c r="AE36" s="652"/>
      <c r="AF36" s="653"/>
    </row>
    <row r="37" spans="1:32" ht="16.5" customHeight="1" x14ac:dyDescent="0.2">
      <c r="A37" s="597"/>
      <c r="B37" s="598"/>
      <c r="C37" s="598"/>
      <c r="D37" s="598"/>
      <c r="E37" s="598"/>
      <c r="F37" s="598"/>
      <c r="G37" s="598"/>
      <c r="H37" s="598"/>
      <c r="I37" s="598"/>
      <c r="J37" s="599"/>
      <c r="K37" s="600"/>
      <c r="L37" s="601"/>
      <c r="M37" s="601"/>
      <c r="N37" s="601"/>
      <c r="O37" s="601"/>
      <c r="P37" s="601"/>
      <c r="Q37" s="602"/>
      <c r="R37" s="651"/>
      <c r="S37" s="652"/>
      <c r="T37" s="652"/>
      <c r="U37" s="652"/>
      <c r="V37" s="652"/>
      <c r="W37" s="652"/>
      <c r="X37" s="652"/>
      <c r="Y37" s="652"/>
      <c r="Z37" s="652"/>
      <c r="AA37" s="652"/>
      <c r="AB37" s="652"/>
      <c r="AC37" s="652"/>
      <c r="AD37" s="652"/>
      <c r="AE37" s="652"/>
      <c r="AF37" s="653"/>
    </row>
    <row r="38" spans="1:32" ht="16.5" customHeight="1" thickBot="1" x14ac:dyDescent="0.25">
      <c r="A38" s="603"/>
      <c r="B38" s="604"/>
      <c r="C38" s="604"/>
      <c r="D38" s="604"/>
      <c r="E38" s="604"/>
      <c r="F38" s="604"/>
      <c r="G38" s="604"/>
      <c r="H38" s="604"/>
      <c r="I38" s="604"/>
      <c r="J38" s="605"/>
      <c r="K38" s="606"/>
      <c r="L38" s="607"/>
      <c r="M38" s="607"/>
      <c r="N38" s="607"/>
      <c r="O38" s="607"/>
      <c r="P38" s="607"/>
      <c r="Q38" s="608"/>
      <c r="R38" s="654"/>
      <c r="S38" s="655"/>
      <c r="T38" s="655"/>
      <c r="U38" s="655"/>
      <c r="V38" s="655"/>
      <c r="W38" s="655"/>
      <c r="X38" s="655"/>
      <c r="Y38" s="655"/>
      <c r="Z38" s="655"/>
      <c r="AA38" s="655"/>
      <c r="AB38" s="655"/>
      <c r="AC38" s="655"/>
      <c r="AD38" s="655"/>
      <c r="AE38" s="655"/>
      <c r="AF38" s="656"/>
    </row>
    <row r="39" spans="1:32" ht="16.5" customHeight="1" thickTop="1" x14ac:dyDescent="0.2">
      <c r="A39" s="628" t="s">
        <v>170</v>
      </c>
      <c r="B39" s="629"/>
      <c r="C39" s="629"/>
      <c r="D39" s="629"/>
      <c r="E39" s="629"/>
      <c r="F39" s="629"/>
      <c r="G39" s="629"/>
      <c r="H39" s="629"/>
      <c r="I39" s="629"/>
      <c r="J39" s="630"/>
      <c r="K39" s="616" t="s">
        <v>185</v>
      </c>
      <c r="L39" s="617"/>
      <c r="M39" s="617"/>
      <c r="N39" s="617"/>
      <c r="O39" s="617"/>
      <c r="P39" s="617"/>
      <c r="Q39" s="618"/>
      <c r="R39" s="619" t="s">
        <v>149</v>
      </c>
      <c r="S39" s="620"/>
      <c r="T39" s="620"/>
      <c r="U39" s="620"/>
      <c r="V39" s="621"/>
      <c r="W39" s="622" t="s">
        <v>354</v>
      </c>
      <c r="X39" s="623"/>
      <c r="Y39" s="624"/>
      <c r="Z39" s="625" t="s">
        <v>280</v>
      </c>
      <c r="AA39" s="626"/>
      <c r="AB39" s="626"/>
      <c r="AC39" s="626"/>
      <c r="AD39" s="626"/>
      <c r="AE39" s="626"/>
      <c r="AF39" s="627"/>
    </row>
    <row r="40" spans="1:32" ht="16.5" customHeight="1" x14ac:dyDescent="0.2">
      <c r="A40" s="648">
        <f>(SUM(K16:Q38))*W40</f>
        <v>0</v>
      </c>
      <c r="B40" s="649"/>
      <c r="C40" s="649"/>
      <c r="D40" s="649"/>
      <c r="E40" s="649"/>
      <c r="F40" s="649"/>
      <c r="G40" s="649"/>
      <c r="H40" s="649"/>
      <c r="I40" s="649"/>
      <c r="J40" s="650"/>
      <c r="K40" s="645">
        <f>ROUNDDOWN(SUM(K16:Q38)*1/2,0)</f>
        <v>0</v>
      </c>
      <c r="L40" s="646"/>
      <c r="M40" s="646"/>
      <c r="N40" s="646"/>
      <c r="O40" s="646"/>
      <c r="P40" s="646"/>
      <c r="Q40" s="647"/>
      <c r="R40" s="642">
        <v>750000</v>
      </c>
      <c r="S40" s="643"/>
      <c r="T40" s="643"/>
      <c r="U40" s="643"/>
      <c r="V40" s="644"/>
      <c r="W40" s="639"/>
      <c r="X40" s="640"/>
      <c r="Y40" s="641"/>
      <c r="Z40" s="636">
        <f>(IF(K40&gt;R40,R40,K40))*W40</f>
        <v>0</v>
      </c>
      <c r="AA40" s="637"/>
      <c r="AB40" s="637"/>
      <c r="AC40" s="637"/>
      <c r="AD40" s="637"/>
      <c r="AE40" s="637"/>
      <c r="AF40" s="638"/>
    </row>
    <row r="41" spans="1:32" ht="16.5" customHeight="1" x14ac:dyDescent="0.2">
      <c r="A41" s="534" t="s">
        <v>78</v>
      </c>
      <c r="B41" s="535"/>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6"/>
    </row>
    <row r="42" spans="1:32" ht="16.5" customHeight="1" x14ac:dyDescent="0.2">
      <c r="A42" s="22" t="s">
        <v>79</v>
      </c>
      <c r="B42" s="23"/>
      <c r="C42" s="23"/>
      <c r="D42" s="23"/>
      <c r="E42" s="23"/>
      <c r="F42" s="23"/>
      <c r="G42" s="23"/>
      <c r="H42" s="23"/>
      <c r="I42" s="24"/>
      <c r="J42" s="22" t="s">
        <v>80</v>
      </c>
      <c r="K42" s="23"/>
      <c r="L42" s="23"/>
      <c r="M42" s="23"/>
      <c r="N42" s="23"/>
      <c r="O42" s="23"/>
      <c r="P42" s="24"/>
      <c r="Q42" s="22" t="s">
        <v>81</v>
      </c>
      <c r="R42" s="24"/>
      <c r="S42" s="22" t="s">
        <v>82</v>
      </c>
      <c r="T42" s="23"/>
      <c r="U42" s="23"/>
      <c r="V42" s="24"/>
      <c r="W42" s="25" t="s">
        <v>76</v>
      </c>
      <c r="X42" s="26"/>
      <c r="Y42" s="26"/>
      <c r="Z42" s="27"/>
      <c r="AA42" s="22" t="s">
        <v>83</v>
      </c>
      <c r="AB42" s="23"/>
      <c r="AC42" s="23"/>
      <c r="AD42" s="23"/>
      <c r="AE42" s="23"/>
      <c r="AF42" s="24"/>
    </row>
    <row r="43" spans="1:32" ht="16.5" customHeight="1" x14ac:dyDescent="0.2">
      <c r="A43" s="537"/>
      <c r="B43" s="538"/>
      <c r="C43" s="538"/>
      <c r="D43" s="538"/>
      <c r="E43" s="538"/>
      <c r="F43" s="538"/>
      <c r="G43" s="538"/>
      <c r="H43" s="538"/>
      <c r="I43" s="631"/>
      <c r="J43" s="539"/>
      <c r="K43" s="540"/>
      <c r="L43" s="540"/>
      <c r="M43" s="540"/>
      <c r="N43" s="540"/>
      <c r="O43" s="540"/>
      <c r="P43" s="632"/>
      <c r="Q43" s="541"/>
      <c r="R43" s="542"/>
      <c r="S43" s="543"/>
      <c r="T43" s="544"/>
      <c r="U43" s="544"/>
      <c r="V43" s="545"/>
      <c r="W43" s="633">
        <f t="shared" ref="W43:W49" si="0">Q43*S43</f>
        <v>0</v>
      </c>
      <c r="X43" s="634"/>
      <c r="Y43" s="634"/>
      <c r="Z43" s="635"/>
      <c r="AA43" s="549"/>
      <c r="AB43" s="550"/>
      <c r="AC43" s="550"/>
      <c r="AD43" s="550"/>
      <c r="AE43" s="550"/>
      <c r="AF43" s="551"/>
    </row>
    <row r="44" spans="1:32" ht="16.5" customHeight="1" x14ac:dyDescent="0.2">
      <c r="A44" s="552"/>
      <c r="B44" s="553"/>
      <c r="C44" s="553"/>
      <c r="D44" s="553"/>
      <c r="E44" s="553"/>
      <c r="F44" s="553"/>
      <c r="G44" s="553"/>
      <c r="H44" s="553"/>
      <c r="I44" s="614"/>
      <c r="J44" s="554"/>
      <c r="K44" s="555"/>
      <c r="L44" s="555"/>
      <c r="M44" s="555"/>
      <c r="N44" s="555"/>
      <c r="O44" s="555"/>
      <c r="P44" s="615"/>
      <c r="Q44" s="556"/>
      <c r="R44" s="557"/>
      <c r="S44" s="558"/>
      <c r="T44" s="559"/>
      <c r="U44" s="559"/>
      <c r="V44" s="560"/>
      <c r="W44" s="546">
        <f t="shared" si="0"/>
        <v>0</v>
      </c>
      <c r="X44" s="547"/>
      <c r="Y44" s="547"/>
      <c r="Z44" s="548"/>
      <c r="AA44" s="561"/>
      <c r="AB44" s="562"/>
      <c r="AC44" s="562"/>
      <c r="AD44" s="562"/>
      <c r="AE44" s="562"/>
      <c r="AF44" s="563"/>
    </row>
    <row r="45" spans="1:32" ht="16.5" customHeight="1" x14ac:dyDescent="0.2">
      <c r="A45" s="552"/>
      <c r="B45" s="553"/>
      <c r="C45" s="553"/>
      <c r="D45" s="553"/>
      <c r="E45" s="553"/>
      <c r="F45" s="553"/>
      <c r="G45" s="553"/>
      <c r="H45" s="553"/>
      <c r="I45" s="614"/>
      <c r="J45" s="554"/>
      <c r="K45" s="555"/>
      <c r="L45" s="555"/>
      <c r="M45" s="555"/>
      <c r="N45" s="555"/>
      <c r="O45" s="555"/>
      <c r="P45" s="615"/>
      <c r="Q45" s="556"/>
      <c r="R45" s="557"/>
      <c r="S45" s="558"/>
      <c r="T45" s="559"/>
      <c r="U45" s="559"/>
      <c r="V45" s="560"/>
      <c r="W45" s="546">
        <f t="shared" si="0"/>
        <v>0</v>
      </c>
      <c r="X45" s="547"/>
      <c r="Y45" s="547"/>
      <c r="Z45" s="548"/>
      <c r="AA45" s="561"/>
      <c r="AB45" s="562"/>
      <c r="AC45" s="562"/>
      <c r="AD45" s="562"/>
      <c r="AE45" s="562"/>
      <c r="AF45" s="563"/>
    </row>
    <row r="46" spans="1:32" ht="16.5" customHeight="1" x14ac:dyDescent="0.2">
      <c r="A46" s="552"/>
      <c r="B46" s="553"/>
      <c r="C46" s="553"/>
      <c r="D46" s="553"/>
      <c r="E46" s="553"/>
      <c r="F46" s="553"/>
      <c r="G46" s="553"/>
      <c r="H46" s="553"/>
      <c r="I46" s="614"/>
      <c r="J46" s="554"/>
      <c r="K46" s="555"/>
      <c r="L46" s="555"/>
      <c r="M46" s="555"/>
      <c r="N46" s="555"/>
      <c r="O46" s="555"/>
      <c r="P46" s="615"/>
      <c r="Q46" s="556"/>
      <c r="R46" s="557"/>
      <c r="S46" s="558"/>
      <c r="T46" s="559"/>
      <c r="U46" s="559"/>
      <c r="V46" s="560"/>
      <c r="W46" s="546">
        <f t="shared" si="0"/>
        <v>0</v>
      </c>
      <c r="X46" s="547"/>
      <c r="Y46" s="547"/>
      <c r="Z46" s="548"/>
      <c r="AA46" s="561"/>
      <c r="AB46" s="562"/>
      <c r="AC46" s="562"/>
      <c r="AD46" s="562"/>
      <c r="AE46" s="562"/>
      <c r="AF46" s="563"/>
    </row>
    <row r="47" spans="1:32" ht="16.5" customHeight="1" x14ac:dyDescent="0.2">
      <c r="A47" s="552"/>
      <c r="B47" s="553"/>
      <c r="C47" s="553"/>
      <c r="D47" s="553"/>
      <c r="E47" s="553"/>
      <c r="F47" s="553"/>
      <c r="G47" s="553"/>
      <c r="H47" s="553"/>
      <c r="I47" s="614"/>
      <c r="J47" s="554"/>
      <c r="K47" s="555"/>
      <c r="L47" s="555"/>
      <c r="M47" s="555"/>
      <c r="N47" s="555"/>
      <c r="O47" s="555"/>
      <c r="P47" s="615"/>
      <c r="Q47" s="556"/>
      <c r="R47" s="557"/>
      <c r="S47" s="558"/>
      <c r="T47" s="559"/>
      <c r="U47" s="559"/>
      <c r="V47" s="560"/>
      <c r="W47" s="546">
        <f t="shared" si="0"/>
        <v>0</v>
      </c>
      <c r="X47" s="547"/>
      <c r="Y47" s="547"/>
      <c r="Z47" s="548"/>
      <c r="AA47" s="561"/>
      <c r="AB47" s="562"/>
      <c r="AC47" s="562"/>
      <c r="AD47" s="562"/>
      <c r="AE47" s="562"/>
      <c r="AF47" s="563"/>
    </row>
    <row r="48" spans="1:32" ht="16.5" customHeight="1" x14ac:dyDescent="0.2">
      <c r="A48" s="552"/>
      <c r="B48" s="553"/>
      <c r="C48" s="553"/>
      <c r="D48" s="553"/>
      <c r="E48" s="553"/>
      <c r="F48" s="553"/>
      <c r="G48" s="553"/>
      <c r="H48" s="553"/>
      <c r="I48" s="614"/>
      <c r="J48" s="554"/>
      <c r="K48" s="555"/>
      <c r="L48" s="555"/>
      <c r="M48" s="555"/>
      <c r="N48" s="555"/>
      <c r="O48" s="555"/>
      <c r="P48" s="615"/>
      <c r="Q48" s="556"/>
      <c r="R48" s="557"/>
      <c r="S48" s="558"/>
      <c r="T48" s="559"/>
      <c r="U48" s="559"/>
      <c r="V48" s="560"/>
      <c r="W48" s="546">
        <f t="shared" si="0"/>
        <v>0</v>
      </c>
      <c r="X48" s="547"/>
      <c r="Y48" s="547"/>
      <c r="Z48" s="548"/>
      <c r="AA48" s="561"/>
      <c r="AB48" s="562"/>
      <c r="AC48" s="562"/>
      <c r="AD48" s="562"/>
      <c r="AE48" s="562"/>
      <c r="AF48" s="563"/>
    </row>
    <row r="49" spans="1:32" ht="16.5" customHeight="1" x14ac:dyDescent="0.2">
      <c r="A49" s="579"/>
      <c r="B49" s="580"/>
      <c r="C49" s="580"/>
      <c r="D49" s="580"/>
      <c r="E49" s="580"/>
      <c r="F49" s="580"/>
      <c r="G49" s="580"/>
      <c r="H49" s="580"/>
      <c r="I49" s="609"/>
      <c r="J49" s="581"/>
      <c r="K49" s="582"/>
      <c r="L49" s="582"/>
      <c r="M49" s="582"/>
      <c r="N49" s="582"/>
      <c r="O49" s="582"/>
      <c r="P49" s="610"/>
      <c r="Q49" s="583"/>
      <c r="R49" s="584"/>
      <c r="S49" s="585"/>
      <c r="T49" s="586"/>
      <c r="U49" s="586"/>
      <c r="V49" s="587"/>
      <c r="W49" s="611">
        <f t="shared" si="0"/>
        <v>0</v>
      </c>
      <c r="X49" s="612"/>
      <c r="Y49" s="612"/>
      <c r="Z49" s="613"/>
      <c r="AA49" s="588"/>
      <c r="AB49" s="589"/>
      <c r="AC49" s="589"/>
      <c r="AD49" s="589"/>
      <c r="AE49" s="589"/>
      <c r="AF49" s="590"/>
    </row>
    <row r="50" spans="1:32" ht="16.5" customHeight="1" x14ac:dyDescent="0.2">
      <c r="A50" s="28" t="s">
        <v>84</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1:32" ht="16.5" customHeight="1" x14ac:dyDescent="0.2">
      <c r="A51" s="29" t="s">
        <v>85</v>
      </c>
    </row>
  </sheetData>
  <sheetProtection sheet="1" formatCells="0" formatColumns="0" formatRows="0" insertColumns="0" selectLockedCells="1"/>
  <customSheetViews>
    <customSheetView guid="{C42D1D9E-E04B-46C1-82EC-5EEF685F079B}" showGridLines="0" printArea="1" view="pageBreakPreview">
      <selection activeCell="A4" sqref="A4:AF4"/>
      <pageMargins left="0.74803149606299213" right="0.74803149606299213" top="0.59055118110236227" bottom="0.59055118110236227" header="0.31496062992125984" footer="0.31496062992125984"/>
      <printOptions horizontalCentered="1"/>
      <pageSetup paperSize="9" scale="98" fitToHeight="0" orientation="portrait" r:id="rId1"/>
    </customSheetView>
  </customSheetViews>
  <mergeCells count="147">
    <mergeCell ref="R38:AF38"/>
    <mergeCell ref="K38:Q38"/>
    <mergeCell ref="A38:J38"/>
    <mergeCell ref="L9:R9"/>
    <mergeCell ref="S9:Y9"/>
    <mergeCell ref="Z9:AF9"/>
    <mergeCell ref="E10:K12"/>
    <mergeCell ref="L10:R12"/>
    <mergeCell ref="S10:Y12"/>
    <mergeCell ref="Z10:AF12"/>
    <mergeCell ref="A16:J16"/>
    <mergeCell ref="K16:Q16"/>
    <mergeCell ref="R16:AF16"/>
    <mergeCell ref="A17:J17"/>
    <mergeCell ref="K17:Q17"/>
    <mergeCell ref="R17:AF17"/>
    <mergeCell ref="A14:AF14"/>
    <mergeCell ref="A15:J15"/>
    <mergeCell ref="K15:Q15"/>
    <mergeCell ref="R15:AF15"/>
    <mergeCell ref="A20:J20"/>
    <mergeCell ref="K20:Q20"/>
    <mergeCell ref="R20:AF20"/>
    <mergeCell ref="A21:J21"/>
    <mergeCell ref="S2:Y2"/>
    <mergeCell ref="Z2:AF2"/>
    <mergeCell ref="A4:AF4"/>
    <mergeCell ref="A5:AF5"/>
    <mergeCell ref="A6:D13"/>
    <mergeCell ref="E6:K8"/>
    <mergeCell ref="L6:R8"/>
    <mergeCell ref="S6:Y8"/>
    <mergeCell ref="Z6:AF8"/>
    <mergeCell ref="E9:K9"/>
    <mergeCell ref="E13:K13"/>
    <mergeCell ref="L13:R13"/>
    <mergeCell ref="S13:Y13"/>
    <mergeCell ref="Z13:AF13"/>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7:J37"/>
    <mergeCell ref="K37:Q37"/>
    <mergeCell ref="R37:AF37"/>
    <mergeCell ref="A34:J34"/>
    <mergeCell ref="K34:Q34"/>
    <mergeCell ref="R34:AF34"/>
    <mergeCell ref="A36:J36"/>
    <mergeCell ref="K36:Q36"/>
    <mergeCell ref="R36:AF36"/>
    <mergeCell ref="A35:J35"/>
    <mergeCell ref="K35:Q35"/>
    <mergeCell ref="R35:AF35"/>
    <mergeCell ref="K39:Q39"/>
    <mergeCell ref="R39:V39"/>
    <mergeCell ref="W39:Y39"/>
    <mergeCell ref="Z39:AF39"/>
    <mergeCell ref="A39:J39"/>
    <mergeCell ref="A41:AF41"/>
    <mergeCell ref="A43:I43"/>
    <mergeCell ref="J43:P43"/>
    <mergeCell ref="Q43:R43"/>
    <mergeCell ref="S43:V43"/>
    <mergeCell ref="W43:Z43"/>
    <mergeCell ref="AA43:AF43"/>
    <mergeCell ref="Z40:AF40"/>
    <mergeCell ref="W40:Y40"/>
    <mergeCell ref="R40:V40"/>
    <mergeCell ref="K40:Q40"/>
    <mergeCell ref="A40:J40"/>
    <mergeCell ref="A45:I45"/>
    <mergeCell ref="J45:P45"/>
    <mergeCell ref="Q45:R45"/>
    <mergeCell ref="S45:V45"/>
    <mergeCell ref="W45:Z45"/>
    <mergeCell ref="AA45:AF45"/>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s>
  <phoneticPr fontId="1"/>
  <printOptions horizontalCentered="1"/>
  <pageMargins left="0.74803149606299213" right="0.74803149606299213" top="0.59055118110236227" bottom="0.59055118110236227" header="0.31496062992125984" footer="0.31496062992125984"/>
  <pageSetup paperSize="9" scale="98"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view="pageBreakPreview" zoomScaleNormal="100" zoomScaleSheetLayoutView="100" workbookViewId="0">
      <selection activeCell="K17" sqref="K17:Q17"/>
    </sheetView>
  </sheetViews>
  <sheetFormatPr defaultColWidth="2.6640625" defaultRowHeight="16.5" customHeight="1" x14ac:dyDescent="0.2"/>
  <cols>
    <col min="1" max="16384" width="2.6640625" style="29"/>
  </cols>
  <sheetData>
    <row r="1" spans="1:32" ht="16.5" customHeight="1" thickBot="1" x14ac:dyDescent="0.25">
      <c r="B1" s="87" t="s">
        <v>64</v>
      </c>
    </row>
    <row r="2" spans="1:32" ht="16.5" customHeight="1" thickBot="1" x14ac:dyDescent="0.25">
      <c r="A2" s="17" t="s">
        <v>65</v>
      </c>
      <c r="B2" s="87"/>
      <c r="S2" s="450" t="s">
        <v>66</v>
      </c>
      <c r="T2" s="451"/>
      <c r="U2" s="451"/>
      <c r="V2" s="451"/>
      <c r="W2" s="451"/>
      <c r="X2" s="451"/>
      <c r="Y2" s="452"/>
      <c r="Z2" s="453">
        <f>担当窓口!E5</f>
        <v>0</v>
      </c>
      <c r="AA2" s="451"/>
      <c r="AB2" s="451"/>
      <c r="AC2" s="451"/>
      <c r="AD2" s="451"/>
      <c r="AE2" s="451"/>
      <c r="AF2" s="454"/>
    </row>
    <row r="3" spans="1:32" ht="16.5" customHeight="1" x14ac:dyDescent="0.2">
      <c r="A3" s="17"/>
      <c r="B3" s="17"/>
      <c r="C3" s="17"/>
      <c r="D3" s="17"/>
      <c r="E3" s="17"/>
      <c r="F3" s="17"/>
      <c r="G3" s="18"/>
      <c r="H3" s="19"/>
      <c r="I3" s="20"/>
      <c r="J3" s="20"/>
      <c r="K3" s="20"/>
      <c r="L3" s="20"/>
      <c r="M3" s="20"/>
      <c r="N3" s="20"/>
      <c r="O3" s="20"/>
      <c r="P3" s="20"/>
      <c r="Q3" s="20"/>
      <c r="R3" s="20"/>
      <c r="S3" s="20"/>
      <c r="T3" s="20"/>
      <c r="U3" s="20"/>
      <c r="V3" s="20"/>
      <c r="W3" s="18"/>
      <c r="X3" s="18"/>
      <c r="Y3" s="18"/>
      <c r="Z3" s="18"/>
      <c r="AA3" s="18"/>
      <c r="AB3" s="18"/>
      <c r="AC3" s="18"/>
      <c r="AD3" s="18"/>
      <c r="AE3" s="18"/>
      <c r="AF3" s="21" t="s">
        <v>155</v>
      </c>
    </row>
    <row r="4" spans="1:32" ht="16.5" customHeight="1" x14ac:dyDescent="0.2">
      <c r="A4" s="455" t="s">
        <v>317</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row>
    <row r="5" spans="1:32" ht="16.5" customHeight="1" x14ac:dyDescent="0.2">
      <c r="A5" s="455" t="s">
        <v>286</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row>
    <row r="6" spans="1:32" ht="16.5" customHeight="1" x14ac:dyDescent="0.2">
      <c r="A6" s="456" t="s">
        <v>67</v>
      </c>
      <c r="B6" s="457"/>
      <c r="C6" s="457"/>
      <c r="D6" s="458"/>
      <c r="E6" s="464" t="s">
        <v>68</v>
      </c>
      <c r="F6" s="440"/>
      <c r="G6" s="440"/>
      <c r="H6" s="440"/>
      <c r="I6" s="440"/>
      <c r="J6" s="440"/>
      <c r="K6" s="441"/>
      <c r="L6" s="439" t="s">
        <v>69</v>
      </c>
      <c r="M6" s="445"/>
      <c r="N6" s="445"/>
      <c r="O6" s="445"/>
      <c r="P6" s="445"/>
      <c r="Q6" s="445"/>
      <c r="R6" s="446"/>
      <c r="S6" s="439" t="s">
        <v>70</v>
      </c>
      <c r="T6" s="445"/>
      <c r="U6" s="445"/>
      <c r="V6" s="445"/>
      <c r="W6" s="445"/>
      <c r="X6" s="445"/>
      <c r="Y6" s="446"/>
      <c r="Z6" s="439" t="s">
        <v>71</v>
      </c>
      <c r="AA6" s="445"/>
      <c r="AB6" s="445"/>
      <c r="AC6" s="445"/>
      <c r="AD6" s="445"/>
      <c r="AE6" s="445"/>
      <c r="AF6" s="446"/>
    </row>
    <row r="7" spans="1:32" ht="16.5" customHeight="1" x14ac:dyDescent="0.2">
      <c r="A7" s="459"/>
      <c r="B7" s="455"/>
      <c r="C7" s="455"/>
      <c r="D7" s="460"/>
      <c r="E7" s="442"/>
      <c r="F7" s="443"/>
      <c r="G7" s="443"/>
      <c r="H7" s="443"/>
      <c r="I7" s="443"/>
      <c r="J7" s="443"/>
      <c r="K7" s="444"/>
      <c r="L7" s="447"/>
      <c r="M7" s="448"/>
      <c r="N7" s="448"/>
      <c r="O7" s="448"/>
      <c r="P7" s="448"/>
      <c r="Q7" s="448"/>
      <c r="R7" s="449"/>
      <c r="S7" s="447"/>
      <c r="T7" s="448"/>
      <c r="U7" s="448"/>
      <c r="V7" s="448"/>
      <c r="W7" s="448"/>
      <c r="X7" s="448"/>
      <c r="Y7" s="449"/>
      <c r="Z7" s="447"/>
      <c r="AA7" s="448"/>
      <c r="AB7" s="448"/>
      <c r="AC7" s="448"/>
      <c r="AD7" s="448"/>
      <c r="AE7" s="448"/>
      <c r="AF7" s="449"/>
    </row>
    <row r="8" spans="1:32" ht="16.5" customHeight="1" x14ac:dyDescent="0.2">
      <c r="A8" s="459"/>
      <c r="B8" s="455"/>
      <c r="C8" s="455"/>
      <c r="D8" s="460"/>
      <c r="E8" s="442"/>
      <c r="F8" s="443"/>
      <c r="G8" s="443"/>
      <c r="H8" s="443"/>
      <c r="I8" s="443"/>
      <c r="J8" s="443"/>
      <c r="K8" s="444"/>
      <c r="L8" s="447"/>
      <c r="M8" s="448"/>
      <c r="N8" s="448"/>
      <c r="O8" s="448"/>
      <c r="P8" s="448"/>
      <c r="Q8" s="448"/>
      <c r="R8" s="449"/>
      <c r="S8" s="447"/>
      <c r="T8" s="448"/>
      <c r="U8" s="448"/>
      <c r="V8" s="448"/>
      <c r="W8" s="448"/>
      <c r="X8" s="448"/>
      <c r="Y8" s="449"/>
      <c r="Z8" s="447"/>
      <c r="AA8" s="448"/>
      <c r="AB8" s="448"/>
      <c r="AC8" s="448"/>
      <c r="AD8" s="448"/>
      <c r="AE8" s="448"/>
      <c r="AF8" s="449"/>
    </row>
    <row r="9" spans="1:32" ht="16.5" customHeight="1" x14ac:dyDescent="0.2">
      <c r="A9" s="459"/>
      <c r="B9" s="455"/>
      <c r="C9" s="455"/>
      <c r="D9" s="460"/>
      <c r="E9" s="577"/>
      <c r="F9" s="577"/>
      <c r="G9" s="577"/>
      <c r="H9" s="577"/>
      <c r="I9" s="577"/>
      <c r="J9" s="577"/>
      <c r="K9" s="578"/>
      <c r="L9" s="576"/>
      <c r="M9" s="576"/>
      <c r="N9" s="576"/>
      <c r="O9" s="576"/>
      <c r="P9" s="576"/>
      <c r="Q9" s="576"/>
      <c r="R9" s="576"/>
      <c r="S9" s="438">
        <f>E9-L9</f>
        <v>0</v>
      </c>
      <c r="T9" s="438"/>
      <c r="U9" s="438"/>
      <c r="V9" s="438"/>
      <c r="W9" s="438"/>
      <c r="X9" s="438"/>
      <c r="Y9" s="438"/>
      <c r="Z9" s="438">
        <f>A49</f>
        <v>0</v>
      </c>
      <c r="AA9" s="438"/>
      <c r="AB9" s="438"/>
      <c r="AC9" s="438"/>
      <c r="AD9" s="438"/>
      <c r="AE9" s="438"/>
      <c r="AF9" s="438"/>
    </row>
    <row r="10" spans="1:32" ht="16.5" customHeight="1" x14ac:dyDescent="0.2">
      <c r="A10" s="459"/>
      <c r="B10" s="455"/>
      <c r="C10" s="455"/>
      <c r="D10" s="460"/>
      <c r="E10" s="675"/>
      <c r="F10" s="676"/>
      <c r="G10" s="676"/>
      <c r="H10" s="676"/>
      <c r="I10" s="676"/>
      <c r="J10" s="676"/>
      <c r="K10" s="677"/>
      <c r="L10" s="439" t="s">
        <v>373</v>
      </c>
      <c r="M10" s="445"/>
      <c r="N10" s="445"/>
      <c r="O10" s="445"/>
      <c r="P10" s="445"/>
      <c r="Q10" s="445"/>
      <c r="R10" s="446"/>
      <c r="S10" s="439" t="s">
        <v>73</v>
      </c>
      <c r="T10" s="440"/>
      <c r="U10" s="440"/>
      <c r="V10" s="440"/>
      <c r="W10" s="440"/>
      <c r="X10" s="440"/>
      <c r="Y10" s="441"/>
      <c r="Z10" s="675" t="s">
        <v>370</v>
      </c>
      <c r="AA10" s="681"/>
      <c r="AB10" s="681"/>
      <c r="AC10" s="681"/>
      <c r="AD10" s="681"/>
      <c r="AE10" s="681"/>
      <c r="AF10" s="682"/>
    </row>
    <row r="11" spans="1:32" ht="16.5" customHeight="1" x14ac:dyDescent="0.2">
      <c r="A11" s="459"/>
      <c r="B11" s="455"/>
      <c r="C11" s="455"/>
      <c r="D11" s="460"/>
      <c r="E11" s="678"/>
      <c r="F11" s="679"/>
      <c r="G11" s="679"/>
      <c r="H11" s="679"/>
      <c r="I11" s="679"/>
      <c r="J11" s="679"/>
      <c r="K11" s="680"/>
      <c r="L11" s="447"/>
      <c r="M11" s="448"/>
      <c r="N11" s="448"/>
      <c r="O11" s="448"/>
      <c r="P11" s="448"/>
      <c r="Q11" s="448"/>
      <c r="R11" s="449"/>
      <c r="S11" s="447"/>
      <c r="T11" s="443"/>
      <c r="U11" s="443"/>
      <c r="V11" s="443"/>
      <c r="W11" s="443"/>
      <c r="X11" s="443"/>
      <c r="Y11" s="444"/>
      <c r="Z11" s="683"/>
      <c r="AA11" s="684"/>
      <c r="AB11" s="684"/>
      <c r="AC11" s="684"/>
      <c r="AD11" s="684"/>
      <c r="AE11" s="684"/>
      <c r="AF11" s="685"/>
    </row>
    <row r="12" spans="1:32" ht="16.5" customHeight="1" x14ac:dyDescent="0.2">
      <c r="A12" s="459"/>
      <c r="B12" s="455"/>
      <c r="C12" s="455"/>
      <c r="D12" s="460"/>
      <c r="E12" s="678"/>
      <c r="F12" s="679"/>
      <c r="G12" s="679"/>
      <c r="H12" s="679"/>
      <c r="I12" s="679"/>
      <c r="J12" s="679"/>
      <c r="K12" s="680"/>
      <c r="L12" s="447"/>
      <c r="M12" s="448"/>
      <c r="N12" s="448"/>
      <c r="O12" s="448"/>
      <c r="P12" s="448"/>
      <c r="Q12" s="448"/>
      <c r="R12" s="449"/>
      <c r="S12" s="442"/>
      <c r="T12" s="443"/>
      <c r="U12" s="443"/>
      <c r="V12" s="443"/>
      <c r="W12" s="443"/>
      <c r="X12" s="443"/>
      <c r="Y12" s="444"/>
      <c r="Z12" s="683"/>
      <c r="AA12" s="684"/>
      <c r="AB12" s="684"/>
      <c r="AC12" s="684"/>
      <c r="AD12" s="684"/>
      <c r="AE12" s="684"/>
      <c r="AF12" s="685"/>
    </row>
    <row r="13" spans="1:32" ht="16.5" customHeight="1" x14ac:dyDescent="0.2">
      <c r="A13" s="461"/>
      <c r="B13" s="462"/>
      <c r="C13" s="462"/>
      <c r="D13" s="463"/>
      <c r="E13" s="467" t="s">
        <v>156</v>
      </c>
      <c r="F13" s="467"/>
      <c r="G13" s="467"/>
      <c r="H13" s="467"/>
      <c r="I13" s="467"/>
      <c r="J13" s="467"/>
      <c r="K13" s="468"/>
      <c r="L13" s="469">
        <f>IF(Z9&gt;E13,E13,Z9)</f>
        <v>0</v>
      </c>
      <c r="M13" s="469"/>
      <c r="N13" s="469"/>
      <c r="O13" s="469"/>
      <c r="P13" s="469"/>
      <c r="Q13" s="469"/>
      <c r="R13" s="469"/>
      <c r="S13" s="438">
        <f>IF(S9&gt;L13,L13,S9)</f>
        <v>0</v>
      </c>
      <c r="T13" s="438"/>
      <c r="U13" s="438"/>
      <c r="V13" s="438"/>
      <c r="W13" s="438"/>
      <c r="X13" s="438"/>
      <c r="Y13" s="438"/>
      <c r="Z13" s="465">
        <f>Z49</f>
        <v>0</v>
      </c>
      <c r="AA13" s="465"/>
      <c r="AB13" s="465"/>
      <c r="AC13" s="465"/>
      <c r="AD13" s="465"/>
      <c r="AE13" s="465"/>
      <c r="AF13" s="466"/>
    </row>
    <row r="14" spans="1:32" ht="16.5" customHeight="1" x14ac:dyDescent="0.2">
      <c r="A14" s="564" t="s">
        <v>74</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6"/>
    </row>
    <row r="15" spans="1:32" ht="16.5" customHeight="1" x14ac:dyDescent="0.2">
      <c r="A15" s="567" t="s">
        <v>157</v>
      </c>
      <c r="B15" s="568"/>
      <c r="C15" s="568"/>
      <c r="D15" s="568"/>
      <c r="E15" s="568"/>
      <c r="F15" s="568"/>
      <c r="G15" s="568"/>
      <c r="H15" s="568"/>
      <c r="I15" s="568"/>
      <c r="J15" s="569"/>
      <c r="K15" s="570" t="s">
        <v>76</v>
      </c>
      <c r="L15" s="571"/>
      <c r="M15" s="571"/>
      <c r="N15" s="571"/>
      <c r="O15" s="571"/>
      <c r="P15" s="571"/>
      <c r="Q15" s="572"/>
      <c r="R15" s="570" t="s">
        <v>77</v>
      </c>
      <c r="S15" s="571"/>
      <c r="T15" s="571"/>
      <c r="U15" s="571"/>
      <c r="V15" s="571"/>
      <c r="W15" s="571"/>
      <c r="X15" s="571"/>
      <c r="Y15" s="571"/>
      <c r="Z15" s="571"/>
      <c r="AA15" s="571"/>
      <c r="AB15" s="571"/>
      <c r="AC15" s="571"/>
      <c r="AD15" s="571"/>
      <c r="AE15" s="571"/>
      <c r="AF15" s="572"/>
    </row>
    <row r="16" spans="1:32" ht="16.5" customHeight="1" x14ac:dyDescent="0.2">
      <c r="A16" s="141" t="s">
        <v>372</v>
      </c>
      <c r="B16" s="142"/>
      <c r="C16" s="142"/>
      <c r="D16" s="142"/>
      <c r="E16" s="142"/>
      <c r="F16" s="142"/>
      <c r="G16" s="142"/>
      <c r="H16" s="142"/>
      <c r="I16" s="142"/>
      <c r="J16" s="143"/>
      <c r="K16" s="144"/>
      <c r="L16" s="145"/>
      <c r="M16" s="145"/>
      <c r="N16" s="145"/>
      <c r="O16" s="145"/>
      <c r="P16" s="145"/>
      <c r="Q16" s="146"/>
      <c r="R16" s="672"/>
      <c r="S16" s="673"/>
      <c r="T16" s="673"/>
      <c r="U16" s="673"/>
      <c r="V16" s="673"/>
      <c r="W16" s="673"/>
      <c r="X16" s="673"/>
      <c r="Y16" s="673"/>
      <c r="Z16" s="673"/>
      <c r="AA16" s="673"/>
      <c r="AB16" s="673"/>
      <c r="AC16" s="673"/>
      <c r="AD16" s="673"/>
      <c r="AE16" s="673"/>
      <c r="AF16" s="674"/>
    </row>
    <row r="17" spans="1:32" ht="16.5" customHeight="1" x14ac:dyDescent="0.2">
      <c r="A17" s="597"/>
      <c r="B17" s="598"/>
      <c r="C17" s="598"/>
      <c r="D17" s="598"/>
      <c r="E17" s="598"/>
      <c r="F17" s="598"/>
      <c r="G17" s="598"/>
      <c r="H17" s="598"/>
      <c r="I17" s="598"/>
      <c r="J17" s="599"/>
      <c r="K17" s="600"/>
      <c r="L17" s="601"/>
      <c r="M17" s="601"/>
      <c r="N17" s="601"/>
      <c r="O17" s="601"/>
      <c r="P17" s="601"/>
      <c r="Q17" s="602"/>
      <c r="R17" s="651"/>
      <c r="S17" s="652"/>
      <c r="T17" s="652"/>
      <c r="U17" s="652"/>
      <c r="V17" s="652"/>
      <c r="W17" s="652"/>
      <c r="X17" s="652"/>
      <c r="Y17" s="652"/>
      <c r="Z17" s="652"/>
      <c r="AA17" s="652"/>
      <c r="AB17" s="652"/>
      <c r="AC17" s="652"/>
      <c r="AD17" s="652"/>
      <c r="AE17" s="652"/>
      <c r="AF17" s="653"/>
    </row>
    <row r="18" spans="1:32" ht="16.5" customHeight="1" x14ac:dyDescent="0.2">
      <c r="A18" s="597"/>
      <c r="B18" s="598"/>
      <c r="C18" s="598"/>
      <c r="D18" s="598"/>
      <c r="E18" s="598"/>
      <c r="F18" s="598"/>
      <c r="G18" s="598"/>
      <c r="H18" s="598"/>
      <c r="I18" s="598"/>
      <c r="J18" s="599"/>
      <c r="K18" s="600"/>
      <c r="L18" s="601"/>
      <c r="M18" s="601"/>
      <c r="N18" s="601"/>
      <c r="O18" s="601"/>
      <c r="P18" s="601"/>
      <c r="Q18" s="602"/>
      <c r="R18" s="651"/>
      <c r="S18" s="652"/>
      <c r="T18" s="652"/>
      <c r="U18" s="652"/>
      <c r="V18" s="652"/>
      <c r="W18" s="652"/>
      <c r="X18" s="652"/>
      <c r="Y18" s="652"/>
      <c r="Z18" s="652"/>
      <c r="AA18" s="652"/>
      <c r="AB18" s="652"/>
      <c r="AC18" s="652"/>
      <c r="AD18" s="652"/>
      <c r="AE18" s="652"/>
      <c r="AF18" s="653"/>
    </row>
    <row r="19" spans="1:32" ht="16.5" customHeight="1" x14ac:dyDescent="0.2">
      <c r="A19" s="597"/>
      <c r="B19" s="598"/>
      <c r="C19" s="598"/>
      <c r="D19" s="598"/>
      <c r="E19" s="598"/>
      <c r="F19" s="598"/>
      <c r="G19" s="598"/>
      <c r="H19" s="598"/>
      <c r="I19" s="598"/>
      <c r="J19" s="599"/>
      <c r="K19" s="600"/>
      <c r="L19" s="601"/>
      <c r="M19" s="601"/>
      <c r="N19" s="601"/>
      <c r="O19" s="601"/>
      <c r="P19" s="601"/>
      <c r="Q19" s="602"/>
      <c r="R19" s="651"/>
      <c r="S19" s="652"/>
      <c r="T19" s="652"/>
      <c r="U19" s="652"/>
      <c r="V19" s="652"/>
      <c r="W19" s="652"/>
      <c r="X19" s="652"/>
      <c r="Y19" s="652"/>
      <c r="Z19" s="652"/>
      <c r="AA19" s="652"/>
      <c r="AB19" s="652"/>
      <c r="AC19" s="652"/>
      <c r="AD19" s="652"/>
      <c r="AE19" s="652"/>
      <c r="AF19" s="653"/>
    </row>
    <row r="20" spans="1:32" ht="16.5" customHeight="1" x14ac:dyDescent="0.2">
      <c r="A20" s="597"/>
      <c r="B20" s="598"/>
      <c r="C20" s="598"/>
      <c r="D20" s="598"/>
      <c r="E20" s="598"/>
      <c r="F20" s="598"/>
      <c r="G20" s="598"/>
      <c r="H20" s="598"/>
      <c r="I20" s="598"/>
      <c r="J20" s="599"/>
      <c r="K20" s="600"/>
      <c r="L20" s="601"/>
      <c r="M20" s="601"/>
      <c r="N20" s="601"/>
      <c r="O20" s="601"/>
      <c r="P20" s="601"/>
      <c r="Q20" s="602"/>
      <c r="R20" s="651"/>
      <c r="S20" s="652"/>
      <c r="T20" s="652"/>
      <c r="U20" s="652"/>
      <c r="V20" s="652"/>
      <c r="W20" s="652"/>
      <c r="X20" s="652"/>
      <c r="Y20" s="652"/>
      <c r="Z20" s="652"/>
      <c r="AA20" s="652"/>
      <c r="AB20" s="652"/>
      <c r="AC20" s="652"/>
      <c r="AD20" s="652"/>
      <c r="AE20" s="652"/>
      <c r="AF20" s="653"/>
    </row>
    <row r="21" spans="1:32" ht="16.5" customHeight="1" x14ac:dyDescent="0.2">
      <c r="A21" s="597"/>
      <c r="B21" s="598"/>
      <c r="C21" s="598"/>
      <c r="D21" s="598"/>
      <c r="E21" s="598"/>
      <c r="F21" s="598"/>
      <c r="G21" s="598"/>
      <c r="H21" s="598"/>
      <c r="I21" s="598"/>
      <c r="J21" s="599"/>
      <c r="K21" s="600"/>
      <c r="L21" s="601"/>
      <c r="M21" s="601"/>
      <c r="N21" s="601"/>
      <c r="O21" s="601"/>
      <c r="P21" s="601"/>
      <c r="Q21" s="602"/>
      <c r="R21" s="651"/>
      <c r="S21" s="652"/>
      <c r="T21" s="652"/>
      <c r="U21" s="652"/>
      <c r="V21" s="652"/>
      <c r="W21" s="652"/>
      <c r="X21" s="652"/>
      <c r="Y21" s="652"/>
      <c r="Z21" s="652"/>
      <c r="AA21" s="652"/>
      <c r="AB21" s="652"/>
      <c r="AC21" s="652"/>
      <c r="AD21" s="652"/>
      <c r="AE21" s="652"/>
      <c r="AF21" s="653"/>
    </row>
    <row r="22" spans="1:32" ht="16.5" customHeight="1" x14ac:dyDescent="0.2">
      <c r="A22" s="597"/>
      <c r="B22" s="598"/>
      <c r="C22" s="598"/>
      <c r="D22" s="598"/>
      <c r="E22" s="598"/>
      <c r="F22" s="598"/>
      <c r="G22" s="598"/>
      <c r="H22" s="598"/>
      <c r="I22" s="598"/>
      <c r="J22" s="599"/>
      <c r="K22" s="600"/>
      <c r="L22" s="601"/>
      <c r="M22" s="601"/>
      <c r="N22" s="601"/>
      <c r="O22" s="601"/>
      <c r="P22" s="601"/>
      <c r="Q22" s="602"/>
      <c r="R22" s="651"/>
      <c r="S22" s="652"/>
      <c r="T22" s="652"/>
      <c r="U22" s="652"/>
      <c r="V22" s="652"/>
      <c r="W22" s="652"/>
      <c r="X22" s="652"/>
      <c r="Y22" s="652"/>
      <c r="Z22" s="652"/>
      <c r="AA22" s="652"/>
      <c r="AB22" s="652"/>
      <c r="AC22" s="652"/>
      <c r="AD22" s="652"/>
      <c r="AE22" s="652"/>
      <c r="AF22" s="653"/>
    </row>
    <row r="23" spans="1:32" ht="16.5" customHeight="1" x14ac:dyDescent="0.2">
      <c r="A23" s="597"/>
      <c r="B23" s="598"/>
      <c r="C23" s="598"/>
      <c r="D23" s="598"/>
      <c r="E23" s="598"/>
      <c r="F23" s="598"/>
      <c r="G23" s="598"/>
      <c r="H23" s="598"/>
      <c r="I23" s="598"/>
      <c r="J23" s="599"/>
      <c r="K23" s="600"/>
      <c r="L23" s="601"/>
      <c r="M23" s="601"/>
      <c r="N23" s="601"/>
      <c r="O23" s="601"/>
      <c r="P23" s="601"/>
      <c r="Q23" s="602"/>
      <c r="R23" s="651"/>
      <c r="S23" s="652"/>
      <c r="T23" s="652"/>
      <c r="U23" s="652"/>
      <c r="V23" s="652"/>
      <c r="W23" s="652"/>
      <c r="X23" s="652"/>
      <c r="Y23" s="652"/>
      <c r="Z23" s="652"/>
      <c r="AA23" s="652"/>
      <c r="AB23" s="652"/>
      <c r="AC23" s="652"/>
      <c r="AD23" s="652"/>
      <c r="AE23" s="652"/>
      <c r="AF23" s="653"/>
    </row>
    <row r="24" spans="1:32" ht="16.5" customHeight="1" x14ac:dyDescent="0.2">
      <c r="A24" s="597"/>
      <c r="B24" s="598"/>
      <c r="C24" s="598"/>
      <c r="D24" s="598"/>
      <c r="E24" s="598"/>
      <c r="F24" s="598"/>
      <c r="G24" s="598"/>
      <c r="H24" s="598"/>
      <c r="I24" s="598"/>
      <c r="J24" s="599"/>
      <c r="K24" s="600"/>
      <c r="L24" s="601"/>
      <c r="M24" s="601"/>
      <c r="N24" s="601"/>
      <c r="O24" s="601"/>
      <c r="P24" s="601"/>
      <c r="Q24" s="602"/>
      <c r="R24" s="651"/>
      <c r="S24" s="652"/>
      <c r="T24" s="652"/>
      <c r="U24" s="652"/>
      <c r="V24" s="652"/>
      <c r="W24" s="652"/>
      <c r="X24" s="652"/>
      <c r="Y24" s="652"/>
      <c r="Z24" s="652"/>
      <c r="AA24" s="652"/>
      <c r="AB24" s="652"/>
      <c r="AC24" s="652"/>
      <c r="AD24" s="652"/>
      <c r="AE24" s="652"/>
      <c r="AF24" s="653"/>
    </row>
    <row r="25" spans="1:32" ht="16.5" customHeight="1" x14ac:dyDescent="0.2">
      <c r="A25" s="597"/>
      <c r="B25" s="598"/>
      <c r="C25" s="598"/>
      <c r="D25" s="598"/>
      <c r="E25" s="598"/>
      <c r="F25" s="598"/>
      <c r="G25" s="598"/>
      <c r="H25" s="598"/>
      <c r="I25" s="598"/>
      <c r="J25" s="599"/>
      <c r="K25" s="600"/>
      <c r="L25" s="601"/>
      <c r="M25" s="601"/>
      <c r="N25" s="601"/>
      <c r="O25" s="601"/>
      <c r="P25" s="601"/>
      <c r="Q25" s="602"/>
      <c r="R25" s="651"/>
      <c r="S25" s="652"/>
      <c r="T25" s="652"/>
      <c r="U25" s="652"/>
      <c r="V25" s="652"/>
      <c r="W25" s="652"/>
      <c r="X25" s="652"/>
      <c r="Y25" s="652"/>
      <c r="Z25" s="652"/>
      <c r="AA25" s="652"/>
      <c r="AB25" s="652"/>
      <c r="AC25" s="652"/>
      <c r="AD25" s="652"/>
      <c r="AE25" s="652"/>
      <c r="AF25" s="653"/>
    </row>
    <row r="26" spans="1:32" ht="16.5" customHeight="1" x14ac:dyDescent="0.2">
      <c r="A26" s="597"/>
      <c r="B26" s="598"/>
      <c r="C26" s="598"/>
      <c r="D26" s="598"/>
      <c r="E26" s="598"/>
      <c r="F26" s="598"/>
      <c r="G26" s="598"/>
      <c r="H26" s="598"/>
      <c r="I26" s="598"/>
      <c r="J26" s="599"/>
      <c r="K26" s="600"/>
      <c r="L26" s="601"/>
      <c r="M26" s="601"/>
      <c r="N26" s="601"/>
      <c r="O26" s="601"/>
      <c r="P26" s="601"/>
      <c r="Q26" s="602"/>
      <c r="R26" s="651"/>
      <c r="S26" s="652"/>
      <c r="T26" s="652"/>
      <c r="U26" s="652"/>
      <c r="V26" s="652"/>
      <c r="W26" s="652"/>
      <c r="X26" s="652"/>
      <c r="Y26" s="652"/>
      <c r="Z26" s="652"/>
      <c r="AA26" s="652"/>
      <c r="AB26" s="652"/>
      <c r="AC26" s="652"/>
      <c r="AD26" s="652"/>
      <c r="AE26" s="652"/>
      <c r="AF26" s="653"/>
    </row>
    <row r="27" spans="1:32" ht="16.5" customHeight="1" x14ac:dyDescent="0.2">
      <c r="A27" s="597"/>
      <c r="B27" s="598"/>
      <c r="C27" s="598"/>
      <c r="D27" s="598"/>
      <c r="E27" s="598"/>
      <c r="F27" s="598"/>
      <c r="G27" s="598"/>
      <c r="H27" s="598"/>
      <c r="I27" s="598"/>
      <c r="J27" s="599"/>
      <c r="K27" s="600"/>
      <c r="L27" s="601"/>
      <c r="M27" s="601"/>
      <c r="N27" s="601"/>
      <c r="O27" s="601"/>
      <c r="P27" s="601"/>
      <c r="Q27" s="602"/>
      <c r="R27" s="651"/>
      <c r="S27" s="652"/>
      <c r="T27" s="652"/>
      <c r="U27" s="652"/>
      <c r="V27" s="652"/>
      <c r="W27" s="652"/>
      <c r="X27" s="652"/>
      <c r="Y27" s="652"/>
      <c r="Z27" s="652"/>
      <c r="AA27" s="652"/>
      <c r="AB27" s="652"/>
      <c r="AC27" s="652"/>
      <c r="AD27" s="652"/>
      <c r="AE27" s="652"/>
      <c r="AF27" s="653"/>
    </row>
    <row r="28" spans="1:32" ht="16.5" customHeight="1" x14ac:dyDescent="0.2">
      <c r="A28" s="597"/>
      <c r="B28" s="598"/>
      <c r="C28" s="598"/>
      <c r="D28" s="598"/>
      <c r="E28" s="598"/>
      <c r="F28" s="598"/>
      <c r="G28" s="598"/>
      <c r="H28" s="598"/>
      <c r="I28" s="598"/>
      <c r="J28" s="599"/>
      <c r="K28" s="600"/>
      <c r="L28" s="601"/>
      <c r="M28" s="601"/>
      <c r="N28" s="601"/>
      <c r="O28" s="601"/>
      <c r="P28" s="601"/>
      <c r="Q28" s="602"/>
      <c r="R28" s="651"/>
      <c r="S28" s="652"/>
      <c r="T28" s="652"/>
      <c r="U28" s="652"/>
      <c r="V28" s="652"/>
      <c r="W28" s="652"/>
      <c r="X28" s="652"/>
      <c r="Y28" s="652"/>
      <c r="Z28" s="652"/>
      <c r="AA28" s="652"/>
      <c r="AB28" s="652"/>
      <c r="AC28" s="652"/>
      <c r="AD28" s="652"/>
      <c r="AE28" s="652"/>
      <c r="AF28" s="653"/>
    </row>
    <row r="29" spans="1:32" ht="16.5" customHeight="1" x14ac:dyDescent="0.2">
      <c r="A29" s="597"/>
      <c r="B29" s="598"/>
      <c r="C29" s="598"/>
      <c r="D29" s="598"/>
      <c r="E29" s="598"/>
      <c r="F29" s="598"/>
      <c r="G29" s="598"/>
      <c r="H29" s="598"/>
      <c r="I29" s="598"/>
      <c r="J29" s="599"/>
      <c r="K29" s="600"/>
      <c r="L29" s="601"/>
      <c r="M29" s="601"/>
      <c r="N29" s="601"/>
      <c r="O29" s="601"/>
      <c r="P29" s="601"/>
      <c r="Q29" s="602"/>
      <c r="R29" s="651"/>
      <c r="S29" s="652"/>
      <c r="T29" s="652"/>
      <c r="U29" s="652"/>
      <c r="V29" s="652"/>
      <c r="W29" s="652"/>
      <c r="X29" s="652"/>
      <c r="Y29" s="652"/>
      <c r="Z29" s="652"/>
      <c r="AA29" s="652"/>
      <c r="AB29" s="652"/>
      <c r="AC29" s="652"/>
      <c r="AD29" s="652"/>
      <c r="AE29" s="652"/>
      <c r="AF29" s="653"/>
    </row>
    <row r="30" spans="1:32" ht="16.5" customHeight="1" x14ac:dyDescent="0.2">
      <c r="A30" s="127"/>
      <c r="B30" s="128"/>
      <c r="C30" s="128"/>
      <c r="D30" s="128"/>
      <c r="E30" s="128"/>
      <c r="F30" s="128"/>
      <c r="G30" s="128"/>
      <c r="H30" s="128"/>
      <c r="I30" s="128"/>
      <c r="J30" s="129"/>
      <c r="K30" s="130"/>
      <c r="L30" s="131"/>
      <c r="M30" s="131"/>
      <c r="N30" s="131"/>
      <c r="O30" s="131"/>
      <c r="P30" s="131"/>
      <c r="Q30" s="132"/>
      <c r="R30" s="133"/>
      <c r="S30" s="134"/>
      <c r="T30" s="134"/>
      <c r="U30" s="134"/>
      <c r="V30" s="134"/>
      <c r="W30" s="134"/>
      <c r="X30" s="134"/>
      <c r="Y30" s="134"/>
      <c r="Z30" s="134"/>
      <c r="AA30" s="134"/>
      <c r="AB30" s="134"/>
      <c r="AC30" s="134"/>
      <c r="AD30" s="134"/>
      <c r="AE30" s="134"/>
      <c r="AF30" s="135"/>
    </row>
    <row r="31" spans="1:32" ht="16.5" customHeight="1" x14ac:dyDescent="0.2">
      <c r="A31" s="127"/>
      <c r="B31" s="128"/>
      <c r="C31" s="128"/>
      <c r="D31" s="128"/>
      <c r="E31" s="128"/>
      <c r="F31" s="128"/>
      <c r="G31" s="128"/>
      <c r="H31" s="128"/>
      <c r="I31" s="128"/>
      <c r="J31" s="129"/>
      <c r="K31" s="130"/>
      <c r="L31" s="131"/>
      <c r="M31" s="131"/>
      <c r="N31" s="131"/>
      <c r="O31" s="131"/>
      <c r="P31" s="131"/>
      <c r="Q31" s="132"/>
      <c r="R31" s="133"/>
      <c r="S31" s="134"/>
      <c r="T31" s="134"/>
      <c r="U31" s="134"/>
      <c r="V31" s="134"/>
      <c r="W31" s="134"/>
      <c r="X31" s="134"/>
      <c r="Y31" s="134"/>
      <c r="Z31" s="134"/>
      <c r="AA31" s="134"/>
      <c r="AB31" s="134"/>
      <c r="AC31" s="134"/>
      <c r="AD31" s="134"/>
      <c r="AE31" s="134"/>
      <c r="AF31" s="135"/>
    </row>
    <row r="32" spans="1:32" ht="16.5" customHeight="1" x14ac:dyDescent="0.2">
      <c r="A32" s="127"/>
      <c r="B32" s="128"/>
      <c r="C32" s="128"/>
      <c r="D32" s="128"/>
      <c r="E32" s="128"/>
      <c r="F32" s="128"/>
      <c r="G32" s="128"/>
      <c r="H32" s="128"/>
      <c r="I32" s="128"/>
      <c r="J32" s="129"/>
      <c r="K32" s="130"/>
      <c r="L32" s="131"/>
      <c r="M32" s="131"/>
      <c r="N32" s="131"/>
      <c r="O32" s="131"/>
      <c r="P32" s="131"/>
      <c r="Q32" s="132"/>
      <c r="R32" s="133"/>
      <c r="S32" s="134"/>
      <c r="T32" s="134"/>
      <c r="U32" s="134"/>
      <c r="V32" s="134"/>
      <c r="W32" s="134"/>
      <c r="X32" s="134"/>
      <c r="Y32" s="134"/>
      <c r="Z32" s="134"/>
      <c r="AA32" s="134"/>
      <c r="AB32" s="134"/>
      <c r="AC32" s="134"/>
      <c r="AD32" s="134"/>
      <c r="AE32" s="134"/>
      <c r="AF32" s="135"/>
    </row>
    <row r="33" spans="1:32" ht="16.5" customHeight="1" x14ac:dyDescent="0.2">
      <c r="A33" s="127"/>
      <c r="B33" s="128"/>
      <c r="C33" s="128"/>
      <c r="D33" s="128"/>
      <c r="E33" s="128"/>
      <c r="F33" s="128"/>
      <c r="G33" s="128"/>
      <c r="H33" s="128"/>
      <c r="I33" s="128"/>
      <c r="J33" s="129"/>
      <c r="K33" s="130"/>
      <c r="L33" s="131"/>
      <c r="M33" s="131"/>
      <c r="N33" s="131"/>
      <c r="O33" s="131"/>
      <c r="P33" s="131"/>
      <c r="Q33" s="132"/>
      <c r="R33" s="133"/>
      <c r="S33" s="134"/>
      <c r="T33" s="134"/>
      <c r="U33" s="134"/>
      <c r="V33" s="134"/>
      <c r="W33" s="134"/>
      <c r="X33" s="134"/>
      <c r="Y33" s="134"/>
      <c r="Z33" s="134"/>
      <c r="AA33" s="134"/>
      <c r="AB33" s="134"/>
      <c r="AC33" s="134"/>
      <c r="AD33" s="134"/>
      <c r="AE33" s="134"/>
      <c r="AF33" s="135"/>
    </row>
    <row r="34" spans="1:32" ht="16.5" customHeight="1" x14ac:dyDescent="0.2">
      <c r="A34" s="127"/>
      <c r="B34" s="128"/>
      <c r="C34" s="128"/>
      <c r="D34" s="128"/>
      <c r="E34" s="128"/>
      <c r="F34" s="128"/>
      <c r="G34" s="128"/>
      <c r="H34" s="128"/>
      <c r="I34" s="128"/>
      <c r="J34" s="129"/>
      <c r="K34" s="130"/>
      <c r="L34" s="131"/>
      <c r="M34" s="131"/>
      <c r="N34" s="131"/>
      <c r="O34" s="131"/>
      <c r="P34" s="131"/>
      <c r="Q34" s="132"/>
      <c r="R34" s="133"/>
      <c r="S34" s="134"/>
      <c r="T34" s="134"/>
      <c r="U34" s="134"/>
      <c r="V34" s="134"/>
      <c r="W34" s="134"/>
      <c r="X34" s="134"/>
      <c r="Y34" s="134"/>
      <c r="Z34" s="134"/>
      <c r="AA34" s="134"/>
      <c r="AB34" s="134"/>
      <c r="AC34" s="134"/>
      <c r="AD34" s="134"/>
      <c r="AE34" s="134"/>
      <c r="AF34" s="135"/>
    </row>
    <row r="35" spans="1:32" ht="16.5" customHeight="1" x14ac:dyDescent="0.2">
      <c r="A35" s="127"/>
      <c r="B35" s="128"/>
      <c r="C35" s="128"/>
      <c r="D35" s="128"/>
      <c r="E35" s="128"/>
      <c r="F35" s="128"/>
      <c r="G35" s="128"/>
      <c r="H35" s="128"/>
      <c r="I35" s="128"/>
      <c r="J35" s="129"/>
      <c r="K35" s="130"/>
      <c r="L35" s="131"/>
      <c r="M35" s="131"/>
      <c r="N35" s="131"/>
      <c r="O35" s="131"/>
      <c r="P35" s="131"/>
      <c r="Q35" s="132"/>
      <c r="R35" s="133"/>
      <c r="S35" s="134"/>
      <c r="T35" s="134"/>
      <c r="U35" s="134"/>
      <c r="V35" s="134"/>
      <c r="W35" s="134"/>
      <c r="X35" s="134"/>
      <c r="Y35" s="134"/>
      <c r="Z35" s="134"/>
      <c r="AA35" s="134"/>
      <c r="AB35" s="134"/>
      <c r="AC35" s="134"/>
      <c r="AD35" s="134"/>
      <c r="AE35" s="134"/>
      <c r="AF35" s="135"/>
    </row>
    <row r="36" spans="1:32" ht="16.5" customHeight="1" x14ac:dyDescent="0.2">
      <c r="A36" s="127"/>
      <c r="B36" s="128"/>
      <c r="C36" s="128"/>
      <c r="D36" s="128"/>
      <c r="E36" s="128"/>
      <c r="F36" s="128"/>
      <c r="G36" s="128"/>
      <c r="H36" s="128"/>
      <c r="I36" s="128"/>
      <c r="J36" s="129"/>
      <c r="K36" s="130"/>
      <c r="L36" s="131"/>
      <c r="M36" s="131"/>
      <c r="N36" s="131"/>
      <c r="O36" s="131"/>
      <c r="P36" s="131"/>
      <c r="Q36" s="132"/>
      <c r="R36" s="133"/>
      <c r="S36" s="134"/>
      <c r="T36" s="134"/>
      <c r="U36" s="134"/>
      <c r="V36" s="134"/>
      <c r="W36" s="134"/>
      <c r="X36" s="134"/>
      <c r="Y36" s="134"/>
      <c r="Z36" s="134"/>
      <c r="AA36" s="134"/>
      <c r="AB36" s="134"/>
      <c r="AC36" s="134"/>
      <c r="AD36" s="134"/>
      <c r="AE36" s="134"/>
      <c r="AF36" s="135"/>
    </row>
    <row r="37" spans="1:32" ht="16.5" customHeight="1" x14ac:dyDescent="0.2">
      <c r="A37" s="127"/>
      <c r="B37" s="128"/>
      <c r="C37" s="128"/>
      <c r="D37" s="128"/>
      <c r="E37" s="128"/>
      <c r="F37" s="128"/>
      <c r="G37" s="128"/>
      <c r="H37" s="128"/>
      <c r="I37" s="128"/>
      <c r="J37" s="129"/>
      <c r="K37" s="130"/>
      <c r="L37" s="131"/>
      <c r="M37" s="131"/>
      <c r="N37" s="131"/>
      <c r="O37" s="131"/>
      <c r="P37" s="131"/>
      <c r="Q37" s="132"/>
      <c r="R37" s="133"/>
      <c r="S37" s="134"/>
      <c r="T37" s="134"/>
      <c r="U37" s="134"/>
      <c r="V37" s="134"/>
      <c r="W37" s="134"/>
      <c r="X37" s="134"/>
      <c r="Y37" s="134"/>
      <c r="Z37" s="134"/>
      <c r="AA37" s="134"/>
      <c r="AB37" s="134"/>
      <c r="AC37" s="134"/>
      <c r="AD37" s="134"/>
      <c r="AE37" s="134"/>
      <c r="AF37" s="135"/>
    </row>
    <row r="38" spans="1:32" ht="16.5" customHeight="1" x14ac:dyDescent="0.2">
      <c r="A38" s="127"/>
      <c r="B38" s="128"/>
      <c r="C38" s="128"/>
      <c r="D38" s="128"/>
      <c r="E38" s="128"/>
      <c r="F38" s="128"/>
      <c r="G38" s="128"/>
      <c r="H38" s="128"/>
      <c r="I38" s="128"/>
      <c r="J38" s="129"/>
      <c r="K38" s="130"/>
      <c r="L38" s="131"/>
      <c r="M38" s="131"/>
      <c r="N38" s="131"/>
      <c r="O38" s="131"/>
      <c r="P38" s="131"/>
      <c r="Q38" s="132"/>
      <c r="R38" s="133"/>
      <c r="S38" s="134"/>
      <c r="T38" s="134"/>
      <c r="U38" s="134"/>
      <c r="V38" s="134"/>
      <c r="W38" s="134"/>
      <c r="X38" s="134"/>
      <c r="Y38" s="134"/>
      <c r="Z38" s="134"/>
      <c r="AA38" s="134"/>
      <c r="AB38" s="134"/>
      <c r="AC38" s="134"/>
      <c r="AD38" s="134"/>
      <c r="AE38" s="134"/>
      <c r="AF38" s="135"/>
    </row>
    <row r="39" spans="1:32" ht="16.5" customHeight="1" x14ac:dyDescent="0.2">
      <c r="A39" s="597"/>
      <c r="B39" s="598"/>
      <c r="C39" s="598"/>
      <c r="D39" s="598"/>
      <c r="E39" s="598"/>
      <c r="F39" s="598"/>
      <c r="G39" s="598"/>
      <c r="H39" s="598"/>
      <c r="I39" s="598"/>
      <c r="J39" s="599"/>
      <c r="K39" s="600"/>
      <c r="L39" s="601"/>
      <c r="M39" s="601"/>
      <c r="N39" s="601"/>
      <c r="O39" s="601"/>
      <c r="P39" s="601"/>
      <c r="Q39" s="602"/>
      <c r="R39" s="651"/>
      <c r="S39" s="652"/>
      <c r="T39" s="652"/>
      <c r="U39" s="652"/>
      <c r="V39" s="652"/>
      <c r="W39" s="652"/>
      <c r="X39" s="652"/>
      <c r="Y39" s="652"/>
      <c r="Z39" s="652"/>
      <c r="AA39" s="652"/>
      <c r="AB39" s="652"/>
      <c r="AC39" s="652"/>
      <c r="AD39" s="652"/>
      <c r="AE39" s="652"/>
      <c r="AF39" s="653"/>
    </row>
    <row r="40" spans="1:32" ht="16.5" customHeight="1" x14ac:dyDescent="0.2">
      <c r="A40" s="597"/>
      <c r="B40" s="598"/>
      <c r="C40" s="598"/>
      <c r="D40" s="598"/>
      <c r="E40" s="598"/>
      <c r="F40" s="598"/>
      <c r="G40" s="598"/>
      <c r="H40" s="598"/>
      <c r="I40" s="598"/>
      <c r="J40" s="599"/>
      <c r="K40" s="600"/>
      <c r="L40" s="601"/>
      <c r="M40" s="601"/>
      <c r="N40" s="601"/>
      <c r="O40" s="601"/>
      <c r="P40" s="601"/>
      <c r="Q40" s="602"/>
      <c r="R40" s="651"/>
      <c r="S40" s="652"/>
      <c r="T40" s="652"/>
      <c r="U40" s="652"/>
      <c r="V40" s="652"/>
      <c r="W40" s="652"/>
      <c r="X40" s="652"/>
      <c r="Y40" s="652"/>
      <c r="Z40" s="652"/>
      <c r="AA40" s="652"/>
      <c r="AB40" s="652"/>
      <c r="AC40" s="652"/>
      <c r="AD40" s="652"/>
      <c r="AE40" s="652"/>
      <c r="AF40" s="653"/>
    </row>
    <row r="41" spans="1:32" ht="16.5" customHeight="1" x14ac:dyDescent="0.2">
      <c r="A41" s="597"/>
      <c r="B41" s="598"/>
      <c r="C41" s="598"/>
      <c r="D41" s="598"/>
      <c r="E41" s="598"/>
      <c r="F41" s="598"/>
      <c r="G41" s="598"/>
      <c r="H41" s="598"/>
      <c r="I41" s="598"/>
      <c r="J41" s="599"/>
      <c r="K41" s="600"/>
      <c r="L41" s="601"/>
      <c r="M41" s="601"/>
      <c r="N41" s="601"/>
      <c r="O41" s="601"/>
      <c r="P41" s="601"/>
      <c r="Q41" s="602"/>
      <c r="R41" s="651"/>
      <c r="S41" s="652"/>
      <c r="T41" s="652"/>
      <c r="U41" s="652"/>
      <c r="V41" s="652"/>
      <c r="W41" s="652"/>
      <c r="X41" s="652"/>
      <c r="Y41" s="652"/>
      <c r="Z41" s="652"/>
      <c r="AA41" s="652"/>
      <c r="AB41" s="652"/>
      <c r="AC41" s="652"/>
      <c r="AD41" s="652"/>
      <c r="AE41" s="652"/>
      <c r="AF41" s="653"/>
    </row>
    <row r="42" spans="1:32" ht="16.5" customHeight="1" x14ac:dyDescent="0.2">
      <c r="A42" s="597"/>
      <c r="B42" s="598"/>
      <c r="C42" s="598"/>
      <c r="D42" s="598"/>
      <c r="E42" s="598"/>
      <c r="F42" s="598"/>
      <c r="G42" s="598"/>
      <c r="H42" s="598"/>
      <c r="I42" s="598"/>
      <c r="J42" s="599"/>
      <c r="K42" s="600"/>
      <c r="L42" s="601"/>
      <c r="M42" s="601"/>
      <c r="N42" s="601"/>
      <c r="O42" s="601"/>
      <c r="P42" s="601"/>
      <c r="Q42" s="602"/>
      <c r="R42" s="651"/>
      <c r="S42" s="652"/>
      <c r="T42" s="652"/>
      <c r="U42" s="652"/>
      <c r="V42" s="652"/>
      <c r="W42" s="652"/>
      <c r="X42" s="652"/>
      <c r="Y42" s="652"/>
      <c r="Z42" s="652"/>
      <c r="AA42" s="652"/>
      <c r="AB42" s="652"/>
      <c r="AC42" s="652"/>
      <c r="AD42" s="652"/>
      <c r="AE42" s="652"/>
      <c r="AF42" s="653"/>
    </row>
    <row r="43" spans="1:32" ht="16.5" customHeight="1" x14ac:dyDescent="0.2">
      <c r="A43" s="597"/>
      <c r="B43" s="598"/>
      <c r="C43" s="598"/>
      <c r="D43" s="598"/>
      <c r="E43" s="598"/>
      <c r="F43" s="598"/>
      <c r="G43" s="598"/>
      <c r="H43" s="598"/>
      <c r="I43" s="598"/>
      <c r="J43" s="599"/>
      <c r="K43" s="600"/>
      <c r="L43" s="601"/>
      <c r="M43" s="601"/>
      <c r="N43" s="601"/>
      <c r="O43" s="601"/>
      <c r="P43" s="601"/>
      <c r="Q43" s="602"/>
      <c r="R43" s="651"/>
      <c r="S43" s="652"/>
      <c r="T43" s="652"/>
      <c r="U43" s="652"/>
      <c r="V43" s="652"/>
      <c r="W43" s="652"/>
      <c r="X43" s="652"/>
      <c r="Y43" s="652"/>
      <c r="Z43" s="652"/>
      <c r="AA43" s="652"/>
      <c r="AB43" s="652"/>
      <c r="AC43" s="652"/>
      <c r="AD43" s="652"/>
      <c r="AE43" s="652"/>
      <c r="AF43" s="653"/>
    </row>
    <row r="44" spans="1:32" ht="16.5" customHeight="1" x14ac:dyDescent="0.2">
      <c r="A44" s="597"/>
      <c r="B44" s="598"/>
      <c r="C44" s="598"/>
      <c r="D44" s="598"/>
      <c r="E44" s="598"/>
      <c r="F44" s="598"/>
      <c r="G44" s="598"/>
      <c r="H44" s="598"/>
      <c r="I44" s="598"/>
      <c r="J44" s="599"/>
      <c r="K44" s="600"/>
      <c r="L44" s="601"/>
      <c r="M44" s="601"/>
      <c r="N44" s="601"/>
      <c r="O44" s="601"/>
      <c r="P44" s="601"/>
      <c r="Q44" s="602"/>
      <c r="R44" s="651"/>
      <c r="S44" s="652"/>
      <c r="T44" s="652"/>
      <c r="U44" s="652"/>
      <c r="V44" s="652"/>
      <c r="W44" s="652"/>
      <c r="X44" s="652"/>
      <c r="Y44" s="652"/>
      <c r="Z44" s="652"/>
      <c r="AA44" s="652"/>
      <c r="AB44" s="652"/>
      <c r="AC44" s="652"/>
      <c r="AD44" s="652"/>
      <c r="AE44" s="652"/>
      <c r="AF44" s="653"/>
    </row>
    <row r="45" spans="1:32" ht="16.5" customHeight="1" x14ac:dyDescent="0.2">
      <c r="A45" s="597"/>
      <c r="B45" s="598"/>
      <c r="C45" s="598"/>
      <c r="D45" s="598"/>
      <c r="E45" s="598"/>
      <c r="F45" s="598"/>
      <c r="G45" s="598"/>
      <c r="H45" s="598"/>
      <c r="I45" s="598"/>
      <c r="J45" s="599"/>
      <c r="K45" s="600"/>
      <c r="L45" s="601"/>
      <c r="M45" s="601"/>
      <c r="N45" s="601"/>
      <c r="O45" s="601"/>
      <c r="P45" s="601"/>
      <c r="Q45" s="602"/>
      <c r="R45" s="651"/>
      <c r="S45" s="652"/>
      <c r="T45" s="652"/>
      <c r="U45" s="652"/>
      <c r="V45" s="652"/>
      <c r="W45" s="652"/>
      <c r="X45" s="652"/>
      <c r="Y45" s="652"/>
      <c r="Z45" s="652"/>
      <c r="AA45" s="652"/>
      <c r="AB45" s="652"/>
      <c r="AC45" s="652"/>
      <c r="AD45" s="652"/>
      <c r="AE45" s="652"/>
      <c r="AF45" s="653"/>
    </row>
    <row r="46" spans="1:32" ht="16.5" customHeight="1" x14ac:dyDescent="0.2">
      <c r="A46" s="597"/>
      <c r="B46" s="598"/>
      <c r="C46" s="598"/>
      <c r="D46" s="598"/>
      <c r="E46" s="598"/>
      <c r="F46" s="598"/>
      <c r="G46" s="598"/>
      <c r="H46" s="598"/>
      <c r="I46" s="598"/>
      <c r="J46" s="599"/>
      <c r="K46" s="600"/>
      <c r="L46" s="601"/>
      <c r="M46" s="601"/>
      <c r="N46" s="601"/>
      <c r="O46" s="601"/>
      <c r="P46" s="601"/>
      <c r="Q46" s="602"/>
      <c r="R46" s="651"/>
      <c r="S46" s="652"/>
      <c r="T46" s="652"/>
      <c r="U46" s="652"/>
      <c r="V46" s="652"/>
      <c r="W46" s="652"/>
      <c r="X46" s="652"/>
      <c r="Y46" s="652"/>
      <c r="Z46" s="652"/>
      <c r="AA46" s="652"/>
      <c r="AB46" s="652"/>
      <c r="AC46" s="652"/>
      <c r="AD46" s="652"/>
      <c r="AE46" s="652"/>
      <c r="AF46" s="653"/>
    </row>
    <row r="47" spans="1:32" ht="16.5" customHeight="1" thickBot="1" x14ac:dyDescent="0.25">
      <c r="A47" s="603"/>
      <c r="B47" s="604"/>
      <c r="C47" s="604"/>
      <c r="D47" s="604"/>
      <c r="E47" s="604"/>
      <c r="F47" s="604"/>
      <c r="G47" s="604"/>
      <c r="H47" s="604"/>
      <c r="I47" s="604"/>
      <c r="J47" s="605"/>
      <c r="K47" s="606"/>
      <c r="L47" s="607"/>
      <c r="M47" s="607"/>
      <c r="N47" s="607"/>
      <c r="O47" s="607"/>
      <c r="P47" s="607"/>
      <c r="Q47" s="608"/>
      <c r="R47" s="654"/>
      <c r="S47" s="655"/>
      <c r="T47" s="655"/>
      <c r="U47" s="655"/>
      <c r="V47" s="655"/>
      <c r="W47" s="655"/>
      <c r="X47" s="655"/>
      <c r="Y47" s="655"/>
      <c r="Z47" s="655"/>
      <c r="AA47" s="655"/>
      <c r="AB47" s="655"/>
      <c r="AC47" s="655"/>
      <c r="AD47" s="655"/>
      <c r="AE47" s="655"/>
      <c r="AF47" s="656"/>
    </row>
    <row r="48" spans="1:32" ht="16.5" customHeight="1" thickTop="1" x14ac:dyDescent="0.2">
      <c r="A48" s="657" t="s">
        <v>170</v>
      </c>
      <c r="B48" s="658"/>
      <c r="C48" s="658"/>
      <c r="D48" s="658"/>
      <c r="E48" s="658"/>
      <c r="F48" s="658"/>
      <c r="G48" s="658"/>
      <c r="H48" s="658"/>
      <c r="I48" s="658"/>
      <c r="J48" s="659"/>
      <c r="K48" s="660" t="s">
        <v>185</v>
      </c>
      <c r="L48" s="661"/>
      <c r="M48" s="661"/>
      <c r="N48" s="661"/>
      <c r="O48" s="661"/>
      <c r="P48" s="661"/>
      <c r="Q48" s="662"/>
      <c r="R48" s="619" t="s">
        <v>149</v>
      </c>
      <c r="S48" s="620"/>
      <c r="T48" s="620"/>
      <c r="U48" s="620"/>
      <c r="V48" s="621"/>
      <c r="W48" s="622" t="s">
        <v>150</v>
      </c>
      <c r="X48" s="623"/>
      <c r="Y48" s="624"/>
      <c r="Z48" s="625" t="s">
        <v>280</v>
      </c>
      <c r="AA48" s="626"/>
      <c r="AB48" s="626"/>
      <c r="AC48" s="626"/>
      <c r="AD48" s="626"/>
      <c r="AE48" s="626"/>
      <c r="AF48" s="627"/>
    </row>
    <row r="49" spans="1:32" ht="16.5" customHeight="1" x14ac:dyDescent="0.2">
      <c r="A49" s="663">
        <f>(SUM(K16:Q47))</f>
        <v>0</v>
      </c>
      <c r="B49" s="664"/>
      <c r="C49" s="664"/>
      <c r="D49" s="664"/>
      <c r="E49" s="664"/>
      <c r="F49" s="664"/>
      <c r="G49" s="664"/>
      <c r="H49" s="664"/>
      <c r="I49" s="664"/>
      <c r="J49" s="665"/>
      <c r="K49" s="666">
        <f>ROUNDDOWN(SUM(K16:Q47)*1/2,0)</f>
        <v>0</v>
      </c>
      <c r="L49" s="667"/>
      <c r="M49" s="667"/>
      <c r="N49" s="667"/>
      <c r="O49" s="667"/>
      <c r="P49" s="667"/>
      <c r="Q49" s="668"/>
      <c r="R49" s="669">
        <f>IF(W49="",950000,950000*W49)</f>
        <v>950000</v>
      </c>
      <c r="S49" s="670"/>
      <c r="T49" s="670"/>
      <c r="U49" s="670"/>
      <c r="V49" s="671"/>
      <c r="W49" s="639"/>
      <c r="X49" s="640"/>
      <c r="Y49" s="641"/>
      <c r="Z49" s="636">
        <f>(IF(K49&gt;R49,R49,K49))</f>
        <v>0</v>
      </c>
      <c r="AA49" s="637"/>
      <c r="AB49" s="637"/>
      <c r="AC49" s="637"/>
      <c r="AD49" s="637"/>
      <c r="AE49" s="637"/>
      <c r="AF49" s="638"/>
    </row>
    <row r="50" spans="1:32" ht="16.5" customHeight="1" x14ac:dyDescent="0.2">
      <c r="A50" s="28" t="s">
        <v>84</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1:32" ht="16.5" customHeight="1" x14ac:dyDescent="0.2">
      <c r="A51" s="29" t="s">
        <v>85</v>
      </c>
    </row>
    <row r="52" spans="1:32" ht="16.5" customHeight="1" x14ac:dyDescent="0.2">
      <c r="A52" s="29" t="s">
        <v>287</v>
      </c>
    </row>
  </sheetData>
  <sheetProtection sheet="1" formatCells="0" formatColumns="0" formatRows="0" insertColumns="0" selectLockedCells="1"/>
  <customSheetViews>
    <customSheetView guid="{C42D1D9E-E04B-46C1-82EC-5EEF685F079B}" showGridLines="0" printArea="1" hiddenRows="1" view="pageBreakPreview">
      <selection activeCell="A4" sqref="A4:AF4"/>
      <pageMargins left="0.74803149606299213" right="0.74803149606299213" top="0.59055118110236227" bottom="0.59055118110236227" header="0.31496062992125984" footer="0.31496062992125984"/>
      <printOptions horizontalCentered="1"/>
      <pageSetup paperSize="9" scale="97" fitToHeight="0" orientation="portrait" r:id="rId1"/>
    </customSheetView>
  </customSheetViews>
  <mergeCells count="102">
    <mergeCell ref="L9:R9"/>
    <mergeCell ref="S9:Y9"/>
    <mergeCell ref="Z9:AF9"/>
    <mergeCell ref="E10:K12"/>
    <mergeCell ref="L10:R12"/>
    <mergeCell ref="S10:Y12"/>
    <mergeCell ref="Z10:AF12"/>
    <mergeCell ref="S2:Y2"/>
    <mergeCell ref="Z2:AF2"/>
    <mergeCell ref="A4:AF4"/>
    <mergeCell ref="A5:AF5"/>
    <mergeCell ref="A6:D13"/>
    <mergeCell ref="E6:K8"/>
    <mergeCell ref="L6:R8"/>
    <mergeCell ref="S6:Y8"/>
    <mergeCell ref="Z6:AF8"/>
    <mergeCell ref="E9:K9"/>
    <mergeCell ref="R16:AF16"/>
    <mergeCell ref="A17:J17"/>
    <mergeCell ref="K17:Q17"/>
    <mergeCell ref="R17:AF17"/>
    <mergeCell ref="E13:K13"/>
    <mergeCell ref="L13:R13"/>
    <mergeCell ref="S13:Y13"/>
    <mergeCell ref="Z13:AF13"/>
    <mergeCell ref="A14:AF14"/>
    <mergeCell ref="A15:J15"/>
    <mergeCell ref="K15:Q15"/>
    <mergeCell ref="R15:AF15"/>
    <mergeCell ref="A21:J21"/>
    <mergeCell ref="K21:Q21"/>
    <mergeCell ref="R21:AF21"/>
    <mergeCell ref="A22:J22"/>
    <mergeCell ref="K22:Q22"/>
    <mergeCell ref="R22:AF22"/>
    <mergeCell ref="A23:J23"/>
    <mergeCell ref="K23:Q23"/>
    <mergeCell ref="R23:AF23"/>
    <mergeCell ref="A18:J18"/>
    <mergeCell ref="K18:Q18"/>
    <mergeCell ref="R18:AF18"/>
    <mergeCell ref="A19:J19"/>
    <mergeCell ref="K19:Q19"/>
    <mergeCell ref="R19:AF19"/>
    <mergeCell ref="A20:J20"/>
    <mergeCell ref="K20:Q20"/>
    <mergeCell ref="R20:AF20"/>
    <mergeCell ref="A40:J40"/>
    <mergeCell ref="K40:Q40"/>
    <mergeCell ref="R40:AF40"/>
    <mergeCell ref="A41:J41"/>
    <mergeCell ref="K41:Q41"/>
    <mergeCell ref="R41:AF41"/>
    <mergeCell ref="A29:J29"/>
    <mergeCell ref="K29:Q29"/>
    <mergeCell ref="R29:AF29"/>
    <mergeCell ref="A39:J39"/>
    <mergeCell ref="K39:Q39"/>
    <mergeCell ref="R39:AF39"/>
    <mergeCell ref="A44:J44"/>
    <mergeCell ref="K44:Q44"/>
    <mergeCell ref="R44:AF44"/>
    <mergeCell ref="A42:J42"/>
    <mergeCell ref="K42:Q42"/>
    <mergeCell ref="R42:AF42"/>
    <mergeCell ref="A43:J43"/>
    <mergeCell ref="K43:Q43"/>
    <mergeCell ref="R43:AF43"/>
    <mergeCell ref="A47:J47"/>
    <mergeCell ref="K47:Q47"/>
    <mergeCell ref="R47:AF47"/>
    <mergeCell ref="A46:J46"/>
    <mergeCell ref="K46:Q46"/>
    <mergeCell ref="R46:AF46"/>
    <mergeCell ref="A45:J45"/>
    <mergeCell ref="K45:Q45"/>
    <mergeCell ref="R45:AF45"/>
    <mergeCell ref="A24:J24"/>
    <mergeCell ref="K24:Q24"/>
    <mergeCell ref="R24:AF24"/>
    <mergeCell ref="A25:J25"/>
    <mergeCell ref="K25:Q25"/>
    <mergeCell ref="R25:AF25"/>
    <mergeCell ref="A28:J28"/>
    <mergeCell ref="K28:Q28"/>
    <mergeCell ref="R28:AF28"/>
    <mergeCell ref="A26:J26"/>
    <mergeCell ref="K26:Q26"/>
    <mergeCell ref="R26:AF26"/>
    <mergeCell ref="A27:J27"/>
    <mergeCell ref="K27:Q27"/>
    <mergeCell ref="R27:AF27"/>
    <mergeCell ref="A48:J48"/>
    <mergeCell ref="K48:Q48"/>
    <mergeCell ref="R48:V48"/>
    <mergeCell ref="W48:Y48"/>
    <mergeCell ref="Z48:AF48"/>
    <mergeCell ref="A49:J49"/>
    <mergeCell ref="K49:Q49"/>
    <mergeCell ref="R49:V49"/>
    <mergeCell ref="W49:Y49"/>
    <mergeCell ref="Z49:AF49"/>
  </mergeCells>
  <phoneticPr fontId="1"/>
  <printOptions horizontalCentered="1"/>
  <pageMargins left="0.74803149606299213" right="0.74803149606299213" top="0.59055118110236227" bottom="0.59055118110236227" header="0.31496062992125984" footer="0.31496062992125984"/>
  <pageSetup paperSize="9" scale="9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非表示</vt:lpstr>
      <vt:lpstr>提出書類等一覧</vt:lpstr>
      <vt:lpstr>担当窓口</vt:lpstr>
      <vt:lpstr>別紙1</vt:lpstr>
      <vt:lpstr>別紙2_合計</vt:lpstr>
      <vt:lpstr>別紙2_車両</vt:lpstr>
      <vt:lpstr>別紙2_再エネ設備</vt:lpstr>
      <vt:lpstr>別紙2_V2H(本体)</vt:lpstr>
      <vt:lpstr>別紙2_V2H(工事)</vt:lpstr>
      <vt:lpstr>別紙2_外部給電器</vt:lpstr>
      <vt:lpstr>別紙2_充電(本体)</vt:lpstr>
      <vt:lpstr>別紙2_充電(工事費)</vt:lpstr>
      <vt:lpstr>担当窓口!Print_Area</vt:lpstr>
      <vt:lpstr>提出書類等一覧!Print_Area</vt:lpstr>
      <vt:lpstr>別紙1!Print_Area</vt:lpstr>
      <vt:lpstr>'別紙2_V2H(工事)'!Print_Area</vt:lpstr>
      <vt:lpstr>'別紙2_V2H(本体)'!Print_Area</vt:lpstr>
      <vt:lpstr>別紙2_外部給電器!Print_Area</vt:lpstr>
      <vt:lpstr>別紙2_合計!Print_Area</vt:lpstr>
      <vt:lpstr>別紙2_再エネ設備!Print_Area</vt:lpstr>
      <vt:lpstr>別紙2_車両!Print_Area</vt:lpstr>
      <vt:lpstr>'別紙2_充電(工事費)'!Print_Area</vt:lpstr>
      <vt:lpstr>'別紙2_充電(本体)'!Print_Area</vt:lpstr>
      <vt:lpstr>担当窓口!Print_Titles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charge128</dc:creator>
  <cp:lastModifiedBy>RCESPA：安江</cp:lastModifiedBy>
  <cp:lastPrinted>2023-03-24T01:29:44Z</cp:lastPrinted>
  <dcterms:created xsi:type="dcterms:W3CDTF">2017-04-27T02:09:36Z</dcterms:created>
  <dcterms:modified xsi:type="dcterms:W3CDTF">2023-05-18T00:31:11Z</dcterms:modified>
</cp:coreProperties>
</file>