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国内事業部\令和3年度（2021年度）\50_カーシェア（R3補正）\060_公募\10_公募要領・交付規程\10_交付規程\03_様式\"/>
    </mc:Choice>
  </mc:AlternateContent>
  <bookViews>
    <workbookView xWindow="0" yWindow="0" windowWidth="18780" windowHeight="11835" tabRatio="710"/>
  </bookViews>
  <sheets>
    <sheet name="提出書類等一覧" sheetId="61" r:id="rId1"/>
    <sheet name="担当窓口" sheetId="55" r:id="rId2"/>
    <sheet name="別紙1" sheetId="30" r:id="rId3"/>
    <sheet name="非表示" sheetId="33" state="hidden" r:id="rId4"/>
    <sheet name="別紙2_合計" sheetId="54" r:id="rId5"/>
    <sheet name="別紙2_車両" sheetId="52" r:id="rId6"/>
    <sheet name="別紙2_再エネ設備" sheetId="49" r:id="rId7"/>
    <sheet name="別紙2_V2H(本体)" sheetId="46" r:id="rId8"/>
    <sheet name="別紙2_V2H(工事)" sheetId="48" r:id="rId9"/>
    <sheet name="別紙2_外部給電器" sheetId="50" r:id="rId10"/>
    <sheet name="別紙2_充電(本体)" sheetId="51" r:id="rId11"/>
    <sheet name="別紙2_充電(工事費)" sheetId="53" r:id="rId12"/>
  </sheets>
  <externalReferences>
    <externalReference r:id="rId13"/>
  </externalReferences>
  <definedNames>
    <definedName name="_xlnm.Print_Area" localSheetId="1">担当窓口!$A$1:$E$42</definedName>
    <definedName name="_xlnm.Print_Area" localSheetId="0">提出書類等一覧!$A$1:$D$29</definedName>
    <definedName name="_xlnm.Print_Area" localSheetId="2">別紙1!$A$1:$AI$203</definedName>
    <definedName name="_xlnm.Print_Area" localSheetId="8">'別紙2_V2H(工事)'!$A$2:$AF$60</definedName>
    <definedName name="_xlnm.Print_Area" localSheetId="7">'別紙2_V2H(本体)'!$A$2:$AF$51</definedName>
    <definedName name="_xlnm.Print_Area" localSheetId="9">別紙2_外部給電器!$A$2:$AF$51</definedName>
    <definedName name="_xlnm.Print_Area" localSheetId="4">別紙2_合計!$A$2:$AM$13</definedName>
    <definedName name="_xlnm.Print_Area" localSheetId="6">別紙2_再エネ設備!$A$2:$AF$51</definedName>
    <definedName name="_xlnm.Print_Area" localSheetId="5">別紙2_車両!$A$2:$AF$51</definedName>
    <definedName name="_xlnm.Print_Area" localSheetId="11">'別紙2_充電(工事費)'!$A$2:$AF$60</definedName>
    <definedName name="_xlnm.Print_Area" localSheetId="10">'別紙2_充電(本体)'!$A$2:$AF$51</definedName>
    <definedName name="_xlnm.Print_Titles" localSheetId="1">担当窓口!$1:$4</definedName>
    <definedName name="_xlnm.Print_Titles" localSheetId="0">提出書類等一覧!$4:$4</definedName>
    <definedName name="エネルギー種類" localSheetId="1">#REF!</definedName>
    <definedName name="エネルギー種類" localSheetId="0">#REF!</definedName>
    <definedName name="エネルギー種類" localSheetId="8">#REF!</definedName>
    <definedName name="エネルギー種類" localSheetId="7">#REF!</definedName>
    <definedName name="エネルギー種類" localSheetId="9">#REF!</definedName>
    <definedName name="エネルギー種類" localSheetId="4">#REF!</definedName>
    <definedName name="エネルギー種類" localSheetId="6">#REF!</definedName>
    <definedName name="エネルギー種類" localSheetId="5">#REF!</definedName>
    <definedName name="エネルギー種類" localSheetId="11">#REF!</definedName>
    <definedName name="エネルギー種類" localSheetId="10">#REF!</definedName>
    <definedName name="エネルギー種類">#REF!</definedName>
    <definedName name="換算係数" localSheetId="1">#REF!</definedName>
    <definedName name="換算係数" localSheetId="0">#REF!</definedName>
    <definedName name="換算係数" localSheetId="8">#REF!</definedName>
    <definedName name="換算係数" localSheetId="7">#REF!</definedName>
    <definedName name="換算係数" localSheetId="9">#REF!</definedName>
    <definedName name="換算係数" localSheetId="4">#REF!</definedName>
    <definedName name="換算係数" localSheetId="6">#REF!</definedName>
    <definedName name="換算係数" localSheetId="5">#REF!</definedName>
    <definedName name="換算係数" localSheetId="11">#REF!</definedName>
    <definedName name="換算係数" localSheetId="10">#REF!</definedName>
    <definedName name="換算係数">#REF!</definedName>
  </definedNames>
  <calcPr calcId="162913"/>
</workbook>
</file>

<file path=xl/calcChain.xml><?xml version="1.0" encoding="utf-8"?>
<calcChain xmlns="http://schemas.openxmlformats.org/spreadsheetml/2006/main">
  <c r="A6" i="61" l="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47" i="53" l="1"/>
  <c r="A41" i="53"/>
  <c r="A35" i="53"/>
  <c r="A22" i="53"/>
  <c r="A29" i="53"/>
  <c r="L13" i="52" l="1"/>
  <c r="AG2" i="54" l="1"/>
  <c r="Z38" i="30" l="1"/>
  <c r="Z37" i="30"/>
  <c r="Z36" i="30"/>
  <c r="Z35" i="30"/>
  <c r="Z34" i="30"/>
  <c r="J35" i="30"/>
  <c r="J34" i="30"/>
  <c r="Z2" i="53" l="1"/>
  <c r="Z2" i="51"/>
  <c r="Z2" i="50"/>
  <c r="Z2" i="48"/>
  <c r="Z2" i="46"/>
  <c r="Z2" i="49"/>
  <c r="Z2" i="52"/>
  <c r="AC1" i="30"/>
  <c r="A22" i="52" l="1"/>
  <c r="A28" i="52"/>
  <c r="A35" i="52"/>
  <c r="J36" i="30" s="1"/>
  <c r="A41" i="52"/>
  <c r="K41" i="52" l="1"/>
  <c r="K35" i="52"/>
  <c r="Z35" i="52" s="1"/>
  <c r="K28" i="52"/>
  <c r="Z28" i="52" s="1"/>
  <c r="K22" i="52"/>
  <c r="Z22" i="52" s="1"/>
  <c r="K42" i="52" l="1"/>
  <c r="S48" i="30"/>
  <c r="S46" i="30"/>
  <c r="S44" i="30"/>
  <c r="AE53" i="30" l="1"/>
  <c r="K47" i="53" l="1"/>
  <c r="Z47" i="53" s="1"/>
  <c r="K41" i="53"/>
  <c r="Z41" i="53" s="1"/>
  <c r="K35" i="53"/>
  <c r="Z35" i="53" s="1"/>
  <c r="K29" i="53"/>
  <c r="Z29" i="53" s="1"/>
  <c r="K22" i="53"/>
  <c r="Z22" i="53" s="1"/>
  <c r="K43" i="51"/>
  <c r="K36" i="51"/>
  <c r="K29" i="51"/>
  <c r="K22" i="51"/>
  <c r="K40" i="50"/>
  <c r="Z40" i="50" s="1"/>
  <c r="K40" i="46"/>
  <c r="Z40" i="46" s="1"/>
  <c r="A43" i="51" l="1"/>
  <c r="A36" i="51"/>
  <c r="A29" i="51"/>
  <c r="A22" i="51"/>
  <c r="A40" i="50"/>
  <c r="A40" i="46"/>
  <c r="Z41" i="52" l="1"/>
  <c r="Z13" i="52" s="1"/>
  <c r="Z9" i="52" l="1"/>
  <c r="L9" i="54" l="1"/>
  <c r="E9" i="54"/>
  <c r="S9" i="53"/>
  <c r="Z36" i="51"/>
  <c r="Z29" i="51"/>
  <c r="Z22" i="51"/>
  <c r="S9" i="51"/>
  <c r="Z13" i="50"/>
  <c r="S9" i="50"/>
  <c r="S9" i="48"/>
  <c r="Z9" i="46"/>
  <c r="S9" i="46"/>
  <c r="S9" i="49"/>
  <c r="S9" i="52"/>
  <c r="K48" i="53" l="1"/>
  <c r="Z43" i="51"/>
  <c r="Z13" i="51" s="1"/>
  <c r="K44" i="51"/>
  <c r="Z9" i="50"/>
  <c r="S9" i="54"/>
  <c r="J39" i="30"/>
  <c r="Z13" i="53" l="1"/>
  <c r="AE48" i="30"/>
  <c r="AH66" i="30" s="1"/>
  <c r="I54" i="30" l="1"/>
  <c r="W57" i="53"/>
  <c r="W56" i="53"/>
  <c r="W55" i="53"/>
  <c r="W54" i="53"/>
  <c r="W53" i="53"/>
  <c r="W52" i="53"/>
  <c r="W51" i="53"/>
  <c r="W49" i="51"/>
  <c r="W48" i="51"/>
  <c r="W47" i="51"/>
  <c r="Z9" i="51"/>
  <c r="L13" i="51" s="1"/>
  <c r="S13" i="51" s="1"/>
  <c r="W49" i="50"/>
  <c r="W48" i="50"/>
  <c r="W47" i="50"/>
  <c r="W46" i="50"/>
  <c r="W45" i="50"/>
  <c r="W44" i="50"/>
  <c r="W43" i="50"/>
  <c r="W57" i="48"/>
  <c r="W56" i="48"/>
  <c r="W55" i="48"/>
  <c r="W54" i="48"/>
  <c r="W53" i="48"/>
  <c r="W52" i="48"/>
  <c r="W51" i="48"/>
  <c r="K48" i="48"/>
  <c r="Z9" i="48" s="1"/>
  <c r="L13" i="48" s="1"/>
  <c r="W49" i="46"/>
  <c r="W48" i="46"/>
  <c r="W47" i="46"/>
  <c r="W46" i="46"/>
  <c r="W45" i="46"/>
  <c r="W44" i="46"/>
  <c r="W43" i="46"/>
  <c r="Z13" i="46"/>
  <c r="W48" i="49"/>
  <c r="W47" i="49"/>
  <c r="W46" i="49"/>
  <c r="W45" i="49"/>
  <c r="W44" i="49"/>
  <c r="W43" i="49"/>
  <c r="K40" i="49"/>
  <c r="Z9" i="49" s="1"/>
  <c r="W49" i="52"/>
  <c r="W48" i="52"/>
  <c r="W47" i="52"/>
  <c r="W46" i="52"/>
  <c r="W45" i="52"/>
  <c r="L13" i="49" l="1"/>
  <c r="S13" i="49" s="1"/>
  <c r="Z13" i="49" s="1"/>
  <c r="Z9" i="54"/>
  <c r="L13" i="50"/>
  <c r="S13" i="50" s="1"/>
  <c r="S13" i="48"/>
  <c r="Z13" i="48" s="1"/>
  <c r="Z9" i="53"/>
  <c r="L13" i="53" s="1"/>
  <c r="S13" i="53" s="1"/>
  <c r="L13" i="46"/>
  <c r="S13" i="46" s="1"/>
  <c r="J37" i="30"/>
  <c r="E13" i="54" l="1"/>
  <c r="Z13" i="54" s="1"/>
  <c r="AG13" i="54" s="1"/>
  <c r="S13" i="52"/>
</calcChain>
</file>

<file path=xl/comments1.xml><?xml version="1.0" encoding="utf-8"?>
<comments xmlns="http://schemas.openxmlformats.org/spreadsheetml/2006/main">
  <authors>
    <author>RCESPA：安江</author>
  </authors>
  <commentList>
    <comment ref="AG9" authorId="0" shapeId="0">
      <text>
        <r>
          <rPr>
            <sz val="9"/>
            <color indexed="81"/>
            <rFont val="MS P ゴシック"/>
            <family val="3"/>
            <charset val="128"/>
          </rPr>
          <t>交付決定通知書の補助基本額を入力する。</t>
        </r>
      </text>
    </comment>
    <comment ref="L13"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<sst xmlns="http://schemas.openxmlformats.org/spreadsheetml/2006/main" count="804" uniqueCount="366">
  <si>
    <t>□</t>
  </si>
  <si>
    <t>合計</t>
    <rPh sb="0" eb="2">
      <t>ゴウケイ</t>
    </rPh>
    <phoneticPr fontId="4"/>
  </si>
  <si>
    <t>□</t>
    <phoneticPr fontId="1"/>
  </si>
  <si>
    <t>☑</t>
    <phoneticPr fontId="1"/>
  </si>
  <si>
    <t>□</t>
    <phoneticPr fontId="1"/>
  </si>
  <si>
    <t>×</t>
    <phoneticPr fontId="1"/>
  </si>
  <si>
    <t>■</t>
    <phoneticPr fontId="1"/>
  </si>
  <si>
    <t>○</t>
    <phoneticPr fontId="1"/>
  </si>
  <si>
    <t>契約メニュー名</t>
    <phoneticPr fontId="4"/>
  </si>
  <si>
    <t xml:space="preserve">補助金の申請に際して交付規程に則る事及び以下の事項に誓約、同意します。 </t>
    <phoneticPr fontId="4"/>
  </si>
  <si>
    <t>提供業者名</t>
    <rPh sb="0" eb="5">
      <t>テイキョウギョウシャメイ</t>
    </rPh>
    <phoneticPr fontId="4"/>
  </si>
  <si>
    <t>自家発電自家消費</t>
    <phoneticPr fontId="1"/>
  </si>
  <si>
    <t>自己託送</t>
    <phoneticPr fontId="1"/>
  </si>
  <si>
    <t>特定供給</t>
    <phoneticPr fontId="1"/>
  </si>
  <si>
    <t>（１）保管場所
住所</t>
    <rPh sb="3" eb="5">
      <t>ホカン</t>
    </rPh>
    <rPh sb="5" eb="7">
      <t>バショ</t>
    </rPh>
    <rPh sb="8" eb="10">
      <t>ジュウショ</t>
    </rPh>
    <phoneticPr fontId="1"/>
  </si>
  <si>
    <t>電力供給と車両の「使用の本拠の位置」</t>
    <rPh sb="0" eb="2">
      <t>デンリョク</t>
    </rPh>
    <rPh sb="2" eb="4">
      <t>キョウキュウ</t>
    </rPh>
    <phoneticPr fontId="4"/>
  </si>
  <si>
    <t>（１）設置場所住所</t>
    <rPh sb="3" eb="5">
      <t>セッチ</t>
    </rPh>
    <rPh sb="5" eb="7">
      <t>バショ</t>
    </rPh>
    <rPh sb="7" eb="9">
      <t>ジュウショ</t>
    </rPh>
    <phoneticPr fontId="1"/>
  </si>
  <si>
    <t>（3）土地の権利</t>
    <rPh sb="3" eb="5">
      <t>トチ</t>
    </rPh>
    <rPh sb="6" eb="8">
      <t>ケンリ</t>
    </rPh>
    <phoneticPr fontId="1"/>
  </si>
  <si>
    <t>□</t>
    <phoneticPr fontId="4"/>
  </si>
  <si>
    <t>無</t>
    <rPh sb="0" eb="1">
      <t>ナ</t>
    </rPh>
    <phoneticPr fontId="4"/>
  </si>
  <si>
    <t>再エネ電力メニュー番号</t>
    <phoneticPr fontId="4"/>
  </si>
  <si>
    <t>同一</t>
    <phoneticPr fontId="4"/>
  </si>
  <si>
    <t>別</t>
    <phoneticPr fontId="4"/>
  </si>
  <si>
    <t>□</t>
    <phoneticPr fontId="4"/>
  </si>
  <si>
    <t>ア．電気自動車</t>
    <rPh sb="2" eb="7">
      <t>デンキジドウシャ</t>
    </rPh>
    <phoneticPr fontId="4"/>
  </si>
  <si>
    <t>イ．プラグインハイブリット自動車</t>
    <rPh sb="13" eb="16">
      <t>ジドウシャ</t>
    </rPh>
    <phoneticPr fontId="4"/>
  </si>
  <si>
    <t>メーカー名</t>
    <rPh sb="4" eb="5">
      <t>メイ</t>
    </rPh>
    <phoneticPr fontId="4"/>
  </si>
  <si>
    <t>車名・グレード</t>
    <rPh sb="0" eb="2">
      <t>シャメイ</t>
    </rPh>
    <phoneticPr fontId="4"/>
  </si>
  <si>
    <t>型式</t>
    <rPh sb="0" eb="2">
      <t>カタシキ</t>
    </rPh>
    <phoneticPr fontId="4"/>
  </si>
  <si>
    <t>外部給電機能</t>
    <rPh sb="0" eb="2">
      <t>ガイブ</t>
    </rPh>
    <rPh sb="2" eb="4">
      <t>キュウデン</t>
    </rPh>
    <rPh sb="4" eb="6">
      <t>キノウ</t>
    </rPh>
    <phoneticPr fontId="4"/>
  </si>
  <si>
    <t>車載コンセント</t>
    <rPh sb="0" eb="2">
      <t>シャサイ</t>
    </rPh>
    <phoneticPr fontId="4"/>
  </si>
  <si>
    <t>無</t>
    <rPh sb="0" eb="1">
      <t>ナ</t>
    </rPh>
    <phoneticPr fontId="4"/>
  </si>
  <si>
    <t>有</t>
    <rPh sb="0" eb="1">
      <t>ア</t>
    </rPh>
    <phoneticPr fontId="4"/>
  </si>
  <si>
    <t>イ．リース会社</t>
    <rPh sb="5" eb="7">
      <t>カイシャ</t>
    </rPh>
    <phoneticPr fontId="4"/>
  </si>
  <si>
    <t>ウ．その他共同申請者</t>
    <rPh sb="4" eb="5">
      <t>タ</t>
    </rPh>
    <rPh sb="5" eb="7">
      <t>キョウドウ</t>
    </rPh>
    <rPh sb="7" eb="10">
      <t>シンセイシャ</t>
    </rPh>
    <phoneticPr fontId="4"/>
  </si>
  <si>
    <t>ア．申請者（代表事業者）</t>
    <rPh sb="2" eb="5">
      <t>シンセイシャ</t>
    </rPh>
    <rPh sb="6" eb="8">
      <t>ダイヒョウ</t>
    </rPh>
    <rPh sb="8" eb="11">
      <t>ジギョウシャ</t>
    </rPh>
    <phoneticPr fontId="4"/>
  </si>
  <si>
    <t>（</t>
    <phoneticPr fontId="4"/>
  </si>
  <si>
    <t>）</t>
    <phoneticPr fontId="4"/>
  </si>
  <si>
    <t>無</t>
    <phoneticPr fontId="4"/>
  </si>
  <si>
    <t>（３）所有者
※該当するものに■</t>
    <phoneticPr fontId="4"/>
  </si>
  <si>
    <t>所有</t>
    <rPh sb="0" eb="2">
      <t>ショユウ</t>
    </rPh>
    <phoneticPr fontId="4"/>
  </si>
  <si>
    <t>借地</t>
    <rPh sb="0" eb="2">
      <t>シャクチ</t>
    </rPh>
    <phoneticPr fontId="4"/>
  </si>
  <si>
    <t>（４）建物の権利</t>
    <rPh sb="3" eb="5">
      <t>タテモノ</t>
    </rPh>
    <rPh sb="6" eb="8">
      <t>ケンリ</t>
    </rPh>
    <phoneticPr fontId="4"/>
  </si>
  <si>
    <t>電気自動車</t>
    <rPh sb="0" eb="5">
      <t>デンキジドウシャ</t>
    </rPh>
    <phoneticPr fontId="4"/>
  </si>
  <si>
    <t>プラグインハイブリッド車</t>
    <rPh sb="11" eb="12">
      <t>シャ</t>
    </rPh>
    <phoneticPr fontId="4"/>
  </si>
  <si>
    <t>充電設備</t>
    <rPh sb="0" eb="4">
      <t>ジュウデンセツビ</t>
    </rPh>
    <phoneticPr fontId="4"/>
  </si>
  <si>
    <t>外部給電器</t>
    <phoneticPr fontId="4"/>
  </si>
  <si>
    <t>再生可能エネルギー発電設備</t>
    <phoneticPr fontId="4"/>
  </si>
  <si>
    <t>法定耐用年数</t>
    <rPh sb="0" eb="2">
      <t>ホウテイ</t>
    </rPh>
    <rPh sb="2" eb="4">
      <t>タイヨウ</t>
    </rPh>
    <rPh sb="4" eb="6">
      <t>ネンスウ</t>
    </rPh>
    <phoneticPr fontId="4"/>
  </si>
  <si>
    <t>設備名</t>
    <rPh sb="0" eb="2">
      <t>セツビ</t>
    </rPh>
    <rPh sb="2" eb="3">
      <t>メイ</t>
    </rPh>
    <phoneticPr fontId="4"/>
  </si>
  <si>
    <t>再エネ電力の調達方法</t>
    <rPh sb="0" eb="1">
      <t>サイ</t>
    </rPh>
    <rPh sb="3" eb="5">
      <t>デンリョク</t>
    </rPh>
    <rPh sb="6" eb="8">
      <t>チョウタツ</t>
    </rPh>
    <rPh sb="8" eb="10">
      <t>ホウホウ</t>
    </rPh>
    <phoneticPr fontId="4"/>
  </si>
  <si>
    <t>再エネ発電設備</t>
    <rPh sb="0" eb="1">
      <t>サイ</t>
    </rPh>
    <phoneticPr fontId="4"/>
  </si>
  <si>
    <t>★以下の資料番号及びファイル名でご提出ください。（）内は説明書きです。</t>
    <rPh sb="1" eb="3">
      <t>イカ</t>
    </rPh>
    <rPh sb="4" eb="6">
      <t>シリョウ</t>
    </rPh>
    <rPh sb="6" eb="8">
      <t>バンゴウ</t>
    </rPh>
    <rPh sb="8" eb="9">
      <t>オヨ</t>
    </rPh>
    <phoneticPr fontId="14"/>
  </si>
  <si>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4"/>
  </si>
  <si>
    <t>番号</t>
    <rPh sb="0" eb="2">
      <t>バンゴウ</t>
    </rPh>
    <phoneticPr fontId="4"/>
  </si>
  <si>
    <t>資料番号及びファイル名</t>
    <rPh sb="0" eb="2">
      <t>シリョウ</t>
    </rPh>
    <rPh sb="2" eb="4">
      <t>バンゴウ</t>
    </rPh>
    <rPh sb="4" eb="5">
      <t>オヨ</t>
    </rPh>
    <rPh sb="10" eb="11">
      <t>メイ</t>
    </rPh>
    <phoneticPr fontId="4"/>
  </si>
  <si>
    <t>チェック欄</t>
    <rPh sb="4" eb="5">
      <t>ラン</t>
    </rPh>
    <phoneticPr fontId="14"/>
  </si>
  <si>
    <t>○</t>
    <phoneticPr fontId="4"/>
  </si>
  <si>
    <t>〇</t>
    <phoneticPr fontId="4"/>
  </si>
  <si>
    <t>○</t>
    <phoneticPr fontId="14"/>
  </si>
  <si>
    <t>カーシェア</t>
    <phoneticPr fontId="4"/>
  </si>
  <si>
    <t>※白抜きセルは、自動入力されます。</t>
  </si>
  <si>
    <t>別紙２</t>
    <rPh sb="0" eb="2">
      <t>ベッシ</t>
    </rPh>
    <phoneticPr fontId="4"/>
  </si>
  <si>
    <t>ＲＣＥＳＰＡ事業番号</t>
    <rPh sb="6" eb="8">
      <t>ジギョウ</t>
    </rPh>
    <rPh sb="8" eb="10">
      <t>バンゴウ</t>
    </rPh>
    <phoneticPr fontId="4"/>
  </si>
  <si>
    <t>(1)総事業費</t>
    <rPh sb="3" eb="7">
      <t>ソウジギョウヒ</t>
    </rPh>
    <phoneticPr fontId="4"/>
  </si>
  <si>
    <t>(2)寄付金その他
　 の収入</t>
    <rPh sb="3" eb="6">
      <t>キフキン</t>
    </rPh>
    <rPh sb="8" eb="9">
      <t>タ</t>
    </rPh>
    <phoneticPr fontId="4"/>
  </si>
  <si>
    <t>(3)差引額
(1)-(2)</t>
    <rPh sb="3" eb="5">
      <t>サシヒキ</t>
    </rPh>
    <rPh sb="5" eb="6">
      <t>ガク</t>
    </rPh>
    <phoneticPr fontId="4"/>
  </si>
  <si>
    <t>(5)基準額</t>
    <rPh sb="3" eb="5">
      <t>キジュン</t>
    </rPh>
    <rPh sb="5" eb="6">
      <t>ガク</t>
    </rPh>
    <phoneticPr fontId="4"/>
  </si>
  <si>
    <t>(6)選定額
(4)と(5)を比較し
て少ない方の額</t>
    <rPh sb="3" eb="5">
      <t>センテイ</t>
    </rPh>
    <rPh sb="5" eb="6">
      <t>ガク</t>
    </rPh>
    <phoneticPr fontId="4"/>
  </si>
  <si>
    <t>(7)補助基本額
(3)と(6)を比較し
て少ない方の額</t>
    <rPh sb="3" eb="5">
      <t>ホジョ</t>
    </rPh>
    <rPh sb="5" eb="7">
      <t>キホン</t>
    </rPh>
    <rPh sb="7" eb="8">
      <t>ガク</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</si>
  <si>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</si>
  <si>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</si>
  <si>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</si>
  <si>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</si>
  <si>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</si>
  <si>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</si>
  <si>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</si>
  <si>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</si>
  <si>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</si>
  <si>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</si>
  <si>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4"/>
  </si>
  <si>
    <t>Ⅳ－１．外部給電器の保管場所等に関する事項　　　＊外部給電器の保管場所は車両の使用の本拠の位置と同じことが条件となります。</t>
    <rPh sb="4" eb="6">
      <t>ガイブ</t>
    </rPh>
    <rPh sb="6" eb="8">
      <t>キュウデン</t>
    </rPh>
    <rPh sb="8" eb="9">
      <t>キ</t>
    </rPh>
    <rPh sb="10" eb="12">
      <t>ホカン</t>
    </rPh>
    <rPh sb="12" eb="14">
      <t>バショ</t>
    </rPh>
    <rPh sb="14" eb="15">
      <t>トウ</t>
    </rPh>
    <rPh sb="16" eb="17">
      <t>カン</t>
    </rPh>
    <rPh sb="19" eb="21">
      <t>ジコウ</t>
    </rPh>
    <phoneticPr fontId="4"/>
  </si>
  <si>
    <t>Ⅱ－２．再エネ発電設備（本体）に関する事項</t>
    <rPh sb="12" eb="14">
      <t>ホンタイ</t>
    </rPh>
    <rPh sb="16" eb="17">
      <t>カン</t>
    </rPh>
    <rPh sb="19" eb="21">
      <t>ジコウ</t>
    </rPh>
    <phoneticPr fontId="4"/>
  </si>
  <si>
    <t>（１）再エネ設備の種類</t>
    <rPh sb="3" eb="4">
      <t>サイ</t>
    </rPh>
    <rPh sb="6" eb="8">
      <t>セツビ</t>
    </rPh>
    <rPh sb="9" eb="11">
      <t>シュルイ</t>
    </rPh>
    <phoneticPr fontId="4"/>
  </si>
  <si>
    <t>車両台数（台）</t>
    <rPh sb="0" eb="2">
      <t>シャリョウ</t>
    </rPh>
    <rPh sb="2" eb="4">
      <t>ダイスウ</t>
    </rPh>
    <rPh sb="5" eb="6">
      <t>ダイ</t>
    </rPh>
    <phoneticPr fontId="4"/>
  </si>
  <si>
    <t>私は、補助金の申請に伴い、協会に提出した書類が理由を問わず、返却されないことを了承します。</t>
    <rPh sb="3" eb="6">
      <t>ホジョキン</t>
    </rPh>
    <rPh sb="7" eb="9">
      <t>シンセイ</t>
    </rPh>
    <rPh sb="10" eb="11">
      <t>トモナ</t>
    </rPh>
    <rPh sb="13" eb="15">
      <t>キョウカイ</t>
    </rPh>
    <rPh sb="16" eb="18">
      <t>テイシュツ</t>
    </rPh>
    <rPh sb="20" eb="22">
      <t>ショルイ</t>
    </rPh>
    <rPh sb="23" eb="25">
      <t>リユウ</t>
    </rPh>
    <rPh sb="26" eb="27">
      <t>ト</t>
    </rPh>
    <rPh sb="30" eb="32">
      <t>ヘンキャク</t>
    </rPh>
    <rPh sb="39" eb="41">
      <t>リョウショウ</t>
    </rPh>
    <phoneticPr fontId="4"/>
  </si>
  <si>
    <t>（４）使用の本拠の位置</t>
    <rPh sb="3" eb="5">
      <t>シヨウ</t>
    </rPh>
    <rPh sb="6" eb="8">
      <t>ホンキョ</t>
    </rPh>
    <rPh sb="9" eb="11">
      <t>イチ</t>
    </rPh>
    <phoneticPr fontId="1"/>
  </si>
  <si>
    <t>□</t>
    <phoneticPr fontId="4"/>
  </si>
  <si>
    <t>台</t>
    <rPh sb="0" eb="1">
      <t>ダイ</t>
    </rPh>
    <phoneticPr fontId="4"/>
  </si>
  <si>
    <t>（２）車名、台数等</t>
    <rPh sb="3" eb="4">
      <t>シャ</t>
    </rPh>
    <rPh sb="4" eb="5">
      <t>メイ</t>
    </rPh>
    <rPh sb="6" eb="8">
      <t>ダイスウ</t>
    </rPh>
    <rPh sb="8" eb="9">
      <t>トウ</t>
    </rPh>
    <phoneticPr fontId="4"/>
  </si>
  <si>
    <t>自動車検査証の自家用・事業用の別の欄</t>
    <phoneticPr fontId="4"/>
  </si>
  <si>
    <t>初度登録された車両である。（中古の輸入車の初度登録車を除く。）</t>
    <phoneticPr fontId="4"/>
  </si>
  <si>
    <t>該当します。</t>
    <rPh sb="0" eb="2">
      <t>ガイトウ</t>
    </rPh>
    <phoneticPr fontId="4"/>
  </si>
  <si>
    <t>Ⅲ－１．V2H充放電設備の設置工事に関する事項　　　＊V2H充放電設備本体の設置場所は車両の使用の本拠の位置と同じことが条件となります。</t>
    <rPh sb="7" eb="10">
      <t>ジュウホウデン</t>
    </rPh>
    <rPh sb="10" eb="12">
      <t>セツビ</t>
    </rPh>
    <rPh sb="13" eb="15">
      <t>セッチ</t>
    </rPh>
    <rPh sb="15" eb="17">
      <t>コウジ</t>
    </rPh>
    <rPh sb="18" eb="19">
      <t>カン</t>
    </rPh>
    <rPh sb="21" eb="23">
      <t>ジコウ</t>
    </rPh>
    <rPh sb="30" eb="35">
      <t>ジュウホウデンセツビ</t>
    </rPh>
    <rPh sb="35" eb="37">
      <t>ホンタイ</t>
    </rPh>
    <rPh sb="38" eb="40">
      <t>セッチ</t>
    </rPh>
    <phoneticPr fontId="4"/>
  </si>
  <si>
    <t>V2H充放電設備</t>
    <phoneticPr fontId="4"/>
  </si>
  <si>
    <t>Ⅲ－２．V2H充放電設備（本体）に関する事項　　　＊新品であること。</t>
    <rPh sb="7" eb="10">
      <t>ジュウホウデン</t>
    </rPh>
    <rPh sb="10" eb="12">
      <t>セツビ</t>
    </rPh>
    <rPh sb="13" eb="15">
      <t>ホンタイ</t>
    </rPh>
    <rPh sb="17" eb="18">
      <t>カン</t>
    </rPh>
    <rPh sb="20" eb="22">
      <t>ジコウ</t>
    </rPh>
    <rPh sb="26" eb="28">
      <t>シンピン</t>
    </rPh>
    <phoneticPr fontId="4"/>
  </si>
  <si>
    <t>V2H充放電設備を導入する</t>
    <rPh sb="9" eb="11">
      <t>ドウニュウ</t>
    </rPh>
    <phoneticPr fontId="4"/>
  </si>
  <si>
    <t>外部給電器を導入する</t>
    <rPh sb="6" eb="8">
      <t>ドウニュウ</t>
    </rPh>
    <phoneticPr fontId="4"/>
  </si>
  <si>
    <t>既にV2H充放電設備又は外部給電器を設置している</t>
    <rPh sb="0" eb="1">
      <t>スデ</t>
    </rPh>
    <rPh sb="18" eb="20">
      <t>セッチ</t>
    </rPh>
    <phoneticPr fontId="4"/>
  </si>
  <si>
    <t>車載コンセント（ 1500W/AC100V ）から電力を取り出せる給電機能がある車両を申請する</t>
    <phoneticPr fontId="4"/>
  </si>
  <si>
    <t>（２）車両の「使用の本拠の位置」である</t>
    <phoneticPr fontId="4"/>
  </si>
  <si>
    <t>（２）車両の「使用の本拠の位置」である</t>
    <phoneticPr fontId="4"/>
  </si>
  <si>
    <t>エネルギーの種類</t>
    <rPh sb="6" eb="8">
      <t>シュルイ</t>
    </rPh>
    <phoneticPr fontId="4"/>
  </si>
  <si>
    <t>容量</t>
    <rPh sb="0" eb="2">
      <t>ヨウリョウ</t>
    </rPh>
    <phoneticPr fontId="4"/>
  </si>
  <si>
    <t>Ⅱ－３．再エネ発電設備付帯設備に関する事項</t>
    <rPh sb="4" eb="5">
      <t>サイ</t>
    </rPh>
    <rPh sb="7" eb="9">
      <t>ハツデン</t>
    </rPh>
    <rPh sb="9" eb="11">
      <t>セツビ</t>
    </rPh>
    <rPh sb="11" eb="15">
      <t>フタイセツビ</t>
    </rPh>
    <rPh sb="16" eb="17">
      <t>カン</t>
    </rPh>
    <rPh sb="19" eb="21">
      <t>ジコウ</t>
    </rPh>
    <phoneticPr fontId="4"/>
  </si>
  <si>
    <t>（１）付帯設備の申請</t>
    <rPh sb="3" eb="5">
      <t>フタイ</t>
    </rPh>
    <rPh sb="5" eb="7">
      <t>セツビ</t>
    </rPh>
    <rPh sb="8" eb="10">
      <t>シンセイ</t>
    </rPh>
    <phoneticPr fontId="4"/>
  </si>
  <si>
    <t>無</t>
    <rPh sb="0" eb="1">
      <t>ナ</t>
    </rPh>
    <phoneticPr fontId="4"/>
  </si>
  <si>
    <t>有　※有の場合は、以下も記入願います。</t>
    <rPh sb="0" eb="1">
      <t>ア</t>
    </rPh>
    <rPh sb="3" eb="4">
      <t>アリ</t>
    </rPh>
    <rPh sb="5" eb="7">
      <t>バアイ</t>
    </rPh>
    <rPh sb="9" eb="11">
      <t>イカ</t>
    </rPh>
    <rPh sb="12" eb="14">
      <t>キニュウ</t>
    </rPh>
    <rPh sb="14" eb="15">
      <t>ネガ</t>
    </rPh>
    <phoneticPr fontId="4"/>
  </si>
  <si>
    <t>その他（</t>
    <rPh sb="2" eb="3">
      <t>タ</t>
    </rPh>
    <phoneticPr fontId="4"/>
  </si>
  <si>
    <t>）</t>
    <phoneticPr fontId="4"/>
  </si>
  <si>
    <t>自営線　ケーブル、電柱、変圧器、分電盤、制御盤、分岐・接続設備、電力計の設備である</t>
    <phoneticPr fontId="4"/>
  </si>
  <si>
    <t>事故検知設備（再生可能エネルギー発電設備において、地絡等の事故を検知できる設備）である</t>
    <phoneticPr fontId="4"/>
  </si>
  <si>
    <t>遮断設備（再生可能エネルギー発電設備において、緊急遮断を行う設備）である</t>
    <phoneticPr fontId="4"/>
  </si>
  <si>
    <t>エネルギーマネジメント（EMS）機器（エネルギーマネジメントに必要なハードウェア等の設備）である。
再生可能エネルギー発電設備の発電量その他のデータに基づく需給調整の制御に必要不可欠な本体機器、計測装置、監視制御装置、通信機器、ゲートウェイ、モニター装置等を含む。
また、エネルギーマネジメントに必要なソフトウェア等、当該エネルギーシステム内の発電量その他のデータに基づく需給調整制御に必要不可欠な最適化計算・制御を行うプログラム等を含む。</t>
    <phoneticPr fontId="4"/>
  </si>
  <si>
    <t>長さ（ｍ）</t>
    <rPh sb="0" eb="1">
      <t>ナガ</t>
    </rPh>
    <phoneticPr fontId="4"/>
  </si>
  <si>
    <t>幅（ｍ）</t>
    <rPh sb="0" eb="1">
      <t>ハバ</t>
    </rPh>
    <phoneticPr fontId="4"/>
  </si>
  <si>
    <t>高さ（ｍ）</t>
    <rPh sb="0" eb="1">
      <t>タカ</t>
    </rPh>
    <phoneticPr fontId="4"/>
  </si>
  <si>
    <t>（１）V2H充放電設備の種類等</t>
    <rPh sb="6" eb="11">
      <t>ジュウホウデンセツビ</t>
    </rPh>
    <rPh sb="12" eb="14">
      <t>シュルイ</t>
    </rPh>
    <rPh sb="14" eb="15">
      <t>トウ</t>
    </rPh>
    <phoneticPr fontId="4"/>
  </si>
  <si>
    <t>（１）外部給電器の種類等</t>
    <rPh sb="3" eb="5">
      <t>ガイブ</t>
    </rPh>
    <rPh sb="5" eb="7">
      <t>キュウデン</t>
    </rPh>
    <rPh sb="7" eb="8">
      <t>キ</t>
    </rPh>
    <rPh sb="9" eb="11">
      <t>シュルイ</t>
    </rPh>
    <rPh sb="11" eb="12">
      <t>トウ</t>
    </rPh>
    <phoneticPr fontId="4"/>
  </si>
  <si>
    <t>Ⅳ－２．外部給電器（本体）に関する事項　　　＊新品であること。</t>
    <rPh sb="4" eb="6">
      <t>ガイブ</t>
    </rPh>
    <rPh sb="6" eb="8">
      <t>キュウデン</t>
    </rPh>
    <rPh sb="8" eb="9">
      <t>キ</t>
    </rPh>
    <rPh sb="10" eb="12">
      <t>ホンタイ</t>
    </rPh>
    <rPh sb="14" eb="15">
      <t>カン</t>
    </rPh>
    <rPh sb="17" eb="19">
      <t>ジコウ</t>
    </rPh>
    <phoneticPr fontId="4"/>
  </si>
  <si>
    <t>Ⅴ－１．充電設備の保管場所等に関する事項　　　＊充電設備の保管場所は車両の使用の本拠の位置と同じことが条件となります。</t>
    <rPh sb="4" eb="8">
      <t>ジュウデンセツビ</t>
    </rPh>
    <rPh sb="9" eb="11">
      <t>ホカン</t>
    </rPh>
    <rPh sb="11" eb="13">
      <t>バショ</t>
    </rPh>
    <rPh sb="13" eb="14">
      <t>トウ</t>
    </rPh>
    <rPh sb="15" eb="16">
      <t>カン</t>
    </rPh>
    <rPh sb="18" eb="20">
      <t>ジコウ</t>
    </rPh>
    <rPh sb="24" eb="26">
      <t>ジュウデン</t>
    </rPh>
    <rPh sb="26" eb="28">
      <t>セツビ</t>
    </rPh>
    <phoneticPr fontId="4"/>
  </si>
  <si>
    <t>Ⅴ－２．充電設備（本体）に関する事項</t>
    <rPh sb="4" eb="8">
      <t>ジュウデンセツビ</t>
    </rPh>
    <rPh sb="9" eb="11">
      <t>ホンタイ</t>
    </rPh>
    <rPh sb="13" eb="14">
      <t>カン</t>
    </rPh>
    <rPh sb="16" eb="18">
      <t>ジコウ</t>
    </rPh>
    <phoneticPr fontId="4"/>
  </si>
  <si>
    <t>ＣＨＡｄｅＭＯ規格対応車両から電力の取り出しが可能であることについて、車両製造事業者から２車種以上の認定を受けているものである</t>
    <phoneticPr fontId="4"/>
  </si>
  <si>
    <t>電動車両用電力供給システム協議会規格「電動自動車用充放電システムガイドライン　V2L　AC版　DC版」に基づく検定に合格しているものである</t>
    <phoneticPr fontId="4"/>
  </si>
  <si>
    <t>普通充電設備
（漏電遮断機能及び、コントロールパイロット機能を有する、一基当たりの定格出力が１０ｋＷ未満のもので 、充電コネクター、ケーブルその他の装備一式を備えたもの）</t>
    <phoneticPr fontId="4"/>
  </si>
  <si>
    <t>充電用コンセント
（電気自動車等に附属する充電ケーブルを接続する２００Ｖ対応の電気自動車等専用のプラグの差込口）</t>
    <phoneticPr fontId="4"/>
  </si>
  <si>
    <t>充電用コンセントスタンド
（上記充電用コンセントを装備する盤状又は筒状の筐体）</t>
    <rPh sb="14" eb="16">
      <t>ジョウキ</t>
    </rPh>
    <phoneticPr fontId="4"/>
  </si>
  <si>
    <t>急速充電設備　＊平常時及び災害時において有償又は無償にて一般開放を行うこと。
（電源から充電用の直流電力を作り出す電源装置及び、電気自動車等に搭載された電池への充電を制御する機能を共に有する、一基当たりの定格出力が１０ｋＷ以上のものであり、充電コネクター、ケーブルその他の装備一式を備えたもの）</t>
    <phoneticPr fontId="4"/>
  </si>
  <si>
    <t>導入及び設置状況等について
※該当するものに■</t>
    <rPh sb="0" eb="2">
      <t>ドウニュウ</t>
    </rPh>
    <rPh sb="2" eb="3">
      <t>オヨ</t>
    </rPh>
    <rPh sb="4" eb="6">
      <t>セッチ</t>
    </rPh>
    <rPh sb="6" eb="8">
      <t>ジョウキョウ</t>
    </rPh>
    <rPh sb="8" eb="9">
      <t>トウ</t>
    </rPh>
    <rPh sb="15" eb="17">
      <t>ガイトウ</t>
    </rPh>
    <phoneticPr fontId="4"/>
  </si>
  <si>
    <t>（２）付帯設備の種類等
※該当するものに■</t>
    <rPh sb="3" eb="5">
      <t>フタイ</t>
    </rPh>
    <rPh sb="5" eb="7">
      <t>セツビ</t>
    </rPh>
    <rPh sb="8" eb="10">
      <t>シュルイ</t>
    </rPh>
    <rPh sb="10" eb="11">
      <t>トウ</t>
    </rPh>
    <rPh sb="13" eb="15">
      <t>ガイトウ</t>
    </rPh>
    <phoneticPr fontId="4"/>
  </si>
  <si>
    <t>（１）充電設備の種類等
※該当するものに■</t>
    <rPh sb="3" eb="7">
      <t>ジュウデンセツビ</t>
    </rPh>
    <rPh sb="8" eb="10">
      <t>シュルイ</t>
    </rPh>
    <rPh sb="10" eb="11">
      <t>トウ</t>
    </rPh>
    <rPh sb="13" eb="15">
      <t>ガイトウ</t>
    </rPh>
    <phoneticPr fontId="4"/>
  </si>
  <si>
    <t>２．カーシェア事業に関する事項</t>
    <rPh sb="7" eb="9">
      <t>ジギョウ</t>
    </rPh>
    <rPh sb="10" eb="11">
      <t>カン</t>
    </rPh>
    <rPh sb="13" eb="15">
      <t>ジコウ</t>
    </rPh>
    <phoneticPr fontId="4"/>
  </si>
  <si>
    <t>実施場所住所　※代表的な場所</t>
    <rPh sb="0" eb="2">
      <t>ジッシ</t>
    </rPh>
    <rPh sb="2" eb="4">
      <t>バショ</t>
    </rPh>
    <rPh sb="4" eb="6">
      <t>ジュウショ</t>
    </rPh>
    <phoneticPr fontId="4"/>
  </si>
  <si>
    <t>証書の内容等</t>
    <rPh sb="0" eb="2">
      <t>ショウショ</t>
    </rPh>
    <rPh sb="3" eb="5">
      <t>ナイヨウ</t>
    </rPh>
    <rPh sb="5" eb="6">
      <t>トウ</t>
    </rPh>
    <phoneticPr fontId="4"/>
  </si>
  <si>
    <t>△</t>
    <phoneticPr fontId="1"/>
  </si>
  <si>
    <t>４．設備等を導入する施設に関する事項</t>
    <rPh sb="2" eb="4">
      <t>セツビ</t>
    </rPh>
    <rPh sb="4" eb="5">
      <t>トウ</t>
    </rPh>
    <rPh sb="6" eb="8">
      <t>ドウニュウ</t>
    </rPh>
    <rPh sb="10" eb="12">
      <t>シセツ</t>
    </rPh>
    <rPh sb="13" eb="14">
      <t>カン</t>
    </rPh>
    <rPh sb="16" eb="18">
      <t>ジコウ</t>
    </rPh>
    <phoneticPr fontId="4"/>
  </si>
  <si>
    <t>8_ハード対策事業計算ファイル</t>
    <rPh sb="5" eb="7">
      <t>タイサク</t>
    </rPh>
    <rPh sb="7" eb="9">
      <t>ジギョウ</t>
    </rPh>
    <rPh sb="9" eb="11">
      <t>ケイサン</t>
    </rPh>
    <phoneticPr fontId="4"/>
  </si>
  <si>
    <t>9_CO2削減効果の根拠資料
（ハード対策事業計算ファイルに記入した数値の根拠）</t>
    <rPh sb="5" eb="9">
      <t>サクゲンコウカ</t>
    </rPh>
    <rPh sb="10" eb="12">
      <t>コンキョ</t>
    </rPh>
    <rPh sb="12" eb="14">
      <t>シリョウ</t>
    </rPh>
    <rPh sb="19" eb="25">
      <t>タイサクジギョウケイサン</t>
    </rPh>
    <rPh sb="30" eb="32">
      <t>キニュウ</t>
    </rPh>
    <rPh sb="34" eb="36">
      <t>スウチ</t>
    </rPh>
    <rPh sb="37" eb="39">
      <t>コンキョ</t>
    </rPh>
    <phoneticPr fontId="4"/>
  </si>
  <si>
    <t>自己資金</t>
    <rPh sb="0" eb="2">
      <t>ジコ</t>
    </rPh>
    <rPh sb="2" eb="4">
      <t>シキン</t>
    </rPh>
    <phoneticPr fontId="4"/>
  </si>
  <si>
    <t>借入（借入先及び金額：</t>
    <rPh sb="0" eb="2">
      <t>カリイレ</t>
    </rPh>
    <rPh sb="3" eb="5">
      <t>カリイレ</t>
    </rPh>
    <rPh sb="5" eb="6">
      <t>サキ</t>
    </rPh>
    <rPh sb="6" eb="7">
      <t>オヨ</t>
    </rPh>
    <rPh sb="8" eb="10">
      <t>キンガク</t>
    </rPh>
    <phoneticPr fontId="4"/>
  </si>
  <si>
    <t>令和３年度（補正予算）二酸化炭素排出抑制対策事業費等補助金</t>
    <phoneticPr fontId="4"/>
  </si>
  <si>
    <t>上限額</t>
    <rPh sb="0" eb="3">
      <t>ジョウゲンガク</t>
    </rPh>
    <phoneticPr fontId="1"/>
  </si>
  <si>
    <t>台数</t>
    <rPh sb="0" eb="2">
      <t>ダイスウ</t>
    </rPh>
    <phoneticPr fontId="1"/>
  </si>
  <si>
    <t>金額(１台あたり)</t>
    <rPh sb="0" eb="2">
      <t>キンガク</t>
    </rPh>
    <rPh sb="4" eb="5">
      <t>ダイ</t>
    </rPh>
    <phoneticPr fontId="4"/>
  </si>
  <si>
    <t>参照資料番号等</t>
    <rPh sb="0" eb="2">
      <t>サンショウ</t>
    </rPh>
    <rPh sb="2" eb="4">
      <t>シリョウ</t>
    </rPh>
    <rPh sb="4" eb="6">
      <t>バンゴウ</t>
    </rPh>
    <rPh sb="6" eb="7">
      <t>トウ</t>
    </rPh>
    <phoneticPr fontId="1"/>
  </si>
  <si>
    <t>（V2H充放電設備（本体））</t>
    <rPh sb="4" eb="7">
      <t>ジュウホウデン</t>
    </rPh>
    <rPh sb="7" eb="9">
      <t>セツビ</t>
    </rPh>
    <rPh sb="10" eb="12">
      <t>ホンタイ</t>
    </rPh>
    <phoneticPr fontId="4"/>
  </si>
  <si>
    <t>品名・型式等</t>
    <rPh sb="0" eb="2">
      <t>ヒンメイ</t>
    </rPh>
    <rPh sb="3" eb="5">
      <t>カタシキ</t>
    </rPh>
    <rPh sb="5" eb="6">
      <t>トウ</t>
    </rPh>
    <phoneticPr fontId="4"/>
  </si>
  <si>
    <t>（V2H充放電設備（工事費））</t>
    <rPh sb="4" eb="7">
      <t>ジュウホウデン</t>
    </rPh>
    <rPh sb="7" eb="9">
      <t>セツビ</t>
    </rPh>
    <rPh sb="10" eb="12">
      <t>コウジ</t>
    </rPh>
    <rPh sb="12" eb="13">
      <t>ヒ</t>
    </rPh>
    <phoneticPr fontId="4"/>
  </si>
  <si>
    <t>－</t>
    <phoneticPr fontId="1"/>
  </si>
  <si>
    <t>経費区分・費目</t>
    <phoneticPr fontId="1"/>
  </si>
  <si>
    <t>（再生可能エネルギー発電設備及び付帯設備・設置工事費）</t>
    <rPh sb="1" eb="3">
      <t>サイセイ</t>
    </rPh>
    <rPh sb="3" eb="5">
      <t>カノウ</t>
    </rPh>
    <rPh sb="10" eb="12">
      <t>ハツデン</t>
    </rPh>
    <rPh sb="12" eb="14">
      <t>セツビ</t>
    </rPh>
    <rPh sb="14" eb="15">
      <t>オヨ</t>
    </rPh>
    <rPh sb="16" eb="20">
      <t>フタイセツビ</t>
    </rPh>
    <rPh sb="21" eb="23">
      <t>セッチ</t>
    </rPh>
    <rPh sb="23" eb="25">
      <t>コウジ</t>
    </rPh>
    <rPh sb="25" eb="26">
      <t>ヒ</t>
    </rPh>
    <phoneticPr fontId="4"/>
  </si>
  <si>
    <t>（外部給電器）</t>
    <rPh sb="1" eb="3">
      <t>ガイブ</t>
    </rPh>
    <rPh sb="3" eb="6">
      <t>キュウデンキ</t>
    </rPh>
    <phoneticPr fontId="4"/>
  </si>
  <si>
    <t>（充電設備（本体））</t>
    <rPh sb="1" eb="3">
      <t>ジュウデン</t>
    </rPh>
    <rPh sb="3" eb="5">
      <t>セツビ</t>
    </rPh>
    <rPh sb="6" eb="8">
      <t>ホンタイ</t>
    </rPh>
    <phoneticPr fontId="4"/>
  </si>
  <si>
    <t>【急速充電設備】</t>
    <rPh sb="1" eb="7">
      <t>キュウソクジュウデンセツビ</t>
    </rPh>
    <phoneticPr fontId="1"/>
  </si>
  <si>
    <t>【普通充電設備】</t>
    <rPh sb="1" eb="3">
      <t>フツウ</t>
    </rPh>
    <rPh sb="3" eb="5">
      <t>ジュウデン</t>
    </rPh>
    <rPh sb="5" eb="7">
      <t>セツビ</t>
    </rPh>
    <phoneticPr fontId="1"/>
  </si>
  <si>
    <t>【充電用コンセント】</t>
    <rPh sb="1" eb="4">
      <t>ジュウデンヨウ</t>
    </rPh>
    <phoneticPr fontId="1"/>
  </si>
  <si>
    <t>【充電用コンセントスタンド】</t>
    <rPh sb="1" eb="4">
      <t>ジュウデンヨウ</t>
    </rPh>
    <phoneticPr fontId="1"/>
  </si>
  <si>
    <t>（車両）</t>
    <rPh sb="1" eb="3">
      <t>シャリョウ</t>
    </rPh>
    <phoneticPr fontId="4"/>
  </si>
  <si>
    <t>【電気自動車】</t>
    <rPh sb="1" eb="6">
      <t>デンキジドウシャ</t>
    </rPh>
    <phoneticPr fontId="1"/>
  </si>
  <si>
    <t>【プラグインハイブリッド車】</t>
    <rPh sb="12" eb="13">
      <t>シャ</t>
    </rPh>
    <phoneticPr fontId="1"/>
  </si>
  <si>
    <t>（充電設備（工事費））</t>
    <rPh sb="1" eb="3">
      <t>ジュウデン</t>
    </rPh>
    <rPh sb="3" eb="5">
      <t>セツビ</t>
    </rPh>
    <rPh sb="6" eb="8">
      <t>コウジ</t>
    </rPh>
    <rPh sb="8" eb="9">
      <t>ヒ</t>
    </rPh>
    <phoneticPr fontId="4"/>
  </si>
  <si>
    <t>経費区分・費目</t>
    <phoneticPr fontId="4"/>
  </si>
  <si>
    <t>積算内訳</t>
    <rPh sb="0" eb="4">
      <t>セキサンウチワケ</t>
    </rPh>
    <phoneticPr fontId="1"/>
  </si>
  <si>
    <t>【普通充電設備・充電用コンセントスタンド】</t>
    <rPh sb="1" eb="3">
      <t>フツウ</t>
    </rPh>
    <rPh sb="3" eb="5">
      <t>ジュウデン</t>
    </rPh>
    <rPh sb="5" eb="7">
      <t>セツビ</t>
    </rPh>
    <rPh sb="8" eb="11">
      <t>ジュウデンヨウ</t>
    </rPh>
    <phoneticPr fontId="1"/>
  </si>
  <si>
    <t>【普通充電設備・充電用コンセントスタンド（機械式立体駐車場内）】</t>
    <rPh sb="1" eb="3">
      <t>フツウ</t>
    </rPh>
    <rPh sb="3" eb="5">
      <t>ジュウデン</t>
    </rPh>
    <rPh sb="5" eb="7">
      <t>セツビ</t>
    </rPh>
    <rPh sb="8" eb="11">
      <t>ジュウデンヨウ</t>
    </rPh>
    <rPh sb="21" eb="23">
      <t>キカイ</t>
    </rPh>
    <rPh sb="23" eb="24">
      <t>シキ</t>
    </rPh>
    <rPh sb="24" eb="26">
      <t>リッタイ</t>
    </rPh>
    <rPh sb="26" eb="29">
      <t>チュウシャジョウ</t>
    </rPh>
    <rPh sb="29" eb="30">
      <t>ナイ</t>
    </rPh>
    <phoneticPr fontId="1"/>
  </si>
  <si>
    <t>（合計シート）</t>
    <rPh sb="1" eb="3">
      <t>ゴウケイ</t>
    </rPh>
    <phoneticPr fontId="4"/>
  </si>
  <si>
    <t>(5)基準額
（上限額）</t>
    <rPh sb="3" eb="5">
      <t>キジュン</t>
    </rPh>
    <rPh sb="5" eb="6">
      <t>ガク</t>
    </rPh>
    <rPh sb="8" eb="11">
      <t>ジョウゲンガク</t>
    </rPh>
    <phoneticPr fontId="4"/>
  </si>
  <si>
    <t>補助対象経費</t>
    <rPh sb="0" eb="2">
      <t>ホジョ</t>
    </rPh>
    <rPh sb="2" eb="4">
      <t>タイショウ</t>
    </rPh>
    <rPh sb="4" eb="6">
      <t>ケイヒ</t>
    </rPh>
    <phoneticPr fontId="1"/>
  </si>
  <si>
    <t>補助対象経費</t>
    <rPh sb="0" eb="2">
      <t>ホジョ</t>
    </rPh>
    <rPh sb="2" eb="4">
      <t>タイショウ</t>
    </rPh>
    <rPh sb="4" eb="6">
      <t>ケイヒ</t>
    </rPh>
    <phoneticPr fontId="1"/>
  </si>
  <si>
    <t>補助対象経費</t>
    <rPh sb="0" eb="2">
      <t>ホジョ</t>
    </rPh>
    <rPh sb="2" eb="6">
      <t>タイショウケイヒ</t>
    </rPh>
    <phoneticPr fontId="1"/>
  </si>
  <si>
    <t>補助対象経費</t>
    <rPh sb="0" eb="6">
      <t>ホジョタイショウケイヒ</t>
    </rPh>
    <phoneticPr fontId="1"/>
  </si>
  <si>
    <t>CO2削減効果</t>
    <rPh sb="3" eb="5">
      <t>サクゲン</t>
    </rPh>
    <rPh sb="5" eb="7">
      <t>コウカ</t>
    </rPh>
    <phoneticPr fontId="4"/>
  </si>
  <si>
    <t>６．再エネ電力に関する事項　　　＊申請車両の走行による想定年間消費電力量をまかなえる容量以上、新たに導入する必要があります。</t>
    <rPh sb="2" eb="3">
      <t>サイ</t>
    </rPh>
    <rPh sb="5" eb="7">
      <t>デンリョク</t>
    </rPh>
    <rPh sb="8" eb="9">
      <t>カン</t>
    </rPh>
    <rPh sb="11" eb="13">
      <t>ジコウ</t>
    </rPh>
    <rPh sb="47" eb="48">
      <t>アラ</t>
    </rPh>
    <rPh sb="50" eb="52">
      <t>ドウニュウ</t>
    </rPh>
    <rPh sb="54" eb="56">
      <t>ヒツヨウ</t>
    </rPh>
    <phoneticPr fontId="4"/>
  </si>
  <si>
    <t>７．V2H充放電設備又は外部給電器に関する事項</t>
    <rPh sb="18" eb="19">
      <t>カン</t>
    </rPh>
    <rPh sb="21" eb="23">
      <t>ジコウ</t>
    </rPh>
    <phoneticPr fontId="4"/>
  </si>
  <si>
    <t>９．資金計画について　　　※該当するものに■</t>
    <rPh sb="2" eb="4">
      <t>シキン</t>
    </rPh>
    <rPh sb="4" eb="6">
      <t>ケイカク</t>
    </rPh>
    <phoneticPr fontId="4"/>
  </si>
  <si>
    <t>１０．申請に関する誓約（宣誓、同意をする場合、□部分を■に選択してください。）</t>
    <rPh sb="3" eb="5">
      <t>シンセイ</t>
    </rPh>
    <rPh sb="6" eb="7">
      <t>カン</t>
    </rPh>
    <rPh sb="9" eb="11">
      <t>セイヤク</t>
    </rPh>
    <rPh sb="12" eb="14">
      <t>センセイ</t>
    </rPh>
    <rPh sb="15" eb="17">
      <t>ドウイ</t>
    </rPh>
    <rPh sb="20" eb="22">
      <t>バアイ</t>
    </rPh>
    <rPh sb="24" eb="26">
      <t>ブブン</t>
    </rPh>
    <rPh sb="29" eb="31">
      <t>センタク</t>
    </rPh>
    <phoneticPr fontId="4"/>
  </si>
  <si>
    <r>
      <t>補助対象経費</t>
    </r>
    <r>
      <rPr>
        <sz val="6"/>
        <rFont val="ＭＳ Ｐ明朝"/>
        <family val="1"/>
        <charset val="128"/>
      </rPr>
      <t>※自動計算</t>
    </r>
    <rPh sb="0" eb="2">
      <t>ホジョ</t>
    </rPh>
    <rPh sb="2" eb="4">
      <t>タイショウ</t>
    </rPh>
    <rPh sb="4" eb="6">
      <t>ケイヒ</t>
    </rPh>
    <rPh sb="7" eb="9">
      <t>ジドウ</t>
    </rPh>
    <rPh sb="9" eb="11">
      <t>ケイサン</t>
    </rPh>
    <phoneticPr fontId="4"/>
  </si>
  <si>
    <r>
      <t>CO2削減コスト</t>
    </r>
    <r>
      <rPr>
        <sz val="6"/>
        <rFont val="ＭＳ Ｐ明朝"/>
        <family val="1"/>
        <charset val="128"/>
      </rPr>
      <t>※自動計算</t>
    </r>
    <rPh sb="9" eb="11">
      <t>ジドウ</t>
    </rPh>
    <rPh sb="11" eb="13">
      <t>ケイサン</t>
    </rPh>
    <phoneticPr fontId="4"/>
  </si>
  <si>
    <t>補助率１／３</t>
    <rPh sb="0" eb="3">
      <t>ホジョリツ</t>
    </rPh>
    <phoneticPr fontId="1"/>
  </si>
  <si>
    <t>補助率１／３</t>
    <phoneticPr fontId="1"/>
  </si>
  <si>
    <t>補助率１／２</t>
    <rPh sb="0" eb="2">
      <t>ホジョ</t>
    </rPh>
    <rPh sb="2" eb="3">
      <t>リツ</t>
    </rPh>
    <phoneticPr fontId="1"/>
  </si>
  <si>
    <t>補助率１／３</t>
    <rPh sb="0" eb="2">
      <t>ホジョ</t>
    </rPh>
    <rPh sb="2" eb="3">
      <t>リツ</t>
    </rPh>
    <phoneticPr fontId="1"/>
  </si>
  <si>
    <t>補助率１／２</t>
    <phoneticPr fontId="1"/>
  </si>
  <si>
    <t>補助率１／１</t>
    <rPh sb="0" eb="2">
      <t>ホジョ</t>
    </rPh>
    <rPh sb="2" eb="3">
      <t>リツ</t>
    </rPh>
    <phoneticPr fontId="1"/>
  </si>
  <si>
    <t>補助率１／１</t>
    <phoneticPr fontId="1"/>
  </si>
  <si>
    <t>E-mailｱﾄﾞﾚｽ</t>
    <phoneticPr fontId="4"/>
  </si>
  <si>
    <t>FAX番号</t>
    <rPh sb="3" eb="5">
      <t>バンゴウ</t>
    </rPh>
    <phoneticPr fontId="4"/>
  </si>
  <si>
    <t>電話番号</t>
    <rPh sb="0" eb="2">
      <t>デンワ</t>
    </rPh>
    <rPh sb="2" eb="4">
      <t>バンゴウ</t>
    </rPh>
    <phoneticPr fontId="4"/>
  </si>
  <si>
    <t>所属部署・役職名</t>
    <phoneticPr fontId="4"/>
  </si>
  <si>
    <t>氏名</t>
    <rPh sb="0" eb="2">
      <t>シメイ</t>
    </rPh>
    <phoneticPr fontId="4"/>
  </si>
  <si>
    <t>事業実施責任者</t>
    <rPh sb="0" eb="2">
      <t>ジギョウ</t>
    </rPh>
    <rPh sb="2" eb="4">
      <t>ジッシ</t>
    </rPh>
    <rPh sb="4" eb="7">
      <t>セキニンシャ</t>
    </rPh>
    <phoneticPr fontId="4"/>
  </si>
  <si>
    <t>　団体名</t>
    <rPh sb="1" eb="3">
      <t>ダンタイ</t>
    </rPh>
    <rPh sb="3" eb="4">
      <t>メイ</t>
    </rPh>
    <phoneticPr fontId="4"/>
  </si>
  <si>
    <t>③</t>
    <phoneticPr fontId="4"/>
  </si>
  <si>
    <t>②</t>
    <phoneticPr fontId="4"/>
  </si>
  <si>
    <t>所属部署・役職名</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</si>
  <si>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</si>
  <si>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①</t>
    <phoneticPr fontId="4"/>
  </si>
  <si>
    <t>共同事業者</t>
    <rPh sb="0" eb="2">
      <t>キョウドウ</t>
    </rPh>
    <rPh sb="2" eb="4">
      <t>ジギョウ</t>
    </rPh>
    <rPh sb="4" eb="5">
      <t>シャ</t>
    </rPh>
    <phoneticPr fontId="4"/>
  </si>
  <si>
    <t>E-mailｱﾄﾞﾚｽ</t>
  </si>
  <si>
    <t>所在地</t>
    <rPh sb="0" eb="3">
      <t>ショザイチ</t>
    </rPh>
    <phoneticPr fontId="4"/>
  </si>
  <si>
    <t>郵便番号</t>
    <rPh sb="0" eb="2">
      <t>ユウビン</t>
    </rPh>
    <rPh sb="2" eb="4">
      <t>バンゴウ</t>
    </rPh>
    <phoneticPr fontId="4"/>
  </si>
  <si>
    <t>役職</t>
    <rPh sb="0" eb="2">
      <t>ヤクショク</t>
    </rPh>
    <phoneticPr fontId="4"/>
  </si>
  <si>
    <t>所属部署</t>
    <rPh sb="0" eb="4">
      <t>ショゾクブショ</t>
    </rPh>
    <phoneticPr fontId="4"/>
  </si>
  <si>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</si>
  <si>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</si>
  <si>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4"/>
  </si>
  <si>
    <t>事業実施の
責任者</t>
    <rPh sb="0" eb="2">
      <t>ジギョウ</t>
    </rPh>
    <rPh sb="2" eb="4">
      <t>ジッシ</t>
    </rPh>
    <phoneticPr fontId="4"/>
  </si>
  <si>
    <t>※法人格の代表権を持つ方に関する事項を記入する。</t>
    <phoneticPr fontId="4"/>
  </si>
  <si>
    <t>代表者</t>
    <rPh sb="0" eb="2">
      <t>ダイヒョウ</t>
    </rPh>
    <rPh sb="2" eb="3">
      <t>ギョウシャ</t>
    </rPh>
    <phoneticPr fontId="4"/>
  </si>
  <si>
    <t>※正式名称を記入する。</t>
    <rPh sb="1" eb="3">
      <t>セイシキ</t>
    </rPh>
    <rPh sb="3" eb="5">
      <t>メイショウ</t>
    </rPh>
    <rPh sb="6" eb="8">
      <t>キニュウ</t>
    </rPh>
    <phoneticPr fontId="4"/>
  </si>
  <si>
    <t>事業実施の団体名(代表事業者）</t>
    <rPh sb="0" eb="2">
      <t>ジギョウ</t>
    </rPh>
    <rPh sb="2" eb="4">
      <t>ジッシ</t>
    </rPh>
    <rPh sb="5" eb="7">
      <t>ダンタイ</t>
    </rPh>
    <rPh sb="7" eb="8">
      <t>メイ</t>
    </rPh>
    <phoneticPr fontId="4"/>
  </si>
  <si>
    <t>記入すべき内容について</t>
    <rPh sb="0" eb="2">
      <t>キニュウ</t>
    </rPh>
    <rPh sb="5" eb="7">
      <t>ナイヨウ</t>
    </rPh>
    <phoneticPr fontId="4"/>
  </si>
  <si>
    <t>記入欄</t>
    <rPh sb="0" eb="2">
      <t>キニュウ</t>
    </rPh>
    <rPh sb="2" eb="3">
      <t>ラン</t>
    </rPh>
    <phoneticPr fontId="4"/>
  </si>
  <si>
    <t>項目</t>
    <rPh sb="0" eb="2">
      <t>コウモク</t>
    </rPh>
    <phoneticPr fontId="4"/>
  </si>
  <si>
    <t>※添付資料については、提出書類等一覧も参照</t>
    <phoneticPr fontId="4"/>
  </si>
  <si>
    <t>別紙１</t>
    <rPh sb="0" eb="2">
      <t>ベッシ</t>
    </rPh>
    <phoneticPr fontId="14"/>
  </si>
  <si>
    <t>※申請するものに台数を記入</t>
    <rPh sb="1" eb="3">
      <t>シンセイ</t>
    </rPh>
    <rPh sb="8" eb="10">
      <t>ダイスウ</t>
    </rPh>
    <rPh sb="11" eb="13">
      <t>キニュウ</t>
    </rPh>
    <phoneticPr fontId="4"/>
  </si>
  <si>
    <t>カーシェア事業について
※該当するものに■</t>
    <rPh sb="5" eb="7">
      <t>ジギョウ</t>
    </rPh>
    <phoneticPr fontId="4"/>
  </si>
  <si>
    <t>その他　（カーシェア事業としての活用方法を具体的に記載してください。）</t>
    <rPh sb="2" eb="3">
      <t>タ</t>
    </rPh>
    <rPh sb="10" eb="12">
      <t>ジギョウ</t>
    </rPh>
    <rPh sb="16" eb="20">
      <t>カツヨウホウホウ</t>
    </rPh>
    <rPh sb="21" eb="24">
      <t>グタイテキ</t>
    </rPh>
    <rPh sb="25" eb="27">
      <t>キサイ</t>
    </rPh>
    <phoneticPr fontId="4"/>
  </si>
  <si>
    <t>車名・グレード①</t>
    <rPh sb="0" eb="2">
      <t>シャメイ</t>
    </rPh>
    <phoneticPr fontId="4"/>
  </si>
  <si>
    <t>車名・グレード②</t>
    <rPh sb="0" eb="2">
      <t>シャメイ</t>
    </rPh>
    <phoneticPr fontId="4"/>
  </si>
  <si>
    <t>車名・グレード③</t>
    <rPh sb="0" eb="2">
      <t>シャメイ</t>
    </rPh>
    <phoneticPr fontId="4"/>
  </si>
  <si>
    <t>手法２：既設再エネ発電設備の活用</t>
    <rPh sb="0" eb="2">
      <t>シュホウ</t>
    </rPh>
    <rPh sb="4" eb="6">
      <t>キセツ</t>
    </rPh>
    <rPh sb="6" eb="7">
      <t>サイ</t>
    </rPh>
    <rPh sb="9" eb="11">
      <t>ハツデン</t>
    </rPh>
    <rPh sb="11" eb="13">
      <t>セツビ</t>
    </rPh>
    <rPh sb="14" eb="16">
      <t>カツヨウ</t>
    </rPh>
    <phoneticPr fontId="4"/>
  </si>
  <si>
    <t>申請車両①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</si>
  <si>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申請車両②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</si>
  <si>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申請車両③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</si>
  <si>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Ⅰ－１．車両に関する事項　＊複数種類の車両を導入する場合は車種ごとにに記入してください。</t>
    <rPh sb="4" eb="6">
      <t>シャリョウ</t>
    </rPh>
    <rPh sb="7" eb="8">
      <t>カン</t>
    </rPh>
    <rPh sb="10" eb="12">
      <t>ジコウ</t>
    </rPh>
    <phoneticPr fontId="4"/>
  </si>
  <si>
    <t>②私は申請書に記載した既設再エネ発電設備が自家消費型であり、かつ、使途を限定された他の補助金を受けていない設備であることを表明し保証します。</t>
    <rPh sb="1" eb="2">
      <t>ワタシ</t>
    </rPh>
    <rPh sb="3" eb="6">
      <t>シンセイショ</t>
    </rPh>
    <rPh sb="7" eb="9">
      <t>キサイ</t>
    </rPh>
    <rPh sb="11" eb="13">
      <t>キセツ</t>
    </rPh>
    <rPh sb="13" eb="14">
      <t>サイ</t>
    </rPh>
    <rPh sb="16" eb="20">
      <t>ハツデンセツビ</t>
    </rPh>
    <rPh sb="21" eb="23">
      <t>ジカ</t>
    </rPh>
    <rPh sb="23" eb="26">
      <t>ショウヒガタ</t>
    </rPh>
    <rPh sb="33" eb="35">
      <t>シト</t>
    </rPh>
    <rPh sb="36" eb="38">
      <t>ゲンテイ</t>
    </rPh>
    <rPh sb="41" eb="42">
      <t>タ</t>
    </rPh>
    <rPh sb="43" eb="46">
      <t>ホジョキン</t>
    </rPh>
    <rPh sb="47" eb="48">
      <t>ウ</t>
    </rPh>
    <rPh sb="53" eb="55">
      <t>セツビ</t>
    </rPh>
    <rPh sb="61" eb="63">
      <t>ヒョウメイ</t>
    </rPh>
    <rPh sb="64" eb="66">
      <t>ホショウ</t>
    </rPh>
    <phoneticPr fontId="4"/>
  </si>
  <si>
    <t>EV/PHEV想定年間消費電力量　　＊複数種類の車両を導入する場合は車種ごとにに記入してください。</t>
    <rPh sb="7" eb="9">
      <t>ソウテイ</t>
    </rPh>
    <rPh sb="9" eb="11">
      <t>ネンカン</t>
    </rPh>
    <rPh sb="11" eb="13">
      <t>ショウヒ</t>
    </rPh>
    <rPh sb="13" eb="15">
      <t>デンリョク</t>
    </rPh>
    <rPh sb="15" eb="16">
      <t>リョウ</t>
    </rPh>
    <rPh sb="19" eb="21">
      <t>フクスウ</t>
    </rPh>
    <rPh sb="21" eb="23">
      <t>シュルイ</t>
    </rPh>
    <rPh sb="24" eb="26">
      <t>シャリョウ</t>
    </rPh>
    <rPh sb="27" eb="29">
      <t>ドウニュウ</t>
    </rPh>
    <rPh sb="31" eb="33">
      <t>バアイ</t>
    </rPh>
    <rPh sb="34" eb="36">
      <t>シャシュ</t>
    </rPh>
    <rPh sb="40" eb="42">
      <t>キニュウ</t>
    </rPh>
    <phoneticPr fontId="4"/>
  </si>
  <si>
    <t>平均年間走行距離（km/年）</t>
    <rPh sb="0" eb="2">
      <t>ヘイキン</t>
    </rPh>
    <rPh sb="2" eb="4">
      <t>ネンカン</t>
    </rPh>
    <rPh sb="4" eb="8">
      <t>ソウコウキョリ</t>
    </rPh>
    <rPh sb="12" eb="13">
      <t>ネン</t>
    </rPh>
    <phoneticPr fontId="4"/>
  </si>
  <si>
    <t>再生可能エネルギー発電設備等年間発電量</t>
    <rPh sb="0" eb="4">
      <t>サイセイカノウ</t>
    </rPh>
    <rPh sb="9" eb="13">
      <t>ハツデンセツビ</t>
    </rPh>
    <rPh sb="13" eb="14">
      <t>トウ</t>
    </rPh>
    <rPh sb="14" eb="16">
      <t>ネンカン</t>
    </rPh>
    <rPh sb="16" eb="19">
      <t>ハツデンリョウ</t>
    </rPh>
    <phoneticPr fontId="4"/>
  </si>
  <si>
    <t>既設再エネ発電設備容量
（kW）</t>
    <rPh sb="0" eb="2">
      <t>キセツ</t>
    </rPh>
    <rPh sb="2" eb="3">
      <t>サイ</t>
    </rPh>
    <rPh sb="5" eb="7">
      <t>ハツデン</t>
    </rPh>
    <rPh sb="7" eb="9">
      <t>セツビ</t>
    </rPh>
    <rPh sb="9" eb="11">
      <t>ヨウリョウ</t>
    </rPh>
    <phoneticPr fontId="4"/>
  </si>
  <si>
    <t>新設再エネ発電設備容量
　　　　　　　　（kW）</t>
    <rPh sb="0" eb="2">
      <t>シンセツ</t>
    </rPh>
    <rPh sb="2" eb="3">
      <t>サイ</t>
    </rPh>
    <rPh sb="5" eb="7">
      <t>ハツデン</t>
    </rPh>
    <rPh sb="7" eb="9">
      <t>セツビ</t>
    </rPh>
    <rPh sb="9" eb="11">
      <t>ヨウリョウ</t>
    </rPh>
    <phoneticPr fontId="4"/>
  </si>
  <si>
    <t>※上記は太陽光パネルによる発電を前提としているため、それ以外の再エネ設備を想定している場合は、別途１KWあたりの年間予想発電量を算出いただき記入願います。</t>
    <rPh sb="1" eb="3">
      <t>ジョウキ</t>
    </rPh>
    <rPh sb="4" eb="6">
      <t>タイヨウ</t>
    </rPh>
    <rPh sb="6" eb="7">
      <t>コウ</t>
    </rPh>
    <rPh sb="13" eb="15">
      <t>ハツデン</t>
    </rPh>
    <rPh sb="16" eb="18">
      <t>ゼンテイ</t>
    </rPh>
    <rPh sb="28" eb="30">
      <t>イガイ</t>
    </rPh>
    <rPh sb="31" eb="32">
      <t>サイ</t>
    </rPh>
    <rPh sb="34" eb="36">
      <t>セツビ</t>
    </rPh>
    <rPh sb="37" eb="39">
      <t>ソウテイ</t>
    </rPh>
    <rPh sb="43" eb="45">
      <t>バアイ</t>
    </rPh>
    <rPh sb="47" eb="49">
      <t>ベット</t>
    </rPh>
    <rPh sb="56" eb="63">
      <t>ネンカンヨソウハツデンリョウ</t>
    </rPh>
    <rPh sb="64" eb="66">
      <t>サンシュツ</t>
    </rPh>
    <rPh sb="70" eb="72">
      <t>キニュウ</t>
    </rPh>
    <rPh sb="72" eb="73">
      <t>ネガ</t>
    </rPh>
    <phoneticPr fontId="4"/>
  </si>
  <si>
    <t>再エネ電源の種類</t>
    <rPh sb="0" eb="1">
      <t>サイ</t>
    </rPh>
    <rPh sb="3" eb="5">
      <t>デンゲン</t>
    </rPh>
    <rPh sb="6" eb="8">
      <t>シュルイ</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</si>
  <si>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6" eb="17">
      <t>ネン</t>
    </rPh>
    <phoneticPr fontId="4"/>
  </si>
  <si>
    <r>
      <rPr>
        <b/>
        <sz val="8"/>
        <rFont val="ＭＳ Ｐ明朝"/>
        <family val="1"/>
        <charset val="128"/>
      </rPr>
      <t>想定年間消費電力量合計</t>
    </r>
    <r>
      <rPr>
        <sz val="8"/>
        <rFont val="ＭＳ Ｐ明朝"/>
        <family val="1"/>
        <charset val="128"/>
      </rPr>
      <t xml:space="preserve">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9" eb="11">
      <t>ゴウケイ</t>
    </rPh>
    <rPh sb="18" eb="19">
      <t>ネン</t>
    </rPh>
    <phoneticPr fontId="4"/>
  </si>
  <si>
    <t>※想定年間消費電力量の算出根拠を資料１１として添付してください。</t>
    <rPh sb="1" eb="3">
      <t>ソウテイ</t>
    </rPh>
    <rPh sb="16" eb="18">
      <t>シリョウ</t>
    </rPh>
    <rPh sb="23" eb="25">
      <t>テンプ</t>
    </rPh>
    <phoneticPr fontId="4"/>
  </si>
  <si>
    <t>7_ハザードマップ　（設備等を導入する施設に印を付けて添付）</t>
    <rPh sb="11" eb="13">
      <t>セツビ</t>
    </rPh>
    <rPh sb="13" eb="14">
      <t>トウ</t>
    </rPh>
    <rPh sb="15" eb="17">
      <t>ドウニュウ</t>
    </rPh>
    <rPh sb="19" eb="21">
      <t>シセツ</t>
    </rPh>
    <rPh sb="22" eb="23">
      <t>シルシ</t>
    </rPh>
    <rPh sb="24" eb="25">
      <t>ツ</t>
    </rPh>
    <rPh sb="27" eb="29">
      <t>テンプ</t>
    </rPh>
    <phoneticPr fontId="1"/>
  </si>
  <si>
    <t>10_法定耐用年数の根拠資料</t>
    <rPh sb="3" eb="9">
      <t>ホウテイタイヨウネンスウ</t>
    </rPh>
    <rPh sb="10" eb="12">
      <t>コンキョ</t>
    </rPh>
    <rPh sb="12" eb="14">
      <t>シリョウ</t>
    </rPh>
    <phoneticPr fontId="4"/>
  </si>
  <si>
    <t>11_想定年間消費電力量の算出根拠
（各数値の根拠、カタログ等）</t>
    <rPh sb="3" eb="5">
      <t>ソウテイ</t>
    </rPh>
    <rPh sb="5" eb="7">
      <t>ネンカン</t>
    </rPh>
    <rPh sb="7" eb="9">
      <t>ショウヒ</t>
    </rPh>
    <rPh sb="9" eb="11">
      <t>デンリョク</t>
    </rPh>
    <rPh sb="11" eb="12">
      <t>リョウ</t>
    </rPh>
    <rPh sb="13" eb="15">
      <t>サンシュツ</t>
    </rPh>
    <rPh sb="15" eb="17">
      <t>コンキョ</t>
    </rPh>
    <rPh sb="19" eb="20">
      <t>カク</t>
    </rPh>
    <rPh sb="20" eb="22">
      <t>スウチ</t>
    </rPh>
    <rPh sb="23" eb="25">
      <t>コンキョ</t>
    </rPh>
    <rPh sb="30" eb="31">
      <t>トウ</t>
    </rPh>
    <phoneticPr fontId="4"/>
  </si>
  <si>
    <t>拠点において再エネ電力メニューを導入</t>
    <rPh sb="0" eb="2">
      <t>キョテン</t>
    </rPh>
    <rPh sb="16" eb="18">
      <t>ドウニュウ</t>
    </rPh>
    <phoneticPr fontId="4"/>
  </si>
  <si>
    <t>判定結果（自動判定）</t>
    <rPh sb="0" eb="2">
      <t>ハンテイ</t>
    </rPh>
    <rPh sb="2" eb="4">
      <t>ケッカ</t>
    </rPh>
    <rPh sb="5" eb="7">
      <t>ジドウ</t>
    </rPh>
    <rPh sb="7" eb="9">
      <t>ハンテイ</t>
    </rPh>
    <phoneticPr fontId="4"/>
  </si>
  <si>
    <t>Ⅱ－１．再エネ発電設備の設置工事に関する事項　</t>
    <rPh sb="12" eb="14">
      <t>セッチ</t>
    </rPh>
    <rPh sb="14" eb="16">
      <t>コウジ</t>
    </rPh>
    <rPh sb="17" eb="18">
      <t>カン</t>
    </rPh>
    <rPh sb="20" eb="22">
      <t>ジコウ</t>
    </rPh>
    <phoneticPr fontId="4"/>
  </si>
  <si>
    <t>５．補助金申請額及びCO2削減効果に関する事項</t>
    <rPh sb="2" eb="4">
      <t>ホジョ</t>
    </rPh>
    <rPh sb="4" eb="5">
      <t>キン</t>
    </rPh>
    <rPh sb="5" eb="7">
      <t>シンセイ</t>
    </rPh>
    <rPh sb="7" eb="8">
      <t>ガク</t>
    </rPh>
    <rPh sb="8" eb="9">
      <t>オヨ</t>
    </rPh>
    <rPh sb="13" eb="15">
      <t>サクゲン</t>
    </rPh>
    <rPh sb="15" eb="17">
      <t>コウカ</t>
    </rPh>
    <rPh sb="18" eb="19">
      <t>カン</t>
    </rPh>
    <rPh sb="21" eb="23">
      <t>ジコウ</t>
    </rPh>
    <phoneticPr fontId="4"/>
  </si>
  <si>
    <r>
      <t>CO2削減効果合計</t>
    </r>
    <r>
      <rPr>
        <sz val="6"/>
        <rFont val="ＭＳ Ｐ明朝"/>
        <family val="1"/>
        <charset val="128"/>
      </rPr>
      <t>※自動計算</t>
    </r>
    <rPh sb="3" eb="5">
      <t>サクゲン</t>
    </rPh>
    <rPh sb="5" eb="7">
      <t>コウカ</t>
    </rPh>
    <rPh sb="7" eb="9">
      <t>ゴウケイ</t>
    </rPh>
    <rPh sb="10" eb="14">
      <t>ジドウケイサン</t>
    </rPh>
    <phoneticPr fontId="4"/>
  </si>
  <si>
    <t>手法１：新規再エネ発電設備の導入</t>
    <rPh sb="4" eb="6">
      <t>シンキ</t>
    </rPh>
    <rPh sb="6" eb="7">
      <t>サイ</t>
    </rPh>
    <rPh sb="9" eb="11">
      <t>ハツデン</t>
    </rPh>
    <rPh sb="11" eb="13">
      <t>セツビ</t>
    </rPh>
    <rPh sb="14" eb="16">
      <t>ドウニュウ</t>
    </rPh>
    <phoneticPr fontId="4"/>
  </si>
  <si>
    <t>電費（kWh/km）
※カタログ値</t>
    <rPh sb="0" eb="1">
      <t>デン</t>
    </rPh>
    <rPh sb="1" eb="2">
      <t>ヒ</t>
    </rPh>
    <rPh sb="16" eb="17">
      <t>チ</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</si>
  <si>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5" eb="16">
      <t>ネン</t>
    </rPh>
    <phoneticPr fontId="4"/>
  </si>
  <si>
    <r>
      <t>想定年間発電量電力量
（kWh/年）</t>
    </r>
    <r>
      <rPr>
        <sz val="6"/>
        <rFont val="ＭＳ Ｐ明朝"/>
        <family val="1"/>
        <charset val="128"/>
      </rPr>
      <t>※自動計算されます</t>
    </r>
    <r>
      <rPr>
        <sz val="8"/>
        <rFont val="ＭＳ Ｐ明朝"/>
        <family val="1"/>
        <charset val="128"/>
      </rPr>
      <t>。</t>
    </r>
    <rPh sb="0" eb="2">
      <t>ソウテイ</t>
    </rPh>
    <rPh sb="2" eb="4">
      <t>ネンカン</t>
    </rPh>
    <rPh sb="4" eb="7">
      <t>ハツデンリョウ</t>
    </rPh>
    <rPh sb="7" eb="9">
      <t>デンリョク</t>
    </rPh>
    <rPh sb="9" eb="10">
      <t>リョウ</t>
    </rPh>
    <rPh sb="16" eb="17">
      <t>ネン</t>
    </rPh>
    <phoneticPr fontId="4"/>
  </si>
  <si>
    <t>1KWあたりの年間予想発電量（kWh/年/kW）</t>
    <rPh sb="7" eb="9">
      <t>ネンカン</t>
    </rPh>
    <rPh sb="9" eb="11">
      <t>ヨソウ</t>
    </rPh>
    <rPh sb="11" eb="14">
      <t>ハツデンリョウ</t>
    </rPh>
    <rPh sb="19" eb="20">
      <t>ネン</t>
    </rPh>
    <phoneticPr fontId="4"/>
  </si>
  <si>
    <t>購入量
（ｋWh）</t>
    <rPh sb="0" eb="3">
      <t>コウニュウリョウ</t>
    </rPh>
    <phoneticPr fontId="4"/>
  </si>
  <si>
    <t>判定</t>
    <rPh sb="0" eb="2">
      <t>ハンテイ</t>
    </rPh>
    <phoneticPr fontId="4"/>
  </si>
  <si>
    <t>カーシェア事業として、該当するとしてチェックしたものについて概要を記載してください。</t>
    <rPh sb="5" eb="7">
      <t>ジギョウ</t>
    </rPh>
    <rPh sb="11" eb="13">
      <t>ガイトウ</t>
    </rPh>
    <rPh sb="30" eb="32">
      <t>ガイヨウ</t>
    </rPh>
    <rPh sb="33" eb="35">
      <t>キサイ</t>
    </rPh>
    <phoneticPr fontId="4"/>
  </si>
  <si>
    <t>）</t>
    <phoneticPr fontId="4"/>
  </si>
  <si>
    <t>自営線地中化</t>
    <rPh sb="3" eb="6">
      <t>チチュウカ</t>
    </rPh>
    <phoneticPr fontId="4"/>
  </si>
  <si>
    <t>平常時は公用車として使用し、災害時に限らず、地域住民等に有償又は無償にて貸し渡しします。</t>
    <rPh sb="0" eb="3">
      <t>ヘイジョウジ</t>
    </rPh>
    <rPh sb="4" eb="7">
      <t>コウヨウシャ</t>
    </rPh>
    <rPh sb="10" eb="12">
      <t>シヨウ</t>
    </rPh>
    <rPh sb="14" eb="17">
      <t>サイガイジ</t>
    </rPh>
    <rPh sb="18" eb="19">
      <t>カギ</t>
    </rPh>
    <rPh sb="22" eb="24">
      <t>チイキ</t>
    </rPh>
    <phoneticPr fontId="4"/>
  </si>
  <si>
    <t>平常時は社用車として使用し、災害時に限らず、社員等に有償又は無償にて貸し渡しします。</t>
    <rPh sb="0" eb="3">
      <t>ヘイジョウジ</t>
    </rPh>
    <rPh sb="4" eb="6">
      <t>シャヨウ</t>
    </rPh>
    <rPh sb="6" eb="7">
      <t>シャ</t>
    </rPh>
    <rPh sb="10" eb="12">
      <t>シヨウ</t>
    </rPh>
    <rPh sb="14" eb="17">
      <t>サイガイジ</t>
    </rPh>
    <rPh sb="18" eb="19">
      <t>カギ</t>
    </rPh>
    <phoneticPr fontId="4"/>
  </si>
  <si>
    <t>平常時は公用車として使用し、災害時に限らず、他の地方公共団体/民間企業間で共有します。</t>
    <rPh sb="0" eb="3">
      <t>ヘイジョウジ</t>
    </rPh>
    <rPh sb="4" eb="7">
      <t>コウヨウシャ</t>
    </rPh>
    <rPh sb="10" eb="12">
      <t>シヨウ</t>
    </rPh>
    <rPh sb="14" eb="17">
      <t>サイガイジ</t>
    </rPh>
    <rPh sb="18" eb="19">
      <t>カギ</t>
    </rPh>
    <rPh sb="22" eb="23">
      <t>タ</t>
    </rPh>
    <rPh sb="24" eb="26">
      <t>チホウ</t>
    </rPh>
    <rPh sb="26" eb="28">
      <t>コウキョウ</t>
    </rPh>
    <rPh sb="28" eb="30">
      <t>ダンタイ</t>
    </rPh>
    <rPh sb="31" eb="33">
      <t>ミンカン</t>
    </rPh>
    <rPh sb="33" eb="35">
      <t>キギョウ</t>
    </rPh>
    <rPh sb="35" eb="36">
      <t>カン</t>
    </rPh>
    <rPh sb="37" eb="39">
      <t>キョウユウ</t>
    </rPh>
    <phoneticPr fontId="4"/>
  </si>
  <si>
    <t>平常時は社用車として使用し、災害時に限らず、他の地方公共団体/民間企業間で共有します。</t>
    <rPh sb="0" eb="3">
      <t>ヘイジョウジ</t>
    </rPh>
    <rPh sb="4" eb="6">
      <t>シャヨウ</t>
    </rPh>
    <rPh sb="6" eb="7">
      <t>シャ</t>
    </rPh>
    <rPh sb="10" eb="12">
      <t>シヨウ</t>
    </rPh>
    <rPh sb="14" eb="17">
      <t>サイガイジ</t>
    </rPh>
    <rPh sb="18" eb="19">
      <t>カギ</t>
    </rPh>
    <rPh sb="22" eb="23">
      <t>タ</t>
    </rPh>
    <rPh sb="24" eb="30">
      <t>チホウコウキョウダンタイ</t>
    </rPh>
    <rPh sb="31" eb="33">
      <t>ミンカン</t>
    </rPh>
    <rPh sb="33" eb="35">
      <t>キギョウ</t>
    </rPh>
    <rPh sb="37" eb="39">
      <t>キョウユウ</t>
    </rPh>
    <phoneticPr fontId="4"/>
  </si>
  <si>
    <t>災害時には地域貢献が図れる事業であること、地域防災計画での位置づけや地方公共団体等との協定や連携等について、今後の予定等も含め記入してください。</t>
    <rPh sb="0" eb="3">
      <t>サイガイジ</t>
    </rPh>
    <rPh sb="5" eb="7">
      <t>チイキ</t>
    </rPh>
    <rPh sb="7" eb="9">
      <t>コウケン</t>
    </rPh>
    <rPh sb="10" eb="11">
      <t>ハカ</t>
    </rPh>
    <rPh sb="13" eb="15">
      <t>ジギョウ</t>
    </rPh>
    <rPh sb="21" eb="23">
      <t>チイキ</t>
    </rPh>
    <rPh sb="54" eb="56">
      <t>コンゴ</t>
    </rPh>
    <rPh sb="57" eb="59">
      <t>ヨテイ</t>
    </rPh>
    <rPh sb="59" eb="60">
      <t>トウ</t>
    </rPh>
    <rPh sb="61" eb="62">
      <t>フク</t>
    </rPh>
    <rPh sb="63" eb="65">
      <t>キニュウ</t>
    </rPh>
    <phoneticPr fontId="4"/>
  </si>
  <si>
    <t>また、ハザードマップに、施設の位置に印を付けて、資料７として添付してください。</t>
    <rPh sb="12" eb="14">
      <t>シセツ</t>
    </rPh>
    <rPh sb="15" eb="17">
      <t>イチ</t>
    </rPh>
    <rPh sb="18" eb="19">
      <t>シルシ</t>
    </rPh>
    <rPh sb="20" eb="21">
      <t>ツ</t>
    </rPh>
    <rPh sb="24" eb="26">
      <t>シリョウ</t>
    </rPh>
    <rPh sb="30" eb="32">
      <t>テンプ</t>
    </rPh>
    <phoneticPr fontId="4"/>
  </si>
  <si>
    <t>※CO2削減効果を算出されたハード対策事業計算ファイル及び根拠資料を資料８、９、法定耐用年数の根拠資料を資料１０として添付してください。</t>
    <rPh sb="4" eb="6">
      <t>サクゲン</t>
    </rPh>
    <rPh sb="6" eb="8">
      <t>コウカ</t>
    </rPh>
    <rPh sb="9" eb="11">
      <t>サンシュツ</t>
    </rPh>
    <rPh sb="17" eb="19">
      <t>タイサク</t>
    </rPh>
    <rPh sb="19" eb="21">
      <t>ジギョウ</t>
    </rPh>
    <rPh sb="21" eb="23">
      <t>ケイサン</t>
    </rPh>
    <rPh sb="27" eb="28">
      <t>オヨ</t>
    </rPh>
    <rPh sb="29" eb="31">
      <t>コンキョ</t>
    </rPh>
    <rPh sb="31" eb="33">
      <t>シリョウ</t>
    </rPh>
    <rPh sb="34" eb="36">
      <t>シリョウ</t>
    </rPh>
    <rPh sb="40" eb="42">
      <t>ホウテイ</t>
    </rPh>
    <rPh sb="42" eb="44">
      <t>タイヨウ</t>
    </rPh>
    <rPh sb="44" eb="46">
      <t>ネンスウ</t>
    </rPh>
    <rPh sb="47" eb="49">
      <t>コンキョ</t>
    </rPh>
    <rPh sb="49" eb="51">
      <t>シリョウ</t>
    </rPh>
    <rPh sb="52" eb="54">
      <t>シリョウ</t>
    </rPh>
    <rPh sb="59" eb="61">
      <t>テンプ</t>
    </rPh>
    <phoneticPr fontId="4"/>
  </si>
  <si>
    <t>台数　＊申請する充電インフラは申請車両台数を超えないこと。</t>
    <rPh sb="0" eb="2">
      <t>ダイスウ</t>
    </rPh>
    <rPh sb="4" eb="6">
      <t>シンセイ</t>
    </rPh>
    <rPh sb="8" eb="10">
      <t>ジュウデン</t>
    </rPh>
    <rPh sb="15" eb="17">
      <t>シンセイ</t>
    </rPh>
    <rPh sb="17" eb="19">
      <t>シャリョウ</t>
    </rPh>
    <rPh sb="19" eb="21">
      <t>ダイスウ</t>
    </rPh>
    <rPh sb="22" eb="23">
      <t>コ</t>
    </rPh>
    <phoneticPr fontId="4"/>
  </si>
  <si>
    <t>補助金算出額</t>
    <rPh sb="0" eb="2">
      <t>ホジョ</t>
    </rPh>
    <rPh sb="2" eb="3">
      <t>キン</t>
    </rPh>
    <rPh sb="3" eb="5">
      <t>サンシュツ</t>
    </rPh>
    <rPh sb="5" eb="6">
      <t>ガク</t>
    </rPh>
    <phoneticPr fontId="1"/>
  </si>
  <si>
    <t>補助金算出額</t>
    <rPh sb="3" eb="5">
      <t>サンシュツ</t>
    </rPh>
    <rPh sb="5" eb="6">
      <t>ガク</t>
    </rPh>
    <phoneticPr fontId="1"/>
  </si>
  <si>
    <t>(8)補助金算出額
（補助率１／３）</t>
    <rPh sb="6" eb="8">
      <t>サンシュツ</t>
    </rPh>
    <rPh sb="11" eb="14">
      <t>ホジョリツ</t>
    </rPh>
    <phoneticPr fontId="4"/>
  </si>
  <si>
    <t>(8)補助金算出額
　合計
（補助率１／３）</t>
    <rPh sb="6" eb="8">
      <t>サンシュツ</t>
    </rPh>
    <rPh sb="11" eb="13">
      <t>ゴウケイ</t>
    </rPh>
    <rPh sb="15" eb="18">
      <t>ホジョリツ</t>
    </rPh>
    <phoneticPr fontId="4"/>
  </si>
  <si>
    <t>(8)補助金算出額
　合計
（補助率１／２）</t>
    <rPh sb="6" eb="8">
      <t>サンシュツ</t>
    </rPh>
    <rPh sb="11" eb="13">
      <t>ゴウケイ</t>
    </rPh>
    <rPh sb="15" eb="17">
      <t>ホジョ</t>
    </rPh>
    <rPh sb="17" eb="18">
      <t>リツ</t>
    </rPh>
    <phoneticPr fontId="4"/>
  </si>
  <si>
    <t>(8)補助金算出額
　合計
（補助率１／２）</t>
    <rPh sb="6" eb="8">
      <t>サンシュツ</t>
    </rPh>
    <rPh sb="11" eb="13">
      <t>ゴウケイ</t>
    </rPh>
    <rPh sb="15" eb="18">
      <t>ホジョリツ</t>
    </rPh>
    <phoneticPr fontId="4"/>
  </si>
  <si>
    <t>(8)補助金算出額
(7)×１／１</t>
    <rPh sb="6" eb="8">
      <t>サンシュツ</t>
    </rPh>
    <phoneticPr fontId="4"/>
  </si>
  <si>
    <t>(8)補助金算出額
（補助率１／２）</t>
    <rPh sb="6" eb="8">
      <t>サンシュツ</t>
    </rPh>
    <rPh sb="11" eb="14">
      <t>ホジョリツ</t>
    </rPh>
    <phoneticPr fontId="4"/>
  </si>
  <si>
    <t>（再エネ×電動車の同時導入による脱炭素型カーシェア・防災拠点化促進事業）</t>
    <rPh sb="19" eb="20">
      <t>カタ</t>
    </rPh>
    <phoneticPr fontId="1"/>
  </si>
  <si>
    <t>（再エネ×電動車の同時導入による脱炭素型カーシェア・防災拠点化促進事業）</t>
    <rPh sb="19" eb="20">
      <t>カタ</t>
    </rPh>
    <phoneticPr fontId="4"/>
  </si>
  <si>
    <t>注3　工事項目は公募要領別表１～６に従い記載すること。</t>
    <rPh sb="0" eb="1">
      <t>チュウ</t>
    </rPh>
    <rPh sb="3" eb="5">
      <t>コウジ</t>
    </rPh>
    <rPh sb="5" eb="7">
      <t>コウモク</t>
    </rPh>
    <rPh sb="8" eb="12">
      <t>コウボヨウリョウ</t>
    </rPh>
    <rPh sb="12" eb="14">
      <t>ベッピョウ</t>
    </rPh>
    <rPh sb="18" eb="19">
      <t>シタガ</t>
    </rPh>
    <rPh sb="20" eb="22">
      <t>キサイ</t>
    </rPh>
    <phoneticPr fontId="4"/>
  </si>
  <si>
    <t>※太陽光発電設備をPPA事業で導入する場合は資料５実施体制図にPPA事業の関係性についても記載してください。</t>
    <rPh sb="1" eb="6">
      <t>タイヨウコウハツデン</t>
    </rPh>
    <rPh sb="6" eb="8">
      <t>セツビ</t>
    </rPh>
    <rPh sb="12" eb="14">
      <t>ジギョウ</t>
    </rPh>
    <rPh sb="15" eb="17">
      <t>ドウニュウ</t>
    </rPh>
    <rPh sb="19" eb="21">
      <t>バアイ</t>
    </rPh>
    <rPh sb="22" eb="24">
      <t>シリョウ</t>
    </rPh>
    <rPh sb="25" eb="27">
      <t>ジッシ</t>
    </rPh>
    <rPh sb="27" eb="29">
      <t>タイセイ</t>
    </rPh>
    <rPh sb="29" eb="30">
      <t>ズ</t>
    </rPh>
    <rPh sb="34" eb="36">
      <t>ジギョウ</t>
    </rPh>
    <rPh sb="37" eb="40">
      <t>カンケイセイ</t>
    </rPh>
    <rPh sb="45" eb="47">
      <t>キサイ</t>
    </rPh>
    <phoneticPr fontId="4"/>
  </si>
  <si>
    <t>⑩（電子申請が導入された場合）電子申請を行うに当たり、取得したＩＤ、パスワード（以下「ＰＷ」という）を第三者に漏えいしないよう厳格に管理します。当該ＩＤ及びＰＷを使って電子申請された場合は、申請者の手続きとみなすことを承諾します。この手続きにより申請者が不利益又は損害を被ったとしても、協会に対して何ら賠償を求めません。</t>
    <rPh sb="143" eb="145">
      <t>キョウカイ</t>
    </rPh>
    <phoneticPr fontId="4"/>
  </si>
  <si>
    <t>８．補助事業期間について　　　※申請する車両及び設備全体で記入願います。　　　※工程表を資料１４として添付してください。</t>
    <rPh sb="2" eb="4">
      <t>ホジョ</t>
    </rPh>
    <rPh sb="4" eb="6">
      <t>ジギョウ</t>
    </rPh>
    <rPh sb="6" eb="8">
      <t>キカン</t>
    </rPh>
    <rPh sb="16" eb="18">
      <t>シンセイ</t>
    </rPh>
    <rPh sb="20" eb="22">
      <t>シャリョウ</t>
    </rPh>
    <rPh sb="22" eb="23">
      <t>オヨ</t>
    </rPh>
    <rPh sb="24" eb="26">
      <t>セツビ</t>
    </rPh>
    <rPh sb="26" eb="28">
      <t>ゼンタイ</t>
    </rPh>
    <rPh sb="29" eb="31">
      <t>キニュウ</t>
    </rPh>
    <rPh sb="31" eb="32">
      <t>ネガ</t>
    </rPh>
    <rPh sb="40" eb="43">
      <t>コウテイヒョウ</t>
    </rPh>
    <rPh sb="44" eb="46">
      <t>シリョウ</t>
    </rPh>
    <rPh sb="51" eb="53">
      <t>テンプ</t>
    </rPh>
    <phoneticPr fontId="4"/>
  </si>
  <si>
    <t>補助金算出額</t>
    <rPh sb="0" eb="2">
      <t>ホジョ</t>
    </rPh>
    <rPh sb="2" eb="3">
      <t>キン</t>
    </rPh>
    <rPh sb="3" eb="6">
      <t>サンシュツガク</t>
    </rPh>
    <phoneticPr fontId="1"/>
  </si>
  <si>
    <t>(8)補助金算出額
（補助率１／１）</t>
    <rPh sb="6" eb="8">
      <t>サンシュツ</t>
    </rPh>
    <rPh sb="11" eb="14">
      <t>ホジョリツ</t>
    </rPh>
    <phoneticPr fontId="4"/>
  </si>
  <si>
    <t>ＲＣＥＳＰＡ事業番号</t>
    <phoneticPr fontId="4"/>
  </si>
  <si>
    <t>⑧再エネ電力メニュー契約または再エネ電力証書の購入を行う場合、私は、申請時点でこれらを実施していない時は、契約書または証書をカーシェア事業開始までに提出いたします。</t>
    <rPh sb="26" eb="27">
      <t>オコナ</t>
    </rPh>
    <rPh sb="28" eb="30">
      <t>バアイ</t>
    </rPh>
    <rPh sb="34" eb="36">
      <t>シンセイ</t>
    </rPh>
    <rPh sb="36" eb="38">
      <t>ジテン</t>
    </rPh>
    <rPh sb="43" eb="45">
      <t>ジッシ</t>
    </rPh>
    <rPh sb="50" eb="51">
      <t>トキ</t>
    </rPh>
    <rPh sb="53" eb="56">
      <t>ケイヤクショ</t>
    </rPh>
    <rPh sb="59" eb="61">
      <t>ショウショ</t>
    </rPh>
    <rPh sb="67" eb="69">
      <t>ジギョウ</t>
    </rPh>
    <rPh sb="69" eb="71">
      <t>カイシ</t>
    </rPh>
    <rPh sb="74" eb="76">
      <t>テイシュツ</t>
    </rPh>
    <phoneticPr fontId="4"/>
  </si>
  <si>
    <t>ＲＣＥＳＰＡ事業番号</t>
    <phoneticPr fontId="1"/>
  </si>
  <si>
    <t>（2）土地の権利</t>
    <rPh sb="3" eb="5">
      <t>トチ</t>
    </rPh>
    <rPh sb="6" eb="8">
      <t>ケンリ</t>
    </rPh>
    <phoneticPr fontId="1"/>
  </si>
  <si>
    <t>（3）建物の権利</t>
    <rPh sb="3" eb="5">
      <t>タテモノ</t>
    </rPh>
    <rPh sb="6" eb="8">
      <t>ケンリ</t>
    </rPh>
    <phoneticPr fontId="4"/>
  </si>
  <si>
    <t>プラグインハイブリット車</t>
    <rPh sb="11" eb="12">
      <t>シャ</t>
    </rPh>
    <phoneticPr fontId="4"/>
  </si>
  <si>
    <t>※１KWあたりの年間予想発電量（kWh/kW/年）は、公募要領P.１９に掲示する値のうち、申請車両の自動車検査証の「使用の本拠の位置」が所在する都道府県の数値を用いてください。また、算出根拠を資料１２として添付してください。</t>
    <rPh sb="8" eb="10">
      <t>ネンカン</t>
    </rPh>
    <rPh sb="10" eb="12">
      <t>ヨソウ</t>
    </rPh>
    <rPh sb="12" eb="15">
      <t>ハツデンリョウ</t>
    </rPh>
    <rPh sb="27" eb="29">
      <t>コウボ</t>
    </rPh>
    <rPh sb="29" eb="31">
      <t>ヨウリョウ</t>
    </rPh>
    <phoneticPr fontId="4"/>
  </si>
  <si>
    <t>※再エネ電力メニューの契約書または購入した再エネ電力証書を資料１２として添付してください。申請時点で再エネメニュー契約または再エネ電力証書の購入を実施していない場合は、10.申請に関する誓約に同意し、契約書または証書をカーシェア事業開始までに提出してください。</t>
    <rPh sb="1" eb="2">
      <t>サイ</t>
    </rPh>
    <rPh sb="4" eb="6">
      <t>デンリョク</t>
    </rPh>
    <rPh sb="11" eb="13">
      <t>ケイヤク</t>
    </rPh>
    <rPh sb="13" eb="14">
      <t>ショ</t>
    </rPh>
    <rPh sb="17" eb="19">
      <t>コウニュウ</t>
    </rPh>
    <rPh sb="21" eb="22">
      <t>サイ</t>
    </rPh>
    <rPh sb="24" eb="26">
      <t>デンリョク</t>
    </rPh>
    <rPh sb="26" eb="28">
      <t>ショウショ</t>
    </rPh>
    <rPh sb="29" eb="31">
      <t>シリョウ</t>
    </rPh>
    <rPh sb="45" eb="47">
      <t>シンセイ</t>
    </rPh>
    <rPh sb="47" eb="49">
      <t>ジテン</t>
    </rPh>
    <rPh sb="50" eb="51">
      <t>サイ</t>
    </rPh>
    <rPh sb="57" eb="59">
      <t>ケイヤク</t>
    </rPh>
    <rPh sb="62" eb="63">
      <t>サイ</t>
    </rPh>
    <rPh sb="65" eb="67">
      <t>デンリョク</t>
    </rPh>
    <rPh sb="67" eb="69">
      <t>ショウショ</t>
    </rPh>
    <rPh sb="70" eb="72">
      <t>コウニュウ</t>
    </rPh>
    <rPh sb="73" eb="75">
      <t>ジッシ</t>
    </rPh>
    <rPh sb="80" eb="82">
      <t>バアイ</t>
    </rPh>
    <rPh sb="87" eb="89">
      <t>シンセイ</t>
    </rPh>
    <rPh sb="90" eb="91">
      <t>カカ</t>
    </rPh>
    <rPh sb="93" eb="95">
      <t>セイヤク</t>
    </rPh>
    <rPh sb="96" eb="98">
      <t>ドウイ</t>
    </rPh>
    <rPh sb="100" eb="103">
      <t>ケイヤクショ</t>
    </rPh>
    <rPh sb="106" eb="108">
      <t>ショウショ</t>
    </rPh>
    <rPh sb="114" eb="116">
      <t>ジギョウ</t>
    </rPh>
    <rPh sb="116" eb="118">
      <t>カイシ</t>
    </rPh>
    <rPh sb="121" eb="123">
      <t>テイシュツ</t>
    </rPh>
    <phoneticPr fontId="4"/>
  </si>
  <si>
    <t>私は、以下①～⑪の項目について了承します。</t>
    <phoneticPr fontId="4"/>
  </si>
  <si>
    <t>ＲＣＥＳＰＡ事業番号</t>
    <rPh sb="6" eb="8">
      <t>ジギョウ</t>
    </rPh>
    <rPh sb="8" eb="10">
      <t>バンゴウ</t>
    </rPh>
    <phoneticPr fontId="1"/>
  </si>
  <si>
    <t>不足分について再エネ電力証書を購入</t>
    <rPh sb="0" eb="3">
      <t>フソクブン</t>
    </rPh>
    <rPh sb="7" eb="8">
      <t>サイ</t>
    </rPh>
    <rPh sb="10" eb="12">
      <t>デンリョク</t>
    </rPh>
    <rPh sb="12" eb="14">
      <t>ショウショ</t>
    </rPh>
    <rPh sb="15" eb="17">
      <t>コウニュウ</t>
    </rPh>
    <phoneticPr fontId="4"/>
  </si>
  <si>
    <t>1_様式第１１_完了実績報告書</t>
    <rPh sb="2" eb="4">
      <t>ヨウシキ</t>
    </rPh>
    <rPh sb="4" eb="5">
      <t>ダイ</t>
    </rPh>
    <rPh sb="8" eb="10">
      <t>カンリョウ</t>
    </rPh>
    <rPh sb="10" eb="12">
      <t>ジッセキ</t>
    </rPh>
    <rPh sb="12" eb="15">
      <t>ホウコクショ</t>
    </rPh>
    <phoneticPr fontId="4"/>
  </si>
  <si>
    <t>※交付決定通知書に記載のＲＣＥＳＰＡ事業番号を記入する。</t>
    <rPh sb="1" eb="3">
      <t>コウフ</t>
    </rPh>
    <rPh sb="3" eb="5">
      <t>ケッテイ</t>
    </rPh>
    <rPh sb="5" eb="8">
      <t>ツウチショ</t>
    </rPh>
    <rPh sb="9" eb="11">
      <t>キサイ</t>
    </rPh>
    <rPh sb="18" eb="20">
      <t>ジギョウ</t>
    </rPh>
    <rPh sb="20" eb="22">
      <t>バンゴウ</t>
    </rPh>
    <rPh sb="23" eb="25">
      <t>キニュウ</t>
    </rPh>
    <phoneticPr fontId="1"/>
  </si>
  <si>
    <t>令和３年度（補正予算）二酸化炭素排出抑制対策事業費等補助金
（再エネ×電動車の同時導入による脱炭素型カーシェア・防災拠点化促進事業）
別紙１_実施報告書</t>
    <rPh sb="49" eb="50">
      <t>カタ</t>
    </rPh>
    <rPh sb="67" eb="69">
      <t>ベッシ</t>
    </rPh>
    <rPh sb="71" eb="73">
      <t>ジッシ</t>
    </rPh>
    <rPh sb="73" eb="76">
      <t>ホウコクショ</t>
    </rPh>
    <phoneticPr fontId="4"/>
  </si>
  <si>
    <t>また、協定書や連携方針の覚書き等を、資料６として添付してください。</t>
    <rPh sb="3" eb="5">
      <t>キョウテイ</t>
    </rPh>
    <rPh sb="5" eb="6">
      <t>ショ</t>
    </rPh>
    <rPh sb="7" eb="9">
      <t>レンケイ</t>
    </rPh>
    <rPh sb="9" eb="11">
      <t>ホウシン</t>
    </rPh>
    <rPh sb="12" eb="14">
      <t>オボエガ</t>
    </rPh>
    <rPh sb="15" eb="16">
      <t>トウ</t>
    </rPh>
    <rPh sb="18" eb="20">
      <t>シリョウ</t>
    </rPh>
    <rPh sb="24" eb="26">
      <t>テンプ</t>
    </rPh>
    <phoneticPr fontId="4"/>
  </si>
  <si>
    <t>１．申請項目に関する事項</t>
    <rPh sb="2" eb="4">
      <t>シンセイ</t>
    </rPh>
    <rPh sb="4" eb="6">
      <t>コウモク</t>
    </rPh>
    <phoneticPr fontId="4"/>
  </si>
  <si>
    <t>３．災害時等における地域への貢献等に関する事項　　　＊申請者の事業規模により、地域の自治会等との連携でも可</t>
    <rPh sb="18" eb="19">
      <t>カン</t>
    </rPh>
    <rPh sb="21" eb="23">
      <t>ジコウ</t>
    </rPh>
    <rPh sb="27" eb="30">
      <t>シンセイシャ</t>
    </rPh>
    <phoneticPr fontId="4"/>
  </si>
  <si>
    <t>経費実績額</t>
    <phoneticPr fontId="4"/>
  </si>
  <si>
    <t>(7)補助金交付決定額</t>
    <rPh sb="3" eb="6">
      <t>ホジョキン</t>
    </rPh>
    <rPh sb="6" eb="8">
      <t>コウフ</t>
    </rPh>
    <rPh sb="8" eb="11">
      <t>ケッテイガク</t>
    </rPh>
    <phoneticPr fontId="4"/>
  </si>
  <si>
    <t>購入時期</t>
    <phoneticPr fontId="4"/>
  </si>
  <si>
    <t>(10)過不足額
(9)－(7)</t>
    <phoneticPr fontId="1"/>
  </si>
  <si>
    <t>⑤私は、災害時等に申請車両や外部給電器の貸与又は充放電設備の利用について国から要請があった場合には、可能な範囲で協力するよう努めます。</t>
    <phoneticPr fontId="4"/>
  </si>
  <si>
    <t>(6)各設備の補助金算出額合計</t>
    <rPh sb="3" eb="4">
      <t>カク</t>
    </rPh>
    <rPh sb="4" eb="6">
      <t>セツビ</t>
    </rPh>
    <rPh sb="10" eb="12">
      <t>サンシュツ</t>
    </rPh>
    <rPh sb="12" eb="13">
      <t>ガク</t>
    </rPh>
    <rPh sb="13" eb="15">
      <t>ゴウケイ</t>
    </rPh>
    <phoneticPr fontId="4"/>
  </si>
  <si>
    <t>設備等を導入する施設の耐震性、土砂災害危険性及び浸水被害危険性等について、設備の導入、運用時に考慮した点等を記入してください。</t>
    <rPh sb="0" eb="2">
      <t>セツビ</t>
    </rPh>
    <rPh sb="2" eb="3">
      <t>トウ</t>
    </rPh>
    <rPh sb="4" eb="6">
      <t>ドウニュウ</t>
    </rPh>
    <rPh sb="8" eb="10">
      <t>シセツ</t>
    </rPh>
    <rPh sb="11" eb="14">
      <t>タイシンセイ</t>
    </rPh>
    <rPh sb="15" eb="19">
      <t>ドシャサイガイ</t>
    </rPh>
    <rPh sb="19" eb="22">
      <t>キケンセイ</t>
    </rPh>
    <rPh sb="22" eb="23">
      <t>オヨ</t>
    </rPh>
    <rPh sb="24" eb="26">
      <t>シンスイ</t>
    </rPh>
    <rPh sb="26" eb="28">
      <t>ヒガイ</t>
    </rPh>
    <rPh sb="28" eb="31">
      <t>キケンセイ</t>
    </rPh>
    <rPh sb="31" eb="32">
      <t>トウ</t>
    </rPh>
    <rPh sb="37" eb="39">
      <t>セツビ</t>
    </rPh>
    <rPh sb="40" eb="42">
      <t>ドウニュウ</t>
    </rPh>
    <rPh sb="43" eb="45">
      <t>ウンヨウ</t>
    </rPh>
    <rPh sb="45" eb="46">
      <t>ジ</t>
    </rPh>
    <rPh sb="47" eb="49">
      <t>コウリョ</t>
    </rPh>
    <rPh sb="51" eb="52">
      <t>テン</t>
    </rPh>
    <rPh sb="52" eb="53">
      <t>トウ</t>
    </rPh>
    <rPh sb="54" eb="56">
      <t>キニュウ</t>
    </rPh>
    <phoneticPr fontId="4"/>
  </si>
  <si>
    <r>
      <t>＊補助対象経費の中に自社製品の調達分が含まれる場合、「環境省所管の補助金等に係る事務処理手引」（注）に定める補助事業における自社調達を行う場合の利益等排除の考え方により、利益等を排除してください。
（注）</t>
    </r>
    <r>
      <rPr>
        <sz val="8"/>
        <color rgb="FFFF0000"/>
        <rFont val="ＭＳ Ｐ明朝"/>
        <family val="1"/>
        <charset val="128"/>
      </rPr>
      <t>https://www.env.go.jp/kanbo/chotatsu/kanbo/chotasu/2804_160323set.pdf</t>
    </r>
    <phoneticPr fontId="4"/>
  </si>
  <si>
    <t>電気自動車①</t>
    <rPh sb="0" eb="5">
      <t>デンキジドウシャ</t>
    </rPh>
    <phoneticPr fontId="4"/>
  </si>
  <si>
    <t>電気自動車②</t>
    <rPh sb="0" eb="5">
      <t>デンキジドウシャ</t>
    </rPh>
    <phoneticPr fontId="4"/>
  </si>
  <si>
    <t>最初の契約（発注）日</t>
    <rPh sb="0" eb="2">
      <t>サイショ</t>
    </rPh>
    <rPh sb="3" eb="5">
      <t>ケイヤク</t>
    </rPh>
    <rPh sb="6" eb="8">
      <t>ハッチュウ</t>
    </rPh>
    <rPh sb="9" eb="10">
      <t>ヒ</t>
    </rPh>
    <phoneticPr fontId="4"/>
  </si>
  <si>
    <t>最後の検収完了日</t>
    <rPh sb="0" eb="2">
      <t>サイゴ</t>
    </rPh>
    <rPh sb="3" eb="5">
      <t>ケンシュウ</t>
    </rPh>
    <rPh sb="5" eb="7">
      <t>カンリョウ</t>
    </rPh>
    <rPh sb="7" eb="8">
      <t>ヒ</t>
    </rPh>
    <phoneticPr fontId="4"/>
  </si>
  <si>
    <t>私は、導入した車両、設備等を処分制限期間内に処分する場合、協会の承認を受け、指示された補助金額を返納します。</t>
    <rPh sb="3" eb="5">
      <t>ドウニュウ</t>
    </rPh>
    <rPh sb="10" eb="12">
      <t>セツビ</t>
    </rPh>
    <rPh sb="12" eb="13">
      <t>トウ</t>
    </rPh>
    <rPh sb="29" eb="31">
      <t>キョウカイ</t>
    </rPh>
    <phoneticPr fontId="4"/>
  </si>
  <si>
    <t>①私は、導入した車両、設備及び設置工事に関し、本補助金以外に国からの補助金を申請・受領していません。</t>
    <phoneticPr fontId="4"/>
  </si>
  <si>
    <t>③私は、導入した車両、設備の所有、又は設置に関する情報について国へ提供を求められた場合は、協会が情報を提供することを了承します。</t>
    <rPh sb="11" eb="13">
      <t>セツビ</t>
    </rPh>
    <rPh sb="45" eb="47">
      <t>キョウカイ</t>
    </rPh>
    <phoneticPr fontId="4"/>
  </si>
  <si>
    <t>④災害発生時には、導入した設備が非常用電源などとして機能するなど、地域貢献が図られ、地域防災計画での位置づけや地方公共団体等との協定や連携等を行うよう努めます。</t>
    <rPh sb="71" eb="72">
      <t>オコナ</t>
    </rPh>
    <rPh sb="75" eb="76">
      <t>ツト</t>
    </rPh>
    <phoneticPr fontId="4"/>
  </si>
  <si>
    <t>⑥私は、導入した車両、設備の利用状況に関するデータ（利用頻度等）の提供を求められた場合は了承します。</t>
    <phoneticPr fontId="4"/>
  </si>
  <si>
    <t>⑨私は、完了実績報告書の記載内容が誤っていた場合、その誤内容を協会が修正することを了承します。</t>
    <rPh sb="4" eb="8">
      <t>カンリョウジッセキ</t>
    </rPh>
    <rPh sb="8" eb="10">
      <t>ホウコク</t>
    </rPh>
    <rPh sb="10" eb="11">
      <t>ショ</t>
    </rPh>
    <rPh sb="31" eb="33">
      <t>キョウカイ</t>
    </rPh>
    <phoneticPr fontId="4"/>
  </si>
  <si>
    <t>⑪完了実績報告書の記載内容や添付した書類等は、補助事業者の責任の下に確認した真正な書類等であり、虚偽の内容は含まれていないことを表明し、保証します。</t>
    <rPh sb="1" eb="8">
      <t>カンリョウジッセキホウコクショ</t>
    </rPh>
    <rPh sb="9" eb="11">
      <t>キサイ</t>
    </rPh>
    <rPh sb="23" eb="25">
      <t>ホジョ</t>
    </rPh>
    <rPh sb="25" eb="27">
      <t>ジギョウ</t>
    </rPh>
    <rPh sb="27" eb="28">
      <t>シャ</t>
    </rPh>
    <phoneticPr fontId="4"/>
  </si>
  <si>
    <t>自家用</t>
    <rPh sb="0" eb="3">
      <t>ジカヨウ</t>
    </rPh>
    <phoneticPr fontId="4"/>
  </si>
  <si>
    <t>（５）契約（発注）日</t>
    <rPh sb="3" eb="5">
      <t>ケイヤク</t>
    </rPh>
    <rPh sb="6" eb="8">
      <t>ハッチュウ</t>
    </rPh>
    <rPh sb="9" eb="10">
      <t>ヒ</t>
    </rPh>
    <phoneticPr fontId="4"/>
  </si>
  <si>
    <t>（６）検収完了日</t>
    <rPh sb="3" eb="5">
      <t>ケンシュウ</t>
    </rPh>
    <rPh sb="5" eb="7">
      <t>カンリョウ</t>
    </rPh>
    <rPh sb="7" eb="8">
      <t>ヒ</t>
    </rPh>
    <phoneticPr fontId="4"/>
  </si>
  <si>
    <t>（4）契約（発注）日</t>
    <rPh sb="3" eb="5">
      <t>ケイヤク</t>
    </rPh>
    <rPh sb="6" eb="8">
      <t>ハッチュウ</t>
    </rPh>
    <rPh sb="9" eb="10">
      <t>ヒ</t>
    </rPh>
    <phoneticPr fontId="4"/>
  </si>
  <si>
    <t>（5）検収完了日</t>
    <rPh sb="3" eb="5">
      <t>ケンシュウ</t>
    </rPh>
    <rPh sb="5" eb="7">
      <t>カンリョウ</t>
    </rPh>
    <rPh sb="7" eb="8">
      <t>ヒ</t>
    </rPh>
    <phoneticPr fontId="4"/>
  </si>
  <si>
    <t>（２）契約（発注）日</t>
    <rPh sb="3" eb="5">
      <t>ケイヤク</t>
    </rPh>
    <rPh sb="6" eb="8">
      <t>ハッチュウ</t>
    </rPh>
    <rPh sb="9" eb="10">
      <t>ヒ</t>
    </rPh>
    <phoneticPr fontId="4"/>
  </si>
  <si>
    <t>（３）検収完了日</t>
    <rPh sb="3" eb="5">
      <t>ケンシュウ</t>
    </rPh>
    <rPh sb="7" eb="8">
      <t>ヒ</t>
    </rPh>
    <phoneticPr fontId="4"/>
  </si>
  <si>
    <t>（６）検収完了日</t>
    <rPh sb="3" eb="5">
      <t>ケンシュウ</t>
    </rPh>
    <rPh sb="7" eb="8">
      <t>ヒ</t>
    </rPh>
    <phoneticPr fontId="4"/>
  </si>
  <si>
    <t>(4)補助対象経費
   実支出額
　 合計</t>
    <rPh sb="3" eb="5">
      <t>ホジョ</t>
    </rPh>
    <rPh sb="5" eb="7">
      <t>タイショウ</t>
    </rPh>
    <rPh sb="7" eb="9">
      <t>ケイヒ</t>
    </rPh>
    <rPh sb="13" eb="14">
      <t>ジツ</t>
    </rPh>
    <rPh sb="20" eb="22">
      <t>ゴウケイ</t>
    </rPh>
    <phoneticPr fontId="4"/>
  </si>
  <si>
    <t>(8)上限額</t>
    <rPh sb="3" eb="6">
      <t>ジョウゲンガク</t>
    </rPh>
    <phoneticPr fontId="4"/>
  </si>
  <si>
    <t>(9)補助金所要額
(6)～(8)を比較して最も少ない額</t>
    <rPh sb="3" eb="5">
      <t>ホジョ</t>
    </rPh>
    <rPh sb="5" eb="6">
      <t>キン</t>
    </rPh>
    <rPh sb="6" eb="9">
      <t>ショヨウガク</t>
    </rPh>
    <rPh sb="22" eb="23">
      <t>モット</t>
    </rPh>
    <phoneticPr fontId="4"/>
  </si>
  <si>
    <t>(4)補助対象経費
   実支出額</t>
    <rPh sb="3" eb="5">
      <t>ホジョ</t>
    </rPh>
    <rPh sb="5" eb="7">
      <t>タイショウ</t>
    </rPh>
    <rPh sb="7" eb="9">
      <t>ケイヒ</t>
    </rPh>
    <rPh sb="13" eb="14">
      <t>ジツ</t>
    </rPh>
    <phoneticPr fontId="4"/>
  </si>
  <si>
    <t>補助対象経費実支出額内訳</t>
    <rPh sb="0" eb="2">
      <t>ホジョ</t>
    </rPh>
    <rPh sb="2" eb="4">
      <t>タイショウ</t>
    </rPh>
    <rPh sb="4" eb="6">
      <t>ケイヒ</t>
    </rPh>
    <rPh sb="6" eb="7">
      <t>ジツ</t>
    </rPh>
    <rPh sb="7" eb="9">
      <t>シシュツ</t>
    </rPh>
    <rPh sb="9" eb="10">
      <t>ガク</t>
    </rPh>
    <rPh sb="10" eb="12">
      <t>ウチワケ</t>
    </rPh>
    <phoneticPr fontId="4"/>
  </si>
  <si>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4"/>
  </si>
  <si>
    <t>※白抜きセルは、自動入力されます。</t>
    <phoneticPr fontId="1"/>
  </si>
  <si>
    <t>※白抜きセルは、自動入力されます。</t>
    <phoneticPr fontId="1"/>
  </si>
  <si>
    <t>その際、社用車/公用車の使用主体、またカーシェア事業としていつ・どのように・誰に・貸し渡し（又は共有）を行うのか記載してください。</t>
    <rPh sb="2" eb="3">
      <t>サイ</t>
    </rPh>
    <rPh sb="10" eb="11">
      <t>シャ</t>
    </rPh>
    <rPh sb="12" eb="14">
      <t>シヨウ</t>
    </rPh>
    <rPh sb="14" eb="16">
      <t>シュタイ</t>
    </rPh>
    <rPh sb="24" eb="26">
      <t>ジギョウ</t>
    </rPh>
    <rPh sb="46" eb="47">
      <t>マタ</t>
    </rPh>
    <rPh sb="48" eb="50">
      <t>キョウユウ</t>
    </rPh>
    <phoneticPr fontId="4"/>
  </si>
  <si>
    <t>再エネ電力証書の購入を選択された方は下記を記入願います。</t>
    <rPh sb="11" eb="13">
      <t>センタク</t>
    </rPh>
    <rPh sb="16" eb="17">
      <t>カタ</t>
    </rPh>
    <rPh sb="18" eb="20">
      <t>カキ</t>
    </rPh>
    <rPh sb="21" eb="24">
      <t>キニュウネガ</t>
    </rPh>
    <phoneticPr fontId="4"/>
  </si>
  <si>
    <t>再エネ電力メニューの導入を選択された方は下記を記入願います。</t>
    <rPh sb="0" eb="1">
      <t>サイ</t>
    </rPh>
    <rPh sb="3" eb="5">
      <t>デンリョク</t>
    </rPh>
    <rPh sb="10" eb="12">
      <t>ドウニュウ</t>
    </rPh>
    <phoneticPr fontId="4"/>
  </si>
  <si>
    <t>電動車両用電力供給システム協議会規格「電動自動車用充放電システムガイドライン　V2H　AC版　DC版」に基づく検定に合格しているものである</t>
    <phoneticPr fontId="4"/>
  </si>
  <si>
    <t xml:space="preserve">(6)選定額
</t>
    <rPh sb="3" eb="5">
      <t>センテイ</t>
    </rPh>
    <rPh sb="5" eb="6">
      <t>ガク</t>
    </rPh>
    <phoneticPr fontId="4"/>
  </si>
  <si>
    <t>※</t>
    <phoneticPr fontId="4"/>
  </si>
  <si>
    <t>⑦申請した計画に支障のない範囲で余剰電力を売電する場合は、FITやFIP制度の活用は行いません。</t>
    <phoneticPr fontId="4"/>
  </si>
  <si>
    <t>【充電用コンセント（機械式立体駐車場内）】</t>
    <rPh sb="1" eb="4">
      <t>ジュウデンヨウ</t>
    </rPh>
    <phoneticPr fontId="1"/>
  </si>
  <si>
    <t>※既に購入済みの車両を申請した場合は車両の初度登録の日を記載してください。</t>
    <phoneticPr fontId="4"/>
  </si>
  <si>
    <t>台数</t>
    <rPh sb="0" eb="2">
      <t>ダイスウ</t>
    </rPh>
    <phoneticPr fontId="4"/>
  </si>
  <si>
    <t>Ver.1.2</t>
    <phoneticPr fontId="4"/>
  </si>
  <si>
    <r>
      <t>※手法１：新規再エネ発電設備の導入または手法２：既設再エネ発電設備の活用を基本とするが、</t>
    </r>
    <r>
      <rPr>
        <sz val="8"/>
        <rFont val="ＭＳ Ｐ明朝"/>
        <family val="1"/>
        <charset val="128"/>
      </rPr>
      <t>再エネ電力証書の購入や再エネ電力メニューの導入を行った場合は以下を選択し、再エネ発電設備新規導入ができない理由書を資料１３として添付してください。</t>
    </r>
    <rPh sb="1" eb="3">
      <t>シュホウ</t>
    </rPh>
    <rPh sb="5" eb="7">
      <t>シンキ</t>
    </rPh>
    <rPh sb="7" eb="8">
      <t>サイ</t>
    </rPh>
    <rPh sb="10" eb="14">
      <t>ハツデンセツビ</t>
    </rPh>
    <rPh sb="15" eb="17">
      <t>ドウニュウ</t>
    </rPh>
    <rPh sb="20" eb="22">
      <t>シュホウ</t>
    </rPh>
    <rPh sb="24" eb="26">
      <t>キセツ</t>
    </rPh>
    <rPh sb="26" eb="27">
      <t>サイ</t>
    </rPh>
    <rPh sb="29" eb="33">
      <t>ハツデンセツビ</t>
    </rPh>
    <rPh sb="34" eb="36">
      <t>カツヨウ</t>
    </rPh>
    <rPh sb="37" eb="39">
      <t>キホン</t>
    </rPh>
    <rPh sb="55" eb="56">
      <t>サイ</t>
    </rPh>
    <rPh sb="58" eb="60">
      <t>デンリョク</t>
    </rPh>
    <rPh sb="65" eb="67">
      <t>ドウニュウ</t>
    </rPh>
    <rPh sb="68" eb="69">
      <t>オコナ</t>
    </rPh>
    <rPh sb="71" eb="73">
      <t>バアイ</t>
    </rPh>
    <rPh sb="74" eb="76">
      <t>イカ</t>
    </rPh>
    <rPh sb="77" eb="79">
      <t>センタク</t>
    </rPh>
    <rPh sb="81" eb="82">
      <t>サイ</t>
    </rPh>
    <rPh sb="84" eb="88">
      <t>ハツデンセツビ</t>
    </rPh>
    <rPh sb="88" eb="90">
      <t>シンキ</t>
    </rPh>
    <rPh sb="90" eb="92">
      <t>ドウニュウ</t>
    </rPh>
    <rPh sb="97" eb="100">
      <t>リユウショ</t>
    </rPh>
    <rPh sb="101" eb="103">
      <t>シリョウ</t>
    </rPh>
    <rPh sb="108" eb="110">
      <t>テンプ</t>
    </rPh>
    <phoneticPr fontId="4"/>
  </si>
  <si>
    <t>完了実績報告時提出書類等一覧</t>
    <rPh sb="0" eb="2">
      <t>カンリョウ</t>
    </rPh>
    <rPh sb="2" eb="4">
      <t>ジッセキ</t>
    </rPh>
    <rPh sb="4" eb="6">
      <t>ホウコク</t>
    </rPh>
    <rPh sb="6" eb="7">
      <t>ジ</t>
    </rPh>
    <rPh sb="7" eb="9">
      <t>テイシュツ</t>
    </rPh>
    <rPh sb="9" eb="11">
      <t>ショルイ</t>
    </rPh>
    <rPh sb="11" eb="12">
      <t>トウ</t>
    </rPh>
    <rPh sb="12" eb="14">
      <t>イチラン</t>
    </rPh>
    <phoneticPr fontId="4"/>
  </si>
  <si>
    <t>〇は提出を必須とする書類</t>
    <rPh sb="5" eb="7">
      <t>ヒッス</t>
    </rPh>
    <phoneticPr fontId="14"/>
  </si>
  <si>
    <t>△は必要により提出する書類</t>
    <rPh sb="2" eb="4">
      <t>ヒツヨウ</t>
    </rPh>
    <rPh sb="7" eb="9">
      <t>テイシュツ</t>
    </rPh>
    <phoneticPr fontId="14"/>
  </si>
  <si>
    <t>2_別紙１_実施報告書、別紙２_経費所要額精算調書</t>
    <rPh sb="8" eb="11">
      <t>ホウコクショ</t>
    </rPh>
    <rPh sb="18" eb="25">
      <t>ショヨウガクセイサンチョウショ</t>
    </rPh>
    <phoneticPr fontId="1"/>
  </si>
  <si>
    <t>3_実施場所地図
（補助設備の設置場所（住所）及び設置場所が複数に存在する場合、その位置関係を把握・確認するもの。地図に設置場所の印を明示。既にV2H充放電設備又は外部給電器を設置している場合、その地図も含む）</t>
    <rPh sb="99" eb="101">
      <t>チズ</t>
    </rPh>
    <phoneticPr fontId="1"/>
  </si>
  <si>
    <t>4_導入する車両・設備の設置図
（補助設備について、建物内や敷地内での配置を把握・確認するもの。建物や敷地の図面に設置場所を明示。既にV2H充放電設備又は外部給電器を設置している場合、その設置図も含む）</t>
    <phoneticPr fontId="1"/>
  </si>
  <si>
    <t>5_実施体制図
（補助事業及び補助事業完了後のカーシェア事業の実施体制図。PPA事業の場合はその実施体制も含む。
・代表申請者、共同申請者の区分（委託請負関係やリース関係があればそれも明示）
・補助設備の所有者、維持管理者（事業完了後含む）
・カーシェア事業の運営者、貸し渡し先
・PPA事業の場合はその関係性
＋他にもあれば）</t>
    <rPh sb="13" eb="14">
      <t>オヨ</t>
    </rPh>
    <rPh sb="15" eb="17">
      <t>ホジョ</t>
    </rPh>
    <rPh sb="17" eb="19">
      <t>ジギョウ</t>
    </rPh>
    <rPh sb="19" eb="21">
      <t>カンリョウ</t>
    </rPh>
    <rPh sb="21" eb="22">
      <t>ゴ</t>
    </rPh>
    <rPh sb="40" eb="42">
      <t>ジギョウ</t>
    </rPh>
    <rPh sb="43" eb="45">
      <t>バアイ</t>
    </rPh>
    <rPh sb="48" eb="50">
      <t>ジッシ</t>
    </rPh>
    <rPh sb="50" eb="52">
      <t>タイセイ</t>
    </rPh>
    <rPh sb="53" eb="54">
      <t>フク</t>
    </rPh>
    <phoneticPr fontId="1"/>
  </si>
  <si>
    <t>6_災害時等における地域への貢献等　
（協定や連携方針の覚書き等）</t>
    <rPh sb="20" eb="22">
      <t>キョウテイ</t>
    </rPh>
    <rPh sb="23" eb="25">
      <t>レンケイ</t>
    </rPh>
    <rPh sb="25" eb="27">
      <t>ホウシン</t>
    </rPh>
    <rPh sb="28" eb="30">
      <t>オボエガ</t>
    </rPh>
    <rPh sb="31" eb="32">
      <t>トウ</t>
    </rPh>
    <phoneticPr fontId="1"/>
  </si>
  <si>
    <t>12_再エネ電力導入状況の根拠資料
（太陽光発電設備の容量・導入設備の容量等。各数値の根拠、再エネ電力メニューの契約状況や購入した再エネ電力証書の内容がわかる資料。）</t>
    <rPh sb="8" eb="10">
      <t>ドウニュウ</t>
    </rPh>
    <rPh sb="10" eb="12">
      <t>ジョウキョウ</t>
    </rPh>
    <rPh sb="13" eb="15">
      <t>コンキョ</t>
    </rPh>
    <rPh sb="15" eb="17">
      <t>シリョウ</t>
    </rPh>
    <rPh sb="19" eb="22">
      <t>タイヨウコウ</t>
    </rPh>
    <rPh sb="22" eb="24">
      <t>ハツデン</t>
    </rPh>
    <rPh sb="24" eb="26">
      <t>セツビ</t>
    </rPh>
    <rPh sb="27" eb="29">
      <t>ヨウリョウ</t>
    </rPh>
    <rPh sb="30" eb="32">
      <t>ドウニュウ</t>
    </rPh>
    <rPh sb="32" eb="34">
      <t>セツビ</t>
    </rPh>
    <rPh sb="35" eb="37">
      <t>ヨウリョウ</t>
    </rPh>
    <rPh sb="37" eb="38">
      <t>ナド</t>
    </rPh>
    <rPh sb="39" eb="40">
      <t>カク</t>
    </rPh>
    <rPh sb="40" eb="42">
      <t>スウチ</t>
    </rPh>
    <rPh sb="43" eb="45">
      <t>コンキョ</t>
    </rPh>
    <rPh sb="46" eb="47">
      <t>サイ</t>
    </rPh>
    <rPh sb="56" eb="58">
      <t>ケイヤク</t>
    </rPh>
    <rPh sb="58" eb="60">
      <t>ジョウキョウ</t>
    </rPh>
    <rPh sb="61" eb="63">
      <t>コウニュウ</t>
    </rPh>
    <rPh sb="65" eb="66">
      <t>サイ</t>
    </rPh>
    <rPh sb="68" eb="70">
      <t>デンリョク</t>
    </rPh>
    <rPh sb="70" eb="72">
      <t>ショウショ</t>
    </rPh>
    <rPh sb="73" eb="75">
      <t>ナイヨウ</t>
    </rPh>
    <rPh sb="79" eb="81">
      <t>シリョウ</t>
    </rPh>
    <phoneticPr fontId="4"/>
  </si>
  <si>
    <t>13_再エネ発電設備が導入または活用できない場合の理由書</t>
    <rPh sb="3" eb="4">
      <t>サイ</t>
    </rPh>
    <rPh sb="6" eb="8">
      <t>ハツデン</t>
    </rPh>
    <rPh sb="8" eb="10">
      <t>セツビ</t>
    </rPh>
    <rPh sb="11" eb="13">
      <t>ドウニュウ</t>
    </rPh>
    <rPh sb="16" eb="18">
      <t>カツヨウ</t>
    </rPh>
    <rPh sb="22" eb="24">
      <t>バアイ</t>
    </rPh>
    <rPh sb="25" eb="28">
      <t>リユウショ</t>
    </rPh>
    <phoneticPr fontId="1"/>
  </si>
  <si>
    <t>14_工程表　（導入した車両・設備全体の工程表）</t>
    <rPh sb="3" eb="6">
      <t>コウテイヒョウ</t>
    </rPh>
    <rPh sb="8" eb="10">
      <t>ドウニュウ</t>
    </rPh>
    <rPh sb="12" eb="14">
      <t>シャリョウ</t>
    </rPh>
    <rPh sb="15" eb="17">
      <t>セツビ</t>
    </rPh>
    <rPh sb="17" eb="19">
      <t>ゼンタイ</t>
    </rPh>
    <rPh sb="20" eb="23">
      <t>コウテイヒョウ</t>
    </rPh>
    <phoneticPr fontId="1"/>
  </si>
  <si>
    <t>16_見積依頼書及び見積書
（3者以上の見積書　※入札にて業者選定を行った場合は、入札結果の調書及び落札者の契約額費目内訳を添付）</t>
    <phoneticPr fontId="14"/>
  </si>
  <si>
    <t>17_契約書　（又は注文書及び注文請書）</t>
    <phoneticPr fontId="14"/>
  </si>
  <si>
    <t>18_車検証</t>
    <rPh sb="3" eb="6">
      <t>シャケンショウ</t>
    </rPh>
    <phoneticPr fontId="1"/>
  </si>
  <si>
    <t>19_充放電設備・外部給電気・充電設備　（メーカー保証書（写し））</t>
    <phoneticPr fontId="1"/>
  </si>
  <si>
    <t>20_工事完了届（納品書）・検収調書</t>
    <phoneticPr fontId="14"/>
  </si>
  <si>
    <t>21_請求書</t>
    <phoneticPr fontId="14"/>
  </si>
  <si>
    <t>22_領収書等　（支払いを証するもの）</t>
    <phoneticPr fontId="14"/>
  </si>
  <si>
    <t>23_写真台帳　（必要により、撮影ポイント説明図を添付すること）</t>
    <phoneticPr fontId="14"/>
  </si>
  <si>
    <t>24_その他</t>
    <rPh sb="5" eb="6">
      <t>タ</t>
    </rPh>
    <phoneticPr fontId="4"/>
  </si>
  <si>
    <t>※資料３～５、７～１３、１５については、交付決定時から変更がない場合は添付不要</t>
    <phoneticPr fontId="14"/>
  </si>
  <si>
    <t>15_導入した車両・設備の仕様書　（カタログ、図面等）</t>
    <rPh sb="3" eb="5">
      <t>ドウニュウ</t>
    </rPh>
    <rPh sb="7" eb="9">
      <t>シャリョウ</t>
    </rPh>
    <rPh sb="10" eb="12">
      <t>セツビ</t>
    </rPh>
    <rPh sb="13" eb="16">
      <t>シヨウショ</t>
    </rPh>
    <rPh sb="23" eb="25">
      <t>ズメン</t>
    </rPh>
    <rPh sb="25" eb="26">
      <t>トウ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</si>
</sst>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numFmt numFmtId="177" formatCode="[$-411]ggge&quot;年&quot;m&quot;月&quot;d&quot;日&quot;;@"/>
    <numFmt numFmtId="178" formatCode="#,##0_ "/>
    <numFmt numFmtId="179" formatCode="#,##0_);[Red]\(#,##0\)"/>
    <numFmt numFmtId="180" formatCode="#,###&quot;円&quot;"/>
    <numFmt numFmtId="181" formatCode="#,##0&quot;円&quot;"/>
    <numFmt numFmtId="182" formatCode="0.E+00"/>
    <numFmt numFmtId="183" formatCode="yyyy&quot;年&quot;m&quot;月&quot;;@"/>
    <numFmt numFmtId="184" formatCode="#,##0.0_ "/>
    <numFmt numFmtId="185" formatCode="0_ "/>
    <numFmt numFmtId="186" formatCode="#,###,&quot;千円/台&quot;"/>
    <numFmt numFmtId="187" formatCode="#,##0.00&quot;t-CO2/年&quot;"/>
    <numFmt numFmtId="188" formatCode="#,##0&quot;年&quot;"/>
    <numFmt numFmtId="189" formatCode="#,##0.0&quot;円/t-CO2&quot;"/>
    <numFmt numFmtId="190" formatCode="&quot;0&quot;###"/>
    <numFmt numFmtId="191" formatCode="&quot;〒&quot;000\-0000"/>
    <numFmt numFmtId="192" formatCode="#,##0.000_ "/>
  </numFmts>
  <fonts count="4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8"/>
      <name val="ＭＳ 明朝"/>
      <family val="1"/>
      <charset val="128"/>
    </font>
    <font>
      <sz val="8"/>
      <name val="ＭＳ Ｐ明朝"/>
      <family val="1"/>
      <charset val="128"/>
    </font>
    <font>
      <sz val="11"/>
      <color theme="1"/>
      <name val="ＭＳ Ｐゴシック"/>
      <family val="2"/>
      <charset val="128"/>
      <scheme val="minor"/>
    </font>
    <font>
      <sz val="8"/>
      <color theme="1"/>
      <name val="ＭＳ 明朝"/>
      <family val="1"/>
      <charset val="128"/>
    </font>
    <font>
      <sz val="8"/>
      <color theme="1"/>
      <name val="ＭＳ Ｐ明朝"/>
      <family val="1"/>
      <charset val="128"/>
    </font>
    <font>
      <sz val="11"/>
      <color theme="1"/>
      <name val="ＭＳ Ｐゴシック"/>
      <family val="3"/>
      <charset val="128"/>
      <scheme val="minor"/>
    </font>
    <font>
      <sz val="10"/>
      <color theme="1"/>
      <name val="游ゴシック"/>
      <family val="3"/>
      <charset val="128"/>
    </font>
    <font>
      <b/>
      <sz val="10"/>
      <color rgb="FFFF0000"/>
      <name val="游ゴシック"/>
      <family val="3"/>
      <charset val="128"/>
    </font>
    <font>
      <sz val="6"/>
      <name val="ＭＳ Ｐゴシック"/>
      <family val="3"/>
      <charset val="128"/>
      <scheme val="minor"/>
    </font>
    <font>
      <sz val="8"/>
      <color theme="1"/>
      <name val="游ゴシック"/>
      <family val="3"/>
      <charset val="128"/>
    </font>
    <font>
      <sz val="10"/>
      <name val="游ゴシック"/>
      <family val="3"/>
      <charset val="128"/>
    </font>
    <font>
      <sz val="10"/>
      <color rgb="FFFF0000"/>
      <name val="游ゴシック"/>
      <family val="3"/>
      <charset val="128"/>
    </font>
    <font>
      <b/>
      <sz val="14"/>
      <color rgb="FFFF0000"/>
      <name val="ＭＳ Ｐゴシック"/>
      <family val="3"/>
      <charset val="128"/>
      <scheme val="minor"/>
    </font>
    <font>
      <sz val="11"/>
      <color theme="1"/>
      <name val="ＭＳ 明朝"/>
      <family val="1"/>
      <charset val="128"/>
    </font>
    <font>
      <sz val="12"/>
      <color rgb="FFFF0000"/>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10"/>
      <color theme="1"/>
      <name val="ＭＳ 明朝"/>
      <family val="1"/>
      <charset val="128"/>
    </font>
    <font>
      <sz val="8.5"/>
      <color theme="1"/>
      <name val="ＭＳ 明朝"/>
      <family val="1"/>
      <charset val="128"/>
    </font>
    <font>
      <sz val="7"/>
      <name val="ＭＳ 明朝"/>
      <family val="1"/>
      <charset val="128"/>
    </font>
    <font>
      <sz val="7"/>
      <color rgb="FFFF0000"/>
      <name val="ＭＳ 明朝"/>
      <family val="1"/>
      <charset val="128"/>
    </font>
    <font>
      <sz val="7"/>
      <color theme="1"/>
      <name val="ＭＳ 明朝"/>
      <family val="1"/>
      <charset val="128"/>
    </font>
    <font>
      <u/>
      <sz val="11"/>
      <color theme="10"/>
      <name val="ＭＳ Ｐゴシック"/>
      <family val="3"/>
      <charset val="128"/>
      <scheme val="minor"/>
    </font>
    <font>
      <sz val="8"/>
      <color theme="10"/>
      <name val="ＭＳ 明朝"/>
      <family val="1"/>
      <charset val="128"/>
    </font>
    <font>
      <b/>
      <sz val="7"/>
      <name val="ＭＳ 明朝"/>
      <family val="1"/>
      <charset val="128"/>
    </font>
    <font>
      <sz val="8"/>
      <color rgb="FFFF0000"/>
      <name val="ＭＳ 明朝"/>
      <family val="1"/>
      <charset val="128"/>
    </font>
    <font>
      <strike/>
      <sz val="8"/>
      <color rgb="FFFF0000"/>
      <name val="ＭＳ Ｐ明朝"/>
      <family val="1"/>
      <charset val="128"/>
    </font>
    <font>
      <b/>
      <sz val="8"/>
      <color rgb="FFFF0000"/>
      <name val="ＭＳ Ｐ明朝"/>
      <family val="1"/>
      <charset val="128"/>
    </font>
    <font>
      <b/>
      <sz val="8"/>
      <name val="ＭＳ Ｐ明朝"/>
      <family val="1"/>
      <charset val="128"/>
    </font>
    <font>
      <sz val="10"/>
      <name val="ＭＳ 明朝"/>
      <family val="1"/>
      <charset val="128"/>
    </font>
    <font>
      <sz val="12"/>
      <name val="ＭＳ 明朝"/>
      <family val="1"/>
      <charset val="128"/>
    </font>
    <font>
      <sz val="10"/>
      <name val="ＭＳ Ｐ明朝"/>
      <family val="1"/>
      <charset val="128"/>
    </font>
    <font>
      <sz val="8"/>
      <color rgb="FFFF0000"/>
      <name val="ＭＳ Ｐ明朝"/>
      <family val="1"/>
      <charset val="128"/>
    </font>
    <font>
      <sz val="11"/>
      <color theme="1"/>
      <name val="游ゴシック"/>
      <family val="3"/>
      <charset val="128"/>
    </font>
    <font>
      <sz val="10"/>
      <color rgb="FF000000"/>
      <name val="游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71">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auto="1"/>
      </right>
      <top style="thin">
        <color indexed="64"/>
      </top>
      <bottom/>
      <diagonal/>
    </border>
    <border>
      <left style="thin">
        <color indexed="64"/>
      </left>
      <right style="thin">
        <color indexed="64"/>
      </right>
      <top style="thin">
        <color indexed="64"/>
      </top>
      <bottom/>
      <diagonal/>
    </border>
    <border>
      <left style="thin">
        <color auto="1"/>
      </left>
      <right/>
      <top/>
      <bottom style="hair">
        <color auto="1"/>
      </bottom>
      <diagonal/>
    </border>
    <border>
      <left/>
      <right style="thin">
        <color indexed="64"/>
      </right>
      <top/>
      <bottom style="hair">
        <color auto="1"/>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thin">
        <color indexed="64"/>
      </right>
      <top style="hair">
        <color auto="1"/>
      </top>
      <bottom style="double">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2" fillId="0" borderId="0"/>
    <xf numFmtId="38" fontId="8"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1" fillId="0" borderId="0">
      <alignment vertical="center"/>
    </xf>
    <xf numFmtId="38" fontId="11"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890">
    <xf numFmtId="0" fontId="0" fillId="0" borderId="0" xfId="0">
      <alignment vertical="center"/>
    </xf>
    <xf numFmtId="49" fontId="7" fillId="0" borderId="0" xfId="0" applyNumberFormat="1" applyFont="1" applyFill="1" applyBorder="1" applyAlignment="1" applyProtection="1">
      <alignment vertical="center"/>
    </xf>
    <xf numFmtId="0" fontId="0" fillId="0" borderId="0" xfId="0" applyAlignment="1">
      <alignment vertical="center" wrapText="1"/>
    </xf>
    <xf numFmtId="49" fontId="6" fillId="0" borderId="0" xfId="1"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shrinkToFit="1"/>
    </xf>
    <xf numFmtId="176" fontId="7" fillId="0" borderId="0" xfId="1" applyNumberFormat="1" applyFont="1" applyFill="1" applyBorder="1" applyAlignment="1" applyProtection="1">
      <alignmen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Alignment="1">
      <alignment vertical="center"/>
    </xf>
    <xf numFmtId="49" fontId="7" fillId="0" borderId="0" xfId="0" applyNumberFormat="1" applyFont="1" applyFill="1" applyBorder="1" applyAlignment="1" applyProtection="1">
      <alignment vertical="center" shrinkToFit="1"/>
    </xf>
    <xf numFmtId="176" fontId="7" fillId="0" borderId="10" xfId="1" applyNumberFormat="1" applyFont="1" applyFill="1" applyBorder="1" applyAlignment="1" applyProtection="1">
      <alignment vertical="center"/>
    </xf>
    <xf numFmtId="176" fontId="7" fillId="0" borderId="11"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7"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6" xfId="0" applyNumberFormat="1" applyFont="1" applyFill="1" applyBorder="1" applyAlignment="1">
      <alignment vertical="center"/>
    </xf>
    <xf numFmtId="49" fontId="7" fillId="0" borderId="19"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xf>
    <xf numFmtId="49" fontId="7" fillId="0" borderId="21" xfId="0" applyNumberFormat="1" applyFont="1" applyFill="1" applyBorder="1" applyAlignment="1" applyProtection="1">
      <alignment vertical="center"/>
    </xf>
    <xf numFmtId="49" fontId="7" fillId="0" borderId="0" xfId="1" applyNumberFormat="1" applyFont="1" applyFill="1" applyBorder="1" applyAlignment="1" applyProtection="1">
      <alignment vertical="center"/>
    </xf>
    <xf numFmtId="49" fontId="7" fillId="0" borderId="8" xfId="0" applyNumberFormat="1" applyFont="1" applyFill="1" applyBorder="1" applyAlignment="1" applyProtection="1">
      <alignment horizontal="left" vertical="center"/>
    </xf>
    <xf numFmtId="49" fontId="6" fillId="0" borderId="0" xfId="3" applyNumberFormat="1" applyFont="1" applyFill="1" applyBorder="1" applyAlignment="1">
      <alignment vertical="center"/>
    </xf>
    <xf numFmtId="49" fontId="7" fillId="0" borderId="24" xfId="0" applyNumberFormat="1" applyFont="1" applyFill="1" applyBorder="1" applyAlignment="1">
      <alignment vertical="center"/>
    </xf>
    <xf numFmtId="177" fontId="7" fillId="0" borderId="3"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24" xfId="0" applyNumberFormat="1" applyFont="1" applyFill="1" applyBorder="1" applyAlignment="1" applyProtection="1">
      <alignment vertical="center"/>
    </xf>
    <xf numFmtId="0" fontId="11" fillId="0" borderId="0" xfId="7" applyFont="1" applyAlignment="1" applyProtection="1">
      <alignment vertical="center"/>
    </xf>
    <xf numFmtId="0" fontId="21" fillId="2" borderId="0" xfId="7" applyFont="1" applyFill="1" applyAlignment="1" applyProtection="1">
      <alignment vertical="center"/>
    </xf>
    <xf numFmtId="0" fontId="22" fillId="2" borderId="0" xfId="7" applyFont="1" applyFill="1" applyAlignment="1" applyProtection="1">
      <alignment vertical="center"/>
    </xf>
    <xf numFmtId="0" fontId="18" fillId="0" borderId="0" xfId="7" applyFont="1" applyAlignment="1" applyProtection="1">
      <alignment vertical="center"/>
    </xf>
    <xf numFmtId="0" fontId="23" fillId="2" borderId="0" xfId="7" applyFont="1" applyFill="1" applyAlignment="1" applyProtection="1">
      <alignment horizontal="right" vertical="center"/>
    </xf>
    <xf numFmtId="0" fontId="19" fillId="2" borderId="5" xfId="7" applyFont="1" applyFill="1" applyBorder="1" applyAlignment="1" applyProtection="1">
      <alignment horizontal="centerContinuous" vertical="center"/>
    </xf>
    <xf numFmtId="0" fontId="19" fillId="2" borderId="17" xfId="7" applyFont="1" applyFill="1" applyBorder="1" applyAlignment="1" applyProtection="1">
      <alignment horizontal="centerContinuous" vertical="center"/>
    </xf>
    <xf numFmtId="0" fontId="19" fillId="2" borderId="18" xfId="7" applyFont="1" applyFill="1" applyBorder="1" applyAlignment="1" applyProtection="1">
      <alignment horizontal="centerContinuous" vertical="center"/>
    </xf>
    <xf numFmtId="182" fontId="19" fillId="2" borderId="6" xfId="7" applyNumberFormat="1" applyFont="1" applyFill="1" applyBorder="1" applyAlignment="1" applyProtection="1">
      <alignment horizontal="centerContinuous" vertical="center"/>
    </xf>
    <xf numFmtId="182" fontId="19" fillId="2" borderId="7" xfId="7" applyNumberFormat="1" applyFont="1" applyFill="1" applyBorder="1" applyAlignment="1" applyProtection="1">
      <alignment horizontal="centerContinuous" vertical="center"/>
    </xf>
    <xf numFmtId="182" fontId="19" fillId="2" borderId="3" xfId="7" applyNumberFormat="1" applyFont="1" applyFill="1" applyBorder="1" applyAlignment="1" applyProtection="1">
      <alignment horizontal="centerContinuous" vertical="center"/>
    </xf>
    <xf numFmtId="0" fontId="19" fillId="2" borderId="17" xfId="7" applyFont="1" applyFill="1" applyBorder="1" applyAlignment="1" applyProtection="1">
      <alignment vertical="center"/>
    </xf>
    <xf numFmtId="0" fontId="19" fillId="2" borderId="0" xfId="7" applyFont="1" applyFill="1" applyAlignment="1" applyProtection="1">
      <alignment vertical="center"/>
    </xf>
    <xf numFmtId="49" fontId="7" fillId="0" borderId="7" xfId="0" applyNumberFormat="1" applyFont="1" applyFill="1" applyBorder="1" applyAlignment="1">
      <alignment vertical="center"/>
    </xf>
    <xf numFmtId="177" fontId="7" fillId="0" borderId="7"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17" xfId="0" applyNumberFormat="1" applyFont="1" applyFill="1" applyBorder="1" applyAlignment="1" applyProtection="1">
      <alignment vertical="center" shrinkToFit="1"/>
    </xf>
    <xf numFmtId="49" fontId="7" fillId="0" borderId="15"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lignment vertical="center"/>
    </xf>
    <xf numFmtId="177" fontId="7" fillId="0" borderId="20"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42" xfId="0" applyNumberFormat="1" applyFont="1" applyFill="1" applyBorder="1" applyAlignment="1">
      <alignment vertical="center"/>
    </xf>
    <xf numFmtId="49" fontId="7" fillId="0" borderId="42" xfId="0" applyNumberFormat="1" applyFont="1" applyFill="1" applyBorder="1" applyAlignment="1">
      <alignment vertical="center"/>
    </xf>
    <xf numFmtId="177" fontId="7" fillId="0" borderId="43" xfId="0" applyNumberFormat="1" applyFont="1" applyFill="1" applyBorder="1" applyAlignment="1">
      <alignment vertical="center"/>
    </xf>
    <xf numFmtId="49" fontId="7" fillId="0" borderId="45" xfId="0" applyNumberFormat="1" applyFont="1" applyFill="1" applyBorder="1" applyAlignment="1" applyProtection="1">
      <alignment vertical="center"/>
    </xf>
    <xf numFmtId="49" fontId="7" fillId="0" borderId="42" xfId="0" applyNumberFormat="1" applyFont="1" applyFill="1" applyBorder="1" applyAlignment="1" applyProtection="1">
      <alignment vertical="center"/>
    </xf>
    <xf numFmtId="49" fontId="7" fillId="0" borderId="42" xfId="0" applyNumberFormat="1" applyFont="1" applyFill="1" applyBorder="1" applyAlignment="1" applyProtection="1">
      <alignment vertical="center" shrinkToFit="1"/>
    </xf>
    <xf numFmtId="0" fontId="9" fillId="0" borderId="0" xfId="7" applyFont="1">
      <alignment vertical="center"/>
    </xf>
    <xf numFmtId="0" fontId="26" fillId="0" borderId="0" xfId="7" applyFont="1" applyAlignment="1">
      <alignment vertical="center"/>
    </xf>
    <xf numFmtId="0" fontId="9" fillId="0" borderId="0" xfId="7" applyFont="1" applyAlignment="1">
      <alignment horizontal="left" vertical="center"/>
    </xf>
    <xf numFmtId="0" fontId="6" fillId="0" borderId="0" xfId="7" applyFont="1" applyFill="1">
      <alignment vertical="center"/>
    </xf>
    <xf numFmtId="0" fontId="6" fillId="0" borderId="0" xfId="7" applyFont="1" applyFill="1" applyAlignment="1">
      <alignment horizontal="center" vertical="center"/>
    </xf>
    <xf numFmtId="0" fontId="6" fillId="0" borderId="26" xfId="7" applyFont="1" applyFill="1" applyBorder="1" applyAlignment="1" applyProtection="1">
      <alignment vertical="center" textRotation="255" wrapText="1"/>
    </xf>
    <xf numFmtId="0" fontId="6" fillId="0" borderId="4" xfId="7" applyFont="1" applyFill="1" applyBorder="1" applyAlignment="1" applyProtection="1">
      <alignment horizontal="center" vertical="center" wrapText="1"/>
    </xf>
    <xf numFmtId="0" fontId="27" fillId="0" borderId="15" xfId="7" applyFont="1" applyBorder="1" applyAlignment="1" applyProtection="1">
      <alignment vertical="center"/>
    </xf>
    <xf numFmtId="0" fontId="26" fillId="0" borderId="0" xfId="7" applyFont="1" applyFill="1" applyAlignment="1" applyProtection="1">
      <alignment vertical="center"/>
    </xf>
    <xf numFmtId="0" fontId="31" fillId="0" borderId="0" xfId="7" applyFont="1" applyFill="1" applyAlignment="1" applyProtection="1">
      <alignment vertical="center"/>
    </xf>
    <xf numFmtId="49" fontId="7" fillId="0" borderId="0" xfId="0" applyNumberFormat="1" applyFont="1" applyFill="1" applyBorder="1" applyAlignment="1" applyProtection="1">
      <alignment horizontal="center" vertical="center"/>
    </xf>
    <xf numFmtId="184"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33" fillId="0" borderId="7"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vertical="center"/>
    </xf>
    <xf numFmtId="184" fontId="7" fillId="0" borderId="16" xfId="0" applyNumberFormat="1" applyFont="1" applyFill="1" applyBorder="1" applyAlignment="1" applyProtection="1">
      <alignment vertical="center"/>
    </xf>
    <xf numFmtId="184" fontId="7" fillId="0" borderId="15" xfId="0" applyNumberFormat="1" applyFont="1" applyFill="1" applyBorder="1" applyAlignment="1" applyProtection="1">
      <alignment vertical="center"/>
    </xf>
    <xf numFmtId="184" fontId="7" fillId="0" borderId="2" xfId="0" applyNumberFormat="1" applyFont="1" applyFill="1" applyBorder="1" applyAlignment="1" applyProtection="1">
      <alignment vertical="center"/>
    </xf>
    <xf numFmtId="184" fontId="7" fillId="0" borderId="20"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184" fontId="7" fillId="0" borderId="4" xfId="0" applyNumberFormat="1" applyFont="1" applyFill="1" applyBorder="1" applyAlignment="1" applyProtection="1">
      <alignment vertical="center"/>
    </xf>
    <xf numFmtId="184" fontId="7" fillId="0" borderId="1" xfId="0" applyNumberFormat="1" applyFont="1" applyFill="1" applyBorder="1" applyAlignment="1" applyProtection="1">
      <alignment vertical="center"/>
    </xf>
    <xf numFmtId="49" fontId="7" fillId="0" borderId="7" xfId="0" applyNumberFormat="1" applyFont="1" applyFill="1" applyBorder="1" applyAlignment="1">
      <alignment vertical="center"/>
    </xf>
    <xf numFmtId="49" fontId="7" fillId="0" borderId="3" xfId="0" applyNumberFormat="1" applyFont="1" applyFill="1" applyBorder="1" applyAlignment="1">
      <alignment vertical="center"/>
    </xf>
    <xf numFmtId="177" fontId="7" fillId="0" borderId="33" xfId="0" applyNumberFormat="1" applyFont="1" applyFill="1" applyBorder="1" applyAlignment="1">
      <alignment vertical="center"/>
    </xf>
    <xf numFmtId="38" fontId="7" fillId="0" borderId="0" xfId="4" applyFont="1" applyFill="1" applyBorder="1" applyAlignment="1" applyProtection="1">
      <alignment vertical="center"/>
    </xf>
    <xf numFmtId="0" fontId="7" fillId="0" borderId="0" xfId="0" applyNumberFormat="1" applyFont="1" applyFill="1" applyBorder="1" applyAlignment="1" applyProtection="1">
      <alignment vertical="center"/>
    </xf>
    <xf numFmtId="180"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23" xfId="0" applyNumberFormat="1" applyFont="1" applyFill="1" applyBorder="1" applyAlignment="1" applyProtection="1">
      <alignment vertical="center"/>
    </xf>
    <xf numFmtId="49" fontId="7" fillId="0" borderId="4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3"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vertical="center"/>
    </xf>
    <xf numFmtId="0" fontId="10" fillId="0" borderId="0" xfId="0" applyFont="1" applyFill="1" applyBorder="1" applyAlignment="1" applyProtection="1">
      <alignment vertical="center"/>
    </xf>
    <xf numFmtId="49" fontId="7" fillId="0" borderId="25" xfId="0" applyNumberFormat="1" applyFont="1" applyFill="1" applyBorder="1" applyAlignment="1" applyProtection="1">
      <alignment horizontal="center" vertical="center"/>
    </xf>
    <xf numFmtId="49" fontId="7" fillId="0" borderId="53" xfId="0" applyNumberFormat="1" applyFont="1" applyFill="1" applyBorder="1" applyAlignment="1" applyProtection="1">
      <alignment vertical="center"/>
    </xf>
    <xf numFmtId="49" fontId="7" fillId="0" borderId="15" xfId="0" applyNumberFormat="1" applyFont="1" applyFill="1" applyBorder="1" applyAlignment="1" applyProtection="1">
      <alignment horizontal="right" vertical="center" wrapText="1"/>
    </xf>
    <xf numFmtId="49" fontId="7" fillId="0" borderId="36" xfId="0" applyNumberFormat="1" applyFont="1" applyFill="1" applyBorder="1" applyAlignment="1" applyProtection="1">
      <alignment vertical="center"/>
    </xf>
    <xf numFmtId="49" fontId="7" fillId="0" borderId="37" xfId="0" applyNumberFormat="1" applyFont="1" applyFill="1" applyBorder="1" applyAlignment="1" applyProtection="1">
      <alignment vertical="center"/>
    </xf>
    <xf numFmtId="49" fontId="7" fillId="0" borderId="0" xfId="3" applyNumberFormat="1" applyFont="1" applyFill="1" applyBorder="1" applyAlignment="1" applyProtection="1">
      <alignment vertical="center"/>
    </xf>
    <xf numFmtId="49" fontId="6" fillId="0" borderId="0" xfId="3"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177" fontId="7" fillId="0" borderId="7" xfId="0" applyNumberFormat="1" applyFont="1" applyFill="1" applyBorder="1" applyAlignment="1" applyProtection="1">
      <alignment vertical="center"/>
    </xf>
    <xf numFmtId="177" fontId="7" fillId="0" borderId="3" xfId="0" applyNumberFormat="1" applyFont="1" applyFill="1" applyBorder="1" applyAlignment="1" applyProtection="1">
      <alignment vertical="center"/>
    </xf>
    <xf numFmtId="177" fontId="7" fillId="0" borderId="20" xfId="0" applyNumberFormat="1" applyFont="1" applyFill="1" applyBorder="1" applyAlignment="1" applyProtection="1">
      <alignment vertical="center"/>
    </xf>
    <xf numFmtId="177" fontId="7" fillId="0" borderId="21" xfId="0" applyNumberFormat="1" applyFont="1" applyFill="1" applyBorder="1" applyAlignment="1" applyProtection="1">
      <alignment vertical="center"/>
    </xf>
    <xf numFmtId="177" fontId="7" fillId="0" borderId="42" xfId="0" applyNumberFormat="1" applyFont="1" applyFill="1" applyBorder="1" applyAlignment="1" applyProtection="1">
      <alignment vertical="center"/>
    </xf>
    <xf numFmtId="177" fontId="7" fillId="0" borderId="43" xfId="0" applyNumberFormat="1" applyFont="1" applyFill="1" applyBorder="1" applyAlignment="1" applyProtection="1">
      <alignment vertical="center"/>
    </xf>
    <xf numFmtId="49" fontId="7" fillId="0" borderId="18" xfId="0" applyNumberFormat="1" applyFont="1" applyFill="1" applyBorder="1" applyAlignment="1" applyProtection="1">
      <alignment horizontal="left" vertical="center"/>
    </xf>
    <xf numFmtId="177"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14"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49" fontId="7" fillId="0" borderId="23"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33" xfId="0" applyNumberFormat="1" applyFont="1" applyFill="1" applyBorder="1" applyAlignment="1" applyProtection="1">
      <alignment vertical="center"/>
    </xf>
    <xf numFmtId="177" fontId="7" fillId="0" borderId="2" xfId="0" applyNumberFormat="1" applyFont="1" applyFill="1" applyBorder="1" applyAlignment="1">
      <alignment vertical="center"/>
    </xf>
    <xf numFmtId="177" fontId="7" fillId="0" borderId="15" xfId="0" applyNumberFormat="1" applyFont="1" applyFill="1" applyBorder="1" applyAlignment="1">
      <alignment vertical="center"/>
    </xf>
    <xf numFmtId="176" fontId="7" fillId="0" borderId="17" xfId="1"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49" fontId="7" fillId="0" borderId="15" xfId="0" applyNumberFormat="1" applyFont="1" applyFill="1" applyBorder="1" applyAlignment="1">
      <alignment vertical="center"/>
    </xf>
    <xf numFmtId="49" fontId="7" fillId="0" borderId="54" xfId="0" applyNumberFormat="1" applyFont="1" applyFill="1" applyBorder="1" applyAlignment="1" applyProtection="1">
      <alignment vertical="center" wrapText="1"/>
    </xf>
    <xf numFmtId="49" fontId="7" fillId="0" borderId="55" xfId="0" applyNumberFormat="1" applyFont="1" applyFill="1" applyBorder="1" applyAlignment="1" applyProtection="1">
      <alignment vertical="center"/>
    </xf>
    <xf numFmtId="49" fontId="33" fillId="0" borderId="0" xfId="0" applyNumberFormat="1" applyFont="1" applyFill="1" applyBorder="1" applyAlignment="1" applyProtection="1">
      <alignment vertical="center"/>
    </xf>
    <xf numFmtId="49" fontId="33" fillId="0" borderId="0" xfId="3" applyNumberFormat="1" applyFont="1" applyFill="1" applyBorder="1" applyAlignment="1" applyProtection="1">
      <alignment vertical="center"/>
    </xf>
    <xf numFmtId="177" fontId="7" fillId="0" borderId="18" xfId="0" applyNumberFormat="1" applyFont="1" applyFill="1" applyBorder="1" applyAlignment="1" applyProtection="1">
      <alignment vertical="center"/>
    </xf>
    <xf numFmtId="177" fontId="7" fillId="0" borderId="54" xfId="0" applyNumberFormat="1" applyFont="1" applyFill="1" applyBorder="1" applyAlignment="1" applyProtection="1">
      <alignment vertical="center" wrapText="1"/>
    </xf>
    <xf numFmtId="49" fontId="7" fillId="0" borderId="17" xfId="3" applyNumberFormat="1" applyFont="1" applyFill="1" applyBorder="1" applyAlignment="1" applyProtection="1">
      <alignment vertical="center"/>
    </xf>
    <xf numFmtId="49" fontId="7" fillId="0" borderId="58" xfId="0" applyNumberFormat="1" applyFont="1" applyFill="1" applyBorder="1" applyAlignment="1" applyProtection="1">
      <alignment vertical="center"/>
    </xf>
    <xf numFmtId="177" fontId="7" fillId="0" borderId="48" xfId="0" applyNumberFormat="1" applyFont="1" applyFill="1" applyBorder="1" applyAlignment="1" applyProtection="1">
      <alignment vertical="center"/>
    </xf>
    <xf numFmtId="49" fontId="7" fillId="0" borderId="57" xfId="0" applyNumberFormat="1" applyFont="1" applyFill="1" applyBorder="1" applyAlignment="1" applyProtection="1">
      <alignment vertical="center"/>
    </xf>
    <xf numFmtId="49" fontId="7" fillId="0" borderId="54" xfId="0" applyNumberFormat="1" applyFont="1" applyFill="1" applyBorder="1" applyAlignment="1" applyProtection="1">
      <alignment vertical="center"/>
    </xf>
    <xf numFmtId="49" fontId="7" fillId="0" borderId="15"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0" fontId="19" fillId="0" borderId="0" xfId="7" applyFont="1" applyAlignment="1" applyProtection="1">
      <alignment vertical="center"/>
    </xf>
    <xf numFmtId="49" fontId="7"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177" fontId="7" fillId="0" borderId="15" xfId="0" applyNumberFormat="1" applyFont="1" applyFill="1" applyBorder="1" applyAlignment="1" applyProtection="1">
      <alignment vertical="center"/>
    </xf>
    <xf numFmtId="177" fontId="7" fillId="0" borderId="0" xfId="0" applyNumberFormat="1" applyFont="1" applyFill="1" applyBorder="1" applyAlignment="1" applyProtection="1">
      <alignment horizontal="center" vertical="center"/>
    </xf>
    <xf numFmtId="49" fontId="6" fillId="0" borderId="0" xfId="3" applyNumberFormat="1" applyFont="1" applyFill="1" applyAlignment="1" applyProtection="1">
      <alignment vertical="center"/>
    </xf>
    <xf numFmtId="177" fontId="7" fillId="0" borderId="7" xfId="0" applyNumberFormat="1" applyFont="1" applyFill="1" applyBorder="1" applyAlignment="1" applyProtection="1">
      <alignment horizontal="center" vertical="center"/>
    </xf>
    <xf numFmtId="177" fontId="7" fillId="0" borderId="4" xfId="0" applyNumberFormat="1" applyFont="1" applyFill="1" applyBorder="1" applyAlignment="1" applyProtection="1">
      <alignment vertical="center"/>
    </xf>
    <xf numFmtId="177" fontId="7" fillId="0" borderId="3" xfId="0" applyNumberFormat="1" applyFont="1" applyFill="1" applyBorder="1" applyAlignment="1" applyProtection="1">
      <alignment horizontal="center" vertical="center"/>
    </xf>
    <xf numFmtId="49" fontId="7" fillId="0" borderId="0" xfId="0" applyNumberFormat="1" applyFont="1" applyFill="1" applyAlignment="1" applyProtection="1">
      <alignment vertical="center"/>
    </xf>
    <xf numFmtId="0" fontId="19" fillId="2" borderId="0" xfId="7" applyFont="1" applyFill="1" applyProtection="1">
      <alignment vertical="center"/>
    </xf>
    <xf numFmtId="0" fontId="20" fillId="2" borderId="0" xfId="7" applyFont="1" applyFill="1" applyProtection="1">
      <alignment vertical="center"/>
    </xf>
    <xf numFmtId="0" fontId="12" fillId="0" borderId="27" xfId="7" applyFont="1" applyBorder="1" applyAlignment="1" applyProtection="1">
      <alignment horizontal="center" vertical="center"/>
      <protection locked="0"/>
    </xf>
    <xf numFmtId="0" fontId="12" fillId="0" borderId="26" xfId="7" applyFont="1" applyBorder="1" applyAlignment="1" applyProtection="1">
      <alignment horizontal="center" vertical="center"/>
      <protection locked="0"/>
    </xf>
    <xf numFmtId="49" fontId="7" fillId="0" borderId="1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37" fillId="0" borderId="0" xfId="1" applyNumberFormat="1" applyFont="1" applyFill="1" applyBorder="1" applyAlignment="1" applyProtection="1">
      <alignment vertical="center"/>
    </xf>
    <xf numFmtId="49" fontId="6" fillId="0" borderId="0" xfId="1" applyNumberFormat="1" applyFont="1" applyFill="1" applyBorder="1" applyAlignment="1" applyProtection="1">
      <alignment horizontal="center" vertical="center"/>
    </xf>
    <xf numFmtId="49" fontId="7" fillId="0" borderId="43" xfId="0" applyNumberFormat="1" applyFont="1" applyFill="1" applyBorder="1" applyAlignment="1" applyProtection="1">
      <alignment vertical="center"/>
    </xf>
    <xf numFmtId="0" fontId="19" fillId="0" borderId="4" xfId="7" applyFont="1" applyFill="1" applyBorder="1" applyAlignment="1" applyProtection="1">
      <alignment vertical="center"/>
    </xf>
    <xf numFmtId="0" fontId="25" fillId="0" borderId="0" xfId="7" applyFont="1" applyFill="1" applyBorder="1" applyAlignment="1" applyProtection="1">
      <alignment vertical="center"/>
    </xf>
    <xf numFmtId="0" fontId="25" fillId="0" borderId="1" xfId="7" applyFont="1" applyFill="1" applyBorder="1" applyAlignment="1" applyProtection="1">
      <alignment vertical="center"/>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24" fillId="0" borderId="0" xfId="7" applyFont="1" applyFill="1" applyBorder="1" applyAlignment="1" applyProtection="1">
      <alignment vertical="center"/>
    </xf>
    <xf numFmtId="0" fontId="24" fillId="0" borderId="1" xfId="7"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36" fillId="0" borderId="31" xfId="1" applyNumberFormat="1" applyFont="1" applyFill="1" applyBorder="1" applyAlignment="1" applyProtection="1">
      <alignment vertical="center"/>
    </xf>
    <xf numFmtId="49" fontId="6" fillId="0" borderId="28" xfId="1" applyNumberFormat="1" applyFont="1" applyFill="1" applyBorder="1" applyAlignment="1" applyProtection="1">
      <alignment vertical="center"/>
    </xf>
    <xf numFmtId="49" fontId="37" fillId="0" borderId="28" xfId="1" applyNumberFormat="1" applyFont="1" applyFill="1" applyBorder="1" applyAlignment="1" applyProtection="1">
      <alignment vertical="center"/>
    </xf>
    <xf numFmtId="49" fontId="7" fillId="0" borderId="6"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49" fontId="7" fillId="0" borderId="3" xfId="0" applyNumberFormat="1" applyFont="1" applyFill="1" applyBorder="1" applyAlignment="1" applyProtection="1">
      <alignment horizontal="left" vertical="center"/>
    </xf>
    <xf numFmtId="0" fontId="6" fillId="0" borderId="5" xfId="7" applyFont="1" applyFill="1" applyBorder="1" applyAlignment="1" applyProtection="1">
      <alignment vertical="center"/>
    </xf>
    <xf numFmtId="0" fontId="6" fillId="0" borderId="17" xfId="7" applyFont="1" applyFill="1" applyBorder="1" applyAlignment="1" applyProtection="1">
      <alignment vertical="center"/>
    </xf>
    <xf numFmtId="0" fontId="6" fillId="0" borderId="18" xfId="7" applyFont="1" applyFill="1" applyBorder="1" applyAlignment="1" applyProtection="1">
      <alignment vertical="center"/>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0" fontId="6" fillId="0" borderId="29" xfId="7" applyFont="1" applyFill="1" applyBorder="1" applyAlignment="1" applyProtection="1">
      <alignment horizontal="center" vertical="center" wrapText="1"/>
    </xf>
    <xf numFmtId="0" fontId="28" fillId="2" borderId="3" xfId="7" applyFont="1" applyFill="1" applyBorder="1" applyAlignment="1" applyProtection="1">
      <alignment horizontal="center" vertical="center" wrapText="1"/>
    </xf>
    <xf numFmtId="0" fontId="28" fillId="2" borderId="3" xfId="7" applyFont="1" applyFill="1" applyBorder="1" applyAlignment="1" applyProtection="1">
      <alignment horizontal="left" vertical="center"/>
    </xf>
    <xf numFmtId="0" fontId="6" fillId="0" borderId="0" xfId="7" applyFont="1" applyFill="1" applyBorder="1" applyAlignment="1" applyProtection="1">
      <alignment horizontal="center" vertical="center"/>
    </xf>
    <xf numFmtId="0" fontId="32" fillId="0" borderId="18" xfId="7" applyFont="1" applyFill="1" applyBorder="1" applyAlignment="1" applyProtection="1">
      <alignment horizontal="center" vertical="center"/>
    </xf>
    <xf numFmtId="0" fontId="6" fillId="2" borderId="29" xfId="7" applyFont="1" applyFill="1" applyBorder="1" applyAlignment="1" applyProtection="1">
      <alignment horizontal="center" vertical="center"/>
    </xf>
    <xf numFmtId="0" fontId="6" fillId="3" borderId="29" xfId="7" applyFont="1" applyFill="1" applyBorder="1" applyAlignment="1" applyProtection="1">
      <alignment horizontal="left" vertical="center"/>
      <protection locked="0"/>
    </xf>
    <xf numFmtId="191" fontId="6" fillId="3" borderId="29" xfId="7" applyNumberFormat="1" applyFont="1" applyFill="1" applyBorder="1" applyAlignment="1" applyProtection="1">
      <alignment horizontal="left" vertical="center" wrapText="1"/>
      <protection locked="0"/>
    </xf>
    <xf numFmtId="190" fontId="6" fillId="3" borderId="29" xfId="7" applyNumberFormat="1" applyFont="1" applyFill="1" applyBorder="1" applyAlignment="1" applyProtection="1">
      <alignment horizontal="left" vertical="center"/>
      <protection locked="0"/>
    </xf>
    <xf numFmtId="0" fontId="30" fillId="3" borderId="29" xfId="9"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xf>
    <xf numFmtId="0" fontId="12" fillId="0" borderId="35" xfId="7" applyFont="1" applyBorder="1" applyAlignment="1">
      <alignment horizontal="center" vertical="center"/>
    </xf>
    <xf numFmtId="0" fontId="12" fillId="0" borderId="35" xfId="7" applyFont="1" applyBorder="1" applyAlignment="1">
      <alignment horizontal="center" vertical="center" shrinkToFit="1"/>
    </xf>
    <xf numFmtId="0" fontId="12" fillId="0" borderId="27" xfId="7" applyFont="1" applyBorder="1" applyAlignment="1">
      <alignment horizontal="center" vertical="center"/>
    </xf>
    <xf numFmtId="0" fontId="12" fillId="0" borderId="27" xfId="7" applyFont="1" applyBorder="1" applyAlignment="1">
      <alignment vertical="center" wrapText="1"/>
    </xf>
    <xf numFmtId="0" fontId="12" fillId="0" borderId="29" xfId="7" applyFont="1" applyBorder="1" applyAlignment="1">
      <alignment horizontal="center" vertical="center"/>
    </xf>
    <xf numFmtId="0" fontId="12" fillId="0" borderId="46" xfId="7" applyFont="1" applyBorder="1" applyAlignment="1">
      <alignment horizontal="center" vertical="center"/>
    </xf>
    <xf numFmtId="0" fontId="12" fillId="4" borderId="29" xfId="7" applyFont="1" applyFill="1" applyBorder="1" applyAlignment="1">
      <alignment horizontal="center" vertical="center"/>
    </xf>
    <xf numFmtId="0" fontId="12" fillId="4" borderId="46" xfId="7" applyFont="1" applyFill="1" applyBorder="1" applyAlignment="1">
      <alignment horizontal="center" vertical="center"/>
    </xf>
    <xf numFmtId="0" fontId="16" fillId="4" borderId="29" xfId="7" applyFont="1" applyFill="1" applyBorder="1" applyAlignment="1">
      <alignment horizontal="center" vertical="center"/>
    </xf>
    <xf numFmtId="0" fontId="12" fillId="0" borderId="29" xfId="7" applyFont="1" applyFill="1" applyBorder="1" applyAlignment="1">
      <alignment horizontal="center" vertical="center"/>
    </xf>
    <xf numFmtId="0" fontId="12" fillId="4" borderId="29" xfId="7" applyFont="1" applyFill="1" applyBorder="1" applyAlignment="1">
      <alignment vertical="center" wrapText="1"/>
    </xf>
    <xf numFmtId="0" fontId="16" fillId="4" borderId="29" xfId="7" applyFont="1" applyFill="1" applyBorder="1" applyAlignment="1">
      <alignment vertical="center" wrapText="1"/>
    </xf>
    <xf numFmtId="0" fontId="12" fillId="0" borderId="29" xfId="0" applyFont="1" applyFill="1" applyBorder="1" applyAlignment="1">
      <alignment vertical="center" wrapText="1"/>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41" fillId="0" borderId="29" xfId="0" applyFont="1" applyFill="1" applyBorder="1" applyAlignment="1">
      <alignment vertical="center" wrapText="1"/>
    </xf>
    <xf numFmtId="0" fontId="16" fillId="0" borderId="29" xfId="0" applyFont="1" applyFill="1" applyBorder="1" applyAlignment="1">
      <alignment vertical="center" wrapText="1"/>
    </xf>
    <xf numFmtId="0" fontId="28" fillId="2" borderId="3" xfId="7" applyFont="1" applyFill="1" applyBorder="1" applyAlignment="1" applyProtection="1">
      <alignment vertical="center" wrapText="1"/>
    </xf>
    <xf numFmtId="0" fontId="12" fillId="4" borderId="29" xfId="7"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49" fontId="7" fillId="0" borderId="17"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48" xfId="0" applyNumberFormat="1" applyFont="1" applyFill="1" applyBorder="1" applyAlignment="1" applyProtection="1">
      <alignment vertical="center"/>
    </xf>
    <xf numFmtId="49" fontId="7" fillId="0" borderId="17" xfId="0" applyNumberFormat="1" applyFont="1" applyFill="1" applyBorder="1" applyAlignment="1" applyProtection="1">
      <alignment horizontal="center" vertical="center"/>
    </xf>
    <xf numFmtId="0" fontId="19" fillId="0" borderId="0" xfId="7" applyFont="1" applyBorder="1" applyAlignment="1" applyProtection="1">
      <alignment vertical="center"/>
    </xf>
    <xf numFmtId="0" fontId="20" fillId="2" borderId="0" xfId="7" applyFont="1" applyFill="1" applyBorder="1" applyProtection="1">
      <alignment vertical="center"/>
    </xf>
    <xf numFmtId="0" fontId="19" fillId="2" borderId="0" xfId="7" applyFont="1" applyFill="1" applyBorder="1" applyProtection="1">
      <alignment vertical="center"/>
    </xf>
    <xf numFmtId="0" fontId="3" fillId="0" borderId="0" xfId="7" applyFont="1" applyBorder="1" applyAlignment="1" applyProtection="1">
      <alignment vertical="center" shrinkToFit="1"/>
    </xf>
    <xf numFmtId="0" fontId="3" fillId="0" borderId="14" xfId="7" applyFont="1" applyBorder="1" applyAlignment="1" applyProtection="1">
      <alignment vertical="center" shrinkToFit="1"/>
    </xf>
    <xf numFmtId="0" fontId="11" fillId="0" borderId="0" xfId="7" applyFont="1" applyBorder="1" applyAlignment="1" applyProtection="1">
      <alignment vertical="center"/>
    </xf>
    <xf numFmtId="0" fontId="21" fillId="2" borderId="0" xfId="7" applyFont="1" applyFill="1" applyBorder="1" applyAlignment="1" applyProtection="1">
      <alignment vertical="center"/>
    </xf>
    <xf numFmtId="0" fontId="22" fillId="2" borderId="0" xfId="7" applyFont="1" applyFill="1" applyBorder="1" applyAlignment="1" applyProtection="1">
      <alignment vertical="center"/>
    </xf>
    <xf numFmtId="0" fontId="18" fillId="0" borderId="0" xfId="7" applyFont="1" applyBorder="1" applyAlignment="1" applyProtection="1">
      <alignment vertical="center"/>
    </xf>
    <xf numFmtId="0" fontId="12" fillId="0" borderId="0" xfId="7" applyFont="1" applyAlignment="1">
      <alignment vertical="center"/>
    </xf>
    <xf numFmtId="49" fontId="7"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left" vertical="center" wrapText="1"/>
    </xf>
    <xf numFmtId="0" fontId="7" fillId="0" borderId="9" xfId="0" applyFont="1" applyFill="1" applyBorder="1" applyAlignment="1" applyProtection="1">
      <alignment vertical="center"/>
    </xf>
    <xf numFmtId="0" fontId="3" fillId="2" borderId="17" xfId="7" applyFont="1" applyFill="1" applyBorder="1" applyAlignment="1" applyProtection="1">
      <alignment horizontal="centerContinuous" vertical="center"/>
    </xf>
    <xf numFmtId="0" fontId="3" fillId="2" borderId="0" xfId="7" applyFont="1" applyFill="1" applyProtection="1">
      <alignment vertical="center"/>
    </xf>
    <xf numFmtId="0" fontId="3" fillId="2" borderId="5" xfId="7" applyFont="1" applyFill="1" applyBorder="1" applyAlignment="1" applyProtection="1">
      <alignment horizontal="centerContinuous" vertical="center"/>
    </xf>
    <xf numFmtId="0" fontId="3" fillId="2" borderId="18" xfId="7" applyFont="1" applyFill="1" applyBorder="1" applyAlignment="1" applyProtection="1">
      <alignment horizontal="centerContinuous" vertical="center"/>
    </xf>
    <xf numFmtId="182" fontId="3" fillId="2" borderId="6" xfId="7" applyNumberFormat="1" applyFont="1" applyFill="1" applyBorder="1" applyAlignment="1" applyProtection="1">
      <alignment horizontal="centerContinuous" vertical="center"/>
    </xf>
    <xf numFmtId="182" fontId="3" fillId="2" borderId="7" xfId="7" applyNumberFormat="1" applyFont="1" applyFill="1" applyBorder="1" applyAlignment="1" applyProtection="1">
      <alignment horizontal="centerContinuous" vertical="center"/>
    </xf>
    <xf numFmtId="182" fontId="3" fillId="2" borderId="3" xfId="7" applyNumberFormat="1" applyFont="1" applyFill="1" applyBorder="1" applyAlignment="1" applyProtection="1">
      <alignment horizontal="centerContinuous"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39" fillId="0" borderId="0" xfId="0" applyNumberFormat="1" applyFont="1" applyFill="1" applyBorder="1" applyAlignment="1" applyProtection="1">
      <alignment horizontal="left" vertical="center"/>
    </xf>
    <xf numFmtId="0" fontId="39" fillId="0" borderId="8" xfId="0" applyFont="1" applyFill="1" applyBorder="1" applyAlignment="1" applyProtection="1">
      <alignment vertical="center"/>
    </xf>
    <xf numFmtId="49" fontId="39" fillId="0" borderId="8" xfId="0" applyNumberFormat="1" applyFont="1" applyFill="1" applyBorder="1" applyAlignment="1" applyProtection="1">
      <alignment horizontal="center" vertical="center"/>
    </xf>
    <xf numFmtId="176" fontId="39" fillId="0" borderId="8" xfId="1" applyNumberFormat="1" applyFont="1" applyFill="1" applyBorder="1" applyAlignment="1" applyProtection="1">
      <alignment vertical="center"/>
    </xf>
    <xf numFmtId="0" fontId="33" fillId="0" borderId="8" xfId="0" applyFont="1" applyFill="1" applyBorder="1" applyAlignment="1" applyProtection="1">
      <alignment vertical="center"/>
    </xf>
    <xf numFmtId="0" fontId="40" fillId="0" borderId="0" xfId="0" applyFont="1" applyAlignment="1">
      <alignment horizontal="center" vertical="center"/>
    </xf>
    <xf numFmtId="0" fontId="6" fillId="0" borderId="4" xfId="7" applyFont="1" applyFill="1" applyBorder="1" applyAlignment="1" applyProtection="1">
      <alignment horizontal="center" vertical="center"/>
    </xf>
    <xf numFmtId="0" fontId="6" fillId="0" borderId="0" xfId="7" applyFont="1" applyFill="1" applyBorder="1" applyAlignment="1" applyProtection="1">
      <alignment horizontal="center" vertical="center"/>
    </xf>
    <xf numFmtId="0" fontId="6" fillId="0" borderId="1" xfId="7" applyFont="1" applyFill="1" applyBorder="1" applyAlignment="1" applyProtection="1">
      <alignment horizontal="center" vertical="center"/>
    </xf>
    <xf numFmtId="0" fontId="6" fillId="0" borderId="29" xfId="7" applyFont="1" applyFill="1" applyBorder="1" applyAlignment="1" applyProtection="1">
      <alignment horizontal="center" vertical="center"/>
    </xf>
    <xf numFmtId="0" fontId="6" fillId="0" borderId="5" xfId="7" applyFont="1" applyFill="1" applyBorder="1" applyAlignment="1" applyProtection="1">
      <alignment horizontal="left" vertical="center" wrapText="1"/>
    </xf>
    <xf numFmtId="0" fontId="6" fillId="0" borderId="17" xfId="7" applyFont="1" applyFill="1" applyBorder="1" applyAlignment="1" applyProtection="1">
      <alignment horizontal="left" vertical="center" wrapText="1"/>
    </xf>
    <xf numFmtId="0" fontId="6" fillId="0" borderId="18" xfId="7" applyFont="1" applyFill="1" applyBorder="1" applyAlignment="1" applyProtection="1">
      <alignment horizontal="left" vertical="center" wrapText="1"/>
    </xf>
    <xf numFmtId="0" fontId="6" fillId="0" borderId="46" xfId="7" applyFont="1" applyFill="1" applyBorder="1" applyAlignment="1" applyProtection="1">
      <alignment horizontal="center" vertical="center" textRotation="255" wrapText="1"/>
    </xf>
    <xf numFmtId="0" fontId="6" fillId="0" borderId="26" xfId="7" applyFont="1" applyFill="1" applyBorder="1" applyAlignment="1" applyProtection="1">
      <alignment horizontal="center" vertical="center" textRotation="255" wrapText="1"/>
    </xf>
    <xf numFmtId="0" fontId="6" fillId="0" borderId="27" xfId="7" applyFont="1" applyFill="1" applyBorder="1" applyAlignment="1" applyProtection="1">
      <alignment horizontal="center" vertical="center" textRotation="255" wrapText="1"/>
    </xf>
    <xf numFmtId="0" fontId="6" fillId="0" borderId="29" xfId="7" applyFont="1" applyFill="1" applyBorder="1" applyAlignment="1" applyProtection="1">
      <alignment horizontal="center" vertical="center" wrapText="1"/>
    </xf>
    <xf numFmtId="0" fontId="6" fillId="0" borderId="16" xfId="7" applyFont="1" applyBorder="1" applyAlignment="1" applyProtection="1">
      <alignment horizontal="center" vertical="center"/>
    </xf>
    <xf numFmtId="0" fontId="6" fillId="0" borderId="15" xfId="7" applyFont="1" applyBorder="1" applyAlignment="1" applyProtection="1">
      <alignment horizontal="center" vertical="center"/>
    </xf>
    <xf numFmtId="0" fontId="6" fillId="0" borderId="2" xfId="7" applyFont="1" applyBorder="1" applyAlignment="1" applyProtection="1">
      <alignment horizontal="center" vertical="center"/>
    </xf>
    <xf numFmtId="0" fontId="26" fillId="0"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xf>
    <xf numFmtId="0" fontId="6" fillId="0" borderId="29" xfId="7" applyFont="1" applyFill="1" applyBorder="1" applyAlignment="1" applyProtection="1">
      <alignment horizontal="center" vertical="center" textRotation="255" wrapText="1"/>
    </xf>
    <xf numFmtId="49" fontId="6" fillId="0" borderId="11" xfId="1" applyNumberFormat="1" applyFont="1" applyFill="1" applyBorder="1" applyAlignment="1" applyProtection="1">
      <alignment horizontal="right" vertical="center"/>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34"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vertical="center"/>
      <protection locked="0"/>
    </xf>
    <xf numFmtId="49" fontId="7" fillId="3" borderId="7"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top" wrapText="1"/>
      <protection locked="0"/>
    </xf>
    <xf numFmtId="49" fontId="7" fillId="3" borderId="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177" fontId="7" fillId="3" borderId="7"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wrapText="1"/>
    </xf>
    <xf numFmtId="49" fontId="7" fillId="3" borderId="52" xfId="0" applyNumberFormat="1" applyFont="1" applyFill="1" applyBorder="1" applyAlignment="1" applyProtection="1">
      <alignment horizontal="center" vertical="center"/>
      <protection locked="0"/>
    </xf>
    <xf numFmtId="188" fontId="7" fillId="3" borderId="6" xfId="0" applyNumberFormat="1" applyFont="1" applyFill="1" applyBorder="1" applyAlignment="1" applyProtection="1">
      <alignment horizontal="right" vertical="center" shrinkToFit="1"/>
      <protection locked="0"/>
    </xf>
    <xf numFmtId="188" fontId="7" fillId="3" borderId="7" xfId="0" applyNumberFormat="1" applyFont="1" applyFill="1" applyBorder="1" applyAlignment="1" applyProtection="1">
      <alignment horizontal="right" vertical="center" shrinkToFit="1"/>
      <protection locked="0"/>
    </xf>
    <xf numFmtId="188" fontId="7" fillId="3" borderId="3" xfId="0" applyNumberFormat="1" applyFont="1" applyFill="1" applyBorder="1" applyAlignment="1" applyProtection="1">
      <alignment horizontal="right" vertical="center" shrinkToFit="1"/>
      <protection locked="0"/>
    </xf>
    <xf numFmtId="49" fontId="7" fillId="3" borderId="19" xfId="0" applyNumberFormat="1" applyFont="1" applyFill="1" applyBorder="1" applyAlignment="1" applyProtection="1">
      <alignment horizontal="center" vertical="center" wrapText="1"/>
      <protection locked="0"/>
    </xf>
    <xf numFmtId="49" fontId="7" fillId="3" borderId="20"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wrapText="1"/>
      <protection locked="0"/>
    </xf>
    <xf numFmtId="38" fontId="7" fillId="3" borderId="20" xfId="4" applyFont="1" applyFill="1" applyBorder="1" applyAlignment="1" applyProtection="1">
      <alignment horizontal="center" vertical="center" wrapText="1"/>
      <protection locked="0"/>
    </xf>
    <xf numFmtId="49" fontId="7" fillId="3" borderId="16"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49" fontId="7" fillId="3" borderId="40" xfId="0" applyNumberFormat="1" applyFont="1" applyFill="1" applyBorder="1" applyAlignment="1" applyProtection="1">
      <alignment horizontal="center" vertical="center"/>
      <protection locked="0"/>
    </xf>
    <xf numFmtId="180" fontId="7" fillId="0" borderId="6" xfId="0" applyNumberFormat="1" applyFont="1" applyFill="1" applyBorder="1" applyAlignment="1" applyProtection="1">
      <alignment vertical="center" shrinkToFit="1"/>
    </xf>
    <xf numFmtId="180" fontId="7" fillId="0" borderId="7" xfId="0" applyNumberFormat="1" applyFont="1" applyFill="1" applyBorder="1" applyAlignment="1" applyProtection="1">
      <alignment vertical="center" shrinkToFit="1"/>
    </xf>
    <xf numFmtId="187" fontId="7" fillId="3" borderId="6" xfId="0" applyNumberFormat="1" applyFont="1" applyFill="1" applyBorder="1" applyAlignment="1" applyProtection="1">
      <alignment horizontal="right" vertical="center" shrinkToFit="1"/>
      <protection locked="0"/>
    </xf>
    <xf numFmtId="187" fontId="7" fillId="3" borderId="7" xfId="0" applyNumberFormat="1" applyFont="1" applyFill="1" applyBorder="1" applyAlignment="1" applyProtection="1">
      <alignment horizontal="right" vertical="center" shrinkToFit="1"/>
      <protection locked="0"/>
    </xf>
    <xf numFmtId="187" fontId="7" fillId="3" borderId="3" xfId="0" applyNumberFormat="1" applyFont="1" applyFill="1" applyBorder="1" applyAlignment="1" applyProtection="1">
      <alignment horizontal="right" vertical="center" shrinkToFit="1"/>
      <protection locked="0"/>
    </xf>
    <xf numFmtId="189" fontId="7" fillId="0" borderId="29" xfId="0" applyNumberFormat="1" applyFont="1" applyFill="1" applyBorder="1" applyAlignment="1" applyProtection="1">
      <alignment vertical="center" shrinkToFit="1"/>
    </xf>
    <xf numFmtId="38" fontId="7" fillId="0" borderId="16" xfId="4" applyFont="1" applyFill="1" applyBorder="1" applyAlignment="1" applyProtection="1">
      <alignment horizontal="center" vertical="center" wrapText="1"/>
    </xf>
    <xf numFmtId="38" fontId="7" fillId="0" borderId="15" xfId="4" applyFont="1" applyFill="1" applyBorder="1" applyAlignment="1" applyProtection="1">
      <alignment horizontal="center" vertical="center" wrapText="1"/>
    </xf>
    <xf numFmtId="38" fontId="7" fillId="0" borderId="2" xfId="4" applyFont="1" applyFill="1" applyBorder="1" applyAlignment="1" applyProtection="1">
      <alignment horizontal="center" vertical="center" wrapText="1"/>
    </xf>
    <xf numFmtId="180" fontId="7" fillId="3" borderId="6" xfId="0" applyNumberFormat="1" applyFont="1" applyFill="1" applyBorder="1" applyAlignment="1" applyProtection="1">
      <alignment vertical="center" shrinkToFit="1"/>
      <protection locked="0"/>
    </xf>
    <xf numFmtId="180" fontId="7" fillId="3" borderId="7" xfId="0" applyNumberFormat="1" applyFont="1" applyFill="1" applyBorder="1" applyAlignment="1" applyProtection="1">
      <alignment vertical="center" shrinkToFit="1"/>
      <protection locked="0"/>
    </xf>
    <xf numFmtId="187" fontId="7" fillId="0" borderId="6" xfId="0" applyNumberFormat="1" applyFont="1" applyFill="1" applyBorder="1" applyAlignment="1" applyProtection="1">
      <alignment vertical="center"/>
    </xf>
    <xf numFmtId="187" fontId="7" fillId="0" borderId="7" xfId="0" applyNumberFormat="1" applyFont="1" applyFill="1" applyBorder="1" applyAlignment="1" applyProtection="1">
      <alignment vertical="center"/>
    </xf>
    <xf numFmtId="187" fontId="7" fillId="0" borderId="3" xfId="0" applyNumberFormat="1" applyFont="1" applyFill="1" applyBorder="1" applyAlignment="1" applyProtection="1">
      <alignment vertical="center"/>
    </xf>
    <xf numFmtId="184" fontId="7" fillId="0" borderId="0" xfId="0" applyNumberFormat="1" applyFont="1" applyFill="1" applyBorder="1" applyAlignment="1" applyProtection="1">
      <alignment horizontal="left" vertical="center" wrapText="1"/>
    </xf>
    <xf numFmtId="192" fontId="7" fillId="3" borderId="20" xfId="0" applyNumberFormat="1" applyFont="1" applyFill="1" applyBorder="1" applyAlignment="1" applyProtection="1">
      <alignment horizontal="center" vertical="center"/>
      <protection locked="0"/>
    </xf>
    <xf numFmtId="192" fontId="7" fillId="3" borderId="21" xfId="0" applyNumberFormat="1" applyFont="1" applyFill="1" applyBorder="1" applyAlignment="1" applyProtection="1">
      <alignment horizontal="center" vertical="center"/>
      <protection locked="0"/>
    </xf>
    <xf numFmtId="177" fontId="7" fillId="3" borderId="36" xfId="0" applyNumberFormat="1" applyFont="1" applyFill="1" applyBorder="1" applyAlignment="1" applyProtection="1">
      <alignment horizontal="center" vertical="center"/>
      <protection locked="0"/>
    </xf>
    <xf numFmtId="177" fontId="7" fillId="3" borderId="37" xfId="0" applyNumberFormat="1" applyFont="1" applyFill="1" applyBorder="1" applyAlignment="1" applyProtection="1">
      <alignment horizontal="center" vertical="center"/>
      <protection locked="0"/>
    </xf>
    <xf numFmtId="177" fontId="7" fillId="3" borderId="39"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wrapText="1"/>
    </xf>
    <xf numFmtId="49" fontId="7" fillId="0" borderId="19" xfId="0" applyNumberFormat="1" applyFont="1" applyFill="1" applyBorder="1" applyAlignment="1" applyProtection="1">
      <alignment horizontal="center" vertical="center" wrapText="1"/>
    </xf>
    <xf numFmtId="49" fontId="7" fillId="0" borderId="20" xfId="0" applyNumberFormat="1" applyFont="1" applyFill="1" applyBorder="1" applyAlignment="1" applyProtection="1">
      <alignment horizontal="center" vertical="center" wrapText="1"/>
    </xf>
    <xf numFmtId="49" fontId="7" fillId="0" borderId="21"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protection locked="0"/>
    </xf>
    <xf numFmtId="184" fontId="7" fillId="0" borderId="16" xfId="0" applyNumberFormat="1" applyFont="1" applyFill="1" applyBorder="1" applyAlignment="1" applyProtection="1">
      <alignment horizontal="left" vertical="center" wrapText="1"/>
    </xf>
    <xf numFmtId="184" fontId="7" fillId="0" borderId="15" xfId="0" applyNumberFormat="1" applyFont="1" applyFill="1" applyBorder="1" applyAlignment="1" applyProtection="1">
      <alignment horizontal="left" vertical="center" wrapText="1"/>
    </xf>
    <xf numFmtId="184" fontId="7" fillId="0" borderId="2" xfId="0" applyNumberFormat="1" applyFont="1" applyFill="1" applyBorder="1" applyAlignment="1" applyProtection="1">
      <alignment horizontal="left" vertical="center" wrapText="1"/>
    </xf>
    <xf numFmtId="49" fontId="7" fillId="3" borderId="22" xfId="0" applyNumberFormat="1" applyFont="1" applyFill="1" applyBorder="1" applyAlignment="1" applyProtection="1">
      <alignment vertical="center"/>
      <protection locked="0"/>
    </xf>
    <xf numFmtId="49" fontId="7" fillId="3" borderId="23" xfId="0" applyNumberFormat="1" applyFont="1" applyFill="1" applyBorder="1" applyAlignment="1" applyProtection="1">
      <alignment vertical="center"/>
      <protection locked="0"/>
    </xf>
    <xf numFmtId="49" fontId="7" fillId="3" borderId="40" xfId="0" applyNumberFormat="1" applyFont="1" applyFill="1" applyBorder="1" applyAlignment="1" applyProtection="1">
      <alignment vertical="center"/>
      <protection locked="0"/>
    </xf>
    <xf numFmtId="49" fontId="7" fillId="0" borderId="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7" fillId="0" borderId="16" xfId="0" applyNumberFormat="1" applyFont="1" applyFill="1" applyBorder="1" applyAlignment="1" applyProtection="1">
      <alignment vertical="center" wrapText="1"/>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vertical="center" wrapText="1"/>
      <protection locked="0"/>
    </xf>
    <xf numFmtId="49" fontId="7" fillId="0" borderId="18"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3" borderId="16" xfId="0" applyNumberFormat="1" applyFont="1" applyFill="1" applyBorder="1" applyAlignment="1" applyProtection="1">
      <alignment vertical="center"/>
      <protection locked="0"/>
    </xf>
    <xf numFmtId="49" fontId="7" fillId="3" borderId="15" xfId="0" applyNumberFormat="1" applyFont="1" applyFill="1" applyBorder="1" applyAlignment="1" applyProtection="1">
      <alignment vertical="center"/>
      <protection locked="0"/>
    </xf>
    <xf numFmtId="49" fontId="7" fillId="3" borderId="2" xfId="0" applyNumberFormat="1" applyFont="1" applyFill="1" applyBorder="1" applyAlignment="1" applyProtection="1">
      <alignment vertical="center"/>
      <protection locked="0"/>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wrapText="1"/>
    </xf>
    <xf numFmtId="177" fontId="7" fillId="3" borderId="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horizontal="center" vertical="center"/>
      <protection locked="0"/>
    </xf>
    <xf numFmtId="177" fontId="7" fillId="3" borderId="16" xfId="0" applyNumberFormat="1" applyFont="1" applyFill="1" applyBorder="1" applyAlignment="1" applyProtection="1">
      <alignment horizontal="center" vertical="center"/>
      <protection locked="0"/>
    </xf>
    <xf numFmtId="177" fontId="7" fillId="3" borderId="15" xfId="0" applyNumberFormat="1" applyFont="1" applyFill="1" applyBorder="1" applyAlignment="1" applyProtection="1">
      <alignment horizontal="center" vertical="center"/>
      <protection locked="0"/>
    </xf>
    <xf numFmtId="49" fontId="7" fillId="0" borderId="5"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177" fontId="7" fillId="3" borderId="19" xfId="0" applyNumberFormat="1" applyFont="1" applyFill="1" applyBorder="1" applyAlignment="1" applyProtection="1">
      <alignment horizontal="center" vertical="center"/>
      <protection locked="0"/>
    </xf>
    <xf numFmtId="177" fontId="7" fillId="3" borderId="20" xfId="0" applyNumberFormat="1" applyFont="1" applyFill="1" applyBorder="1" applyAlignment="1" applyProtection="1">
      <alignment horizontal="center" vertical="center"/>
      <protection locked="0"/>
    </xf>
    <xf numFmtId="177" fontId="7" fillId="3" borderId="41" xfId="0" applyNumberFormat="1" applyFont="1" applyFill="1" applyBorder="1" applyAlignment="1" applyProtection="1">
      <alignment horizontal="center" vertical="center"/>
      <protection locked="0"/>
    </xf>
    <xf numFmtId="177" fontId="7" fillId="3" borderId="42"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0" fontId="7" fillId="3" borderId="6" xfId="0" applyNumberFormat="1" applyFont="1" applyFill="1" applyBorder="1" applyAlignment="1" applyProtection="1">
      <alignment horizontal="center" vertical="center" shrinkToFit="1"/>
      <protection locked="0"/>
    </xf>
    <xf numFmtId="0" fontId="7" fillId="3" borderId="7" xfId="0" applyNumberFormat="1" applyFont="1" applyFill="1" applyBorder="1" applyAlignment="1" applyProtection="1">
      <alignment horizontal="center" vertical="center" shrinkToFit="1"/>
      <protection locked="0"/>
    </xf>
    <xf numFmtId="0" fontId="7" fillId="3" borderId="3"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49" fontId="7" fillId="3" borderId="3" xfId="0" applyNumberFormat="1"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xf>
    <xf numFmtId="49" fontId="7" fillId="0" borderId="5"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9" fontId="7" fillId="0" borderId="18" xfId="0" applyNumberFormat="1" applyFont="1" applyFill="1" applyBorder="1" applyAlignment="1">
      <alignment vertical="center" wrapText="1"/>
    </xf>
    <xf numFmtId="49" fontId="7" fillId="0" borderId="4"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15" xfId="0" applyNumberFormat="1" applyFont="1" applyFill="1" applyBorder="1" applyAlignment="1">
      <alignment vertical="center" wrapText="1"/>
    </xf>
    <xf numFmtId="49" fontId="7" fillId="0" borderId="2" xfId="0" applyNumberFormat="1" applyFont="1" applyFill="1" applyBorder="1" applyAlignment="1">
      <alignment vertical="center" wrapText="1"/>
    </xf>
    <xf numFmtId="49" fontId="7" fillId="3" borderId="5"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3" borderId="41" xfId="0" applyNumberFormat="1" applyFont="1" applyFill="1" applyBorder="1" applyAlignment="1" applyProtection="1">
      <alignment horizontal="center" vertical="center"/>
      <protection locked="0"/>
    </xf>
    <xf numFmtId="49" fontId="7" fillId="3" borderId="42" xfId="0" applyNumberFormat="1" applyFont="1" applyFill="1" applyBorder="1" applyAlignment="1" applyProtection="1">
      <alignment horizontal="center" vertical="center"/>
      <protection locked="0"/>
    </xf>
    <xf numFmtId="177" fontId="7" fillId="3" borderId="6" xfId="0" applyNumberFormat="1" applyFont="1" applyFill="1" applyBorder="1" applyAlignment="1" applyProtection="1">
      <alignment horizontal="center" vertical="center"/>
      <protection locked="0"/>
    </xf>
    <xf numFmtId="177" fontId="7" fillId="3" borderId="7" xfId="0" applyNumberFormat="1" applyFont="1" applyFill="1" applyBorder="1" applyAlignment="1" applyProtection="1">
      <alignment horizontal="center" vertical="center"/>
      <protection locked="0"/>
    </xf>
    <xf numFmtId="177" fontId="7" fillId="3" borderId="3" xfId="0" applyNumberFormat="1" applyFont="1" applyFill="1" applyBorder="1" applyAlignment="1" applyProtection="1">
      <alignment horizontal="center" vertical="center"/>
      <protection locked="0"/>
    </xf>
    <xf numFmtId="0" fontId="38" fillId="3" borderId="22" xfId="0" applyNumberFormat="1" applyFont="1" applyFill="1" applyBorder="1" applyAlignment="1" applyProtection="1">
      <alignment horizontal="center" vertical="center"/>
      <protection locked="0"/>
    </xf>
    <xf numFmtId="0" fontId="38" fillId="3" borderId="23" xfId="0" applyNumberFormat="1" applyFont="1" applyFill="1" applyBorder="1" applyAlignment="1" applyProtection="1">
      <alignment horizontal="center" vertical="center"/>
      <protection locked="0"/>
    </xf>
    <xf numFmtId="0" fontId="38" fillId="3" borderId="56" xfId="0" applyNumberFormat="1" applyFont="1" applyFill="1" applyBorder="1" applyAlignment="1" applyProtection="1">
      <alignment horizontal="center" vertical="center"/>
      <protection locked="0"/>
    </xf>
    <xf numFmtId="0" fontId="38" fillId="3" borderId="57"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vertical="center" wrapText="1"/>
    </xf>
    <xf numFmtId="49" fontId="7" fillId="0" borderId="43" xfId="0" applyNumberFormat="1" applyFont="1" applyFill="1" applyBorder="1" applyAlignment="1" applyProtection="1">
      <alignment vertical="center" wrapText="1"/>
    </xf>
    <xf numFmtId="49" fontId="7" fillId="0" borderId="6" xfId="0" applyNumberFormat="1" applyFont="1" applyFill="1" applyBorder="1" applyAlignment="1" applyProtection="1">
      <alignment vertical="center" wrapText="1"/>
    </xf>
    <xf numFmtId="49" fontId="7" fillId="0" borderId="7" xfId="0" applyNumberFormat="1" applyFont="1" applyFill="1" applyBorder="1" applyAlignment="1" applyProtection="1">
      <alignment vertical="center" wrapText="1"/>
    </xf>
    <xf numFmtId="49" fontId="7" fillId="3" borderId="44" xfId="0" applyNumberFormat="1" applyFont="1" applyFill="1" applyBorder="1" applyAlignment="1" applyProtection="1">
      <alignment horizontal="center" vertical="center"/>
      <protection locked="0"/>
    </xf>
    <xf numFmtId="177" fontId="7" fillId="3" borderId="3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vertical="center"/>
      <protection locked="0"/>
    </xf>
    <xf numFmtId="49" fontId="7" fillId="0" borderId="3" xfId="0" applyNumberFormat="1" applyFont="1" applyFill="1" applyBorder="1" applyAlignment="1" applyProtection="1">
      <alignment vertical="center" wrapText="1"/>
    </xf>
    <xf numFmtId="177" fontId="7" fillId="0" borderId="23" xfId="0" applyNumberFormat="1" applyFont="1" applyFill="1" applyBorder="1" applyAlignment="1" applyProtection="1">
      <alignment vertical="center" wrapText="1"/>
    </xf>
    <xf numFmtId="177" fontId="7" fillId="0" borderId="40" xfId="0" applyNumberFormat="1" applyFont="1" applyFill="1" applyBorder="1" applyAlignment="1" applyProtection="1">
      <alignment vertical="center" wrapText="1"/>
    </xf>
    <xf numFmtId="49" fontId="9" fillId="0" borderId="0" xfId="1" applyNumberFormat="1" applyFont="1" applyFill="1" applyBorder="1" applyAlignment="1" applyProtection="1">
      <alignment horizontal="center" vertical="center" wrapText="1"/>
    </xf>
    <xf numFmtId="49" fontId="7" fillId="3" borderId="29" xfId="0" applyNumberFormat="1" applyFont="1" applyFill="1" applyBorder="1" applyAlignment="1" applyProtection="1">
      <alignment horizontal="center" vertical="center" shrinkToFit="1"/>
      <protection locked="0"/>
    </xf>
    <xf numFmtId="49" fontId="7" fillId="3" borderId="1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wrapText="1"/>
      <protection locked="0"/>
    </xf>
    <xf numFmtId="49" fontId="7" fillId="3" borderId="7" xfId="0" applyNumberFormat="1" applyFont="1" applyFill="1" applyBorder="1" applyAlignment="1" applyProtection="1">
      <alignment horizontal="left" vertical="center" wrapText="1"/>
      <protection locked="0"/>
    </xf>
    <xf numFmtId="49" fontId="7" fillId="3" borderId="3" xfId="0" applyNumberFormat="1" applyFont="1" applyFill="1" applyBorder="1" applyAlignment="1" applyProtection="1">
      <alignment horizontal="left" vertical="center" wrapText="1"/>
      <protection locked="0"/>
    </xf>
    <xf numFmtId="49" fontId="7" fillId="0" borderId="29" xfId="0" applyNumberFormat="1" applyFont="1" applyFill="1" applyBorder="1" applyAlignment="1" applyProtection="1">
      <alignment horizontal="center" vertical="center"/>
    </xf>
    <xf numFmtId="38" fontId="7" fillId="3" borderId="6" xfId="4" applyFont="1" applyFill="1" applyBorder="1" applyAlignment="1" applyProtection="1">
      <alignment horizontal="center" vertical="center" wrapText="1"/>
      <protection locked="0"/>
    </xf>
    <xf numFmtId="38" fontId="7" fillId="3" borderId="7" xfId="4" applyFont="1" applyFill="1" applyBorder="1" applyAlignment="1" applyProtection="1">
      <alignment horizontal="center" vertical="center" wrapText="1"/>
      <protection locked="0"/>
    </xf>
    <xf numFmtId="38" fontId="7" fillId="3" borderId="3" xfId="4"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3" borderId="34"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left" vertical="center"/>
    </xf>
    <xf numFmtId="38" fontId="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left" vertical="center" wrapText="1"/>
    </xf>
    <xf numFmtId="49" fontId="7" fillId="3" borderId="29" xfId="0" applyNumberFormat="1" applyFont="1" applyFill="1" applyBorder="1" applyAlignment="1" applyProtection="1">
      <alignment horizontal="center" vertical="center" wrapText="1"/>
      <protection locked="0"/>
    </xf>
    <xf numFmtId="184" fontId="7" fillId="0" borderId="7" xfId="0" applyNumberFormat="1" applyFont="1" applyFill="1" applyBorder="1" applyAlignment="1" applyProtection="1">
      <alignment horizontal="left" vertical="center" wrapText="1"/>
    </xf>
    <xf numFmtId="184" fontId="7" fillId="0" borderId="7" xfId="0" applyNumberFormat="1" applyFont="1" applyFill="1" applyBorder="1" applyAlignment="1" applyProtection="1">
      <alignment horizontal="left" vertical="center"/>
    </xf>
    <xf numFmtId="184" fontId="7" fillId="0" borderId="7" xfId="0" applyNumberFormat="1" applyFont="1" applyFill="1" applyBorder="1" applyAlignment="1" applyProtection="1">
      <alignment horizontal="center" vertical="center" wrapText="1"/>
    </xf>
    <xf numFmtId="178" fontId="7" fillId="0" borderId="7" xfId="0" applyNumberFormat="1" applyFont="1" applyFill="1" applyBorder="1" applyAlignment="1" applyProtection="1">
      <alignment horizontal="center" vertical="center" wrapText="1"/>
    </xf>
    <xf numFmtId="38" fontId="7" fillId="0" borderId="7" xfId="4" applyFont="1" applyFill="1" applyBorder="1" applyAlignment="1" applyProtection="1">
      <alignment horizontal="center" vertical="center" wrapText="1"/>
    </xf>
    <xf numFmtId="38" fontId="7" fillId="0" borderId="3" xfId="4"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14" xfId="0" applyFont="1" applyFill="1" applyBorder="1" applyAlignment="1" applyProtection="1">
      <alignment vertical="center" wrapText="1"/>
    </xf>
    <xf numFmtId="49" fontId="7" fillId="0" borderId="16"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vertical="center" wrapText="1"/>
      <protection locked="0"/>
    </xf>
    <xf numFmtId="49" fontId="7" fillId="3" borderId="23" xfId="0" applyNumberFormat="1" applyFont="1" applyFill="1" applyBorder="1" applyAlignment="1" applyProtection="1">
      <alignment vertical="center" wrapText="1"/>
      <protection locked="0"/>
    </xf>
    <xf numFmtId="49" fontId="7" fillId="3" borderId="40" xfId="0" applyNumberFormat="1" applyFont="1" applyFill="1" applyBorder="1" applyAlignment="1" applyProtection="1">
      <alignment vertical="center" wrapText="1"/>
      <protection locked="0"/>
    </xf>
    <xf numFmtId="49" fontId="7" fillId="3" borderId="56" xfId="0" applyNumberFormat="1" applyFont="1" applyFill="1" applyBorder="1" applyAlignment="1" applyProtection="1">
      <alignment horizontal="center" vertical="center"/>
      <protection locked="0"/>
    </xf>
    <xf numFmtId="49" fontId="7" fillId="3" borderId="57" xfId="0" applyNumberFormat="1" applyFont="1" applyFill="1" applyBorder="1" applyAlignment="1" applyProtection="1">
      <alignment horizontal="center" vertical="center"/>
      <protection locked="0"/>
    </xf>
    <xf numFmtId="0" fontId="6" fillId="0" borderId="28" xfId="1" applyNumberFormat="1" applyFont="1" applyFill="1" applyBorder="1" applyAlignment="1" applyProtection="1">
      <alignment horizontal="center" vertical="center"/>
    </xf>
    <xf numFmtId="0" fontId="6" fillId="0" borderId="32" xfId="1"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left" vertical="center" wrapText="1"/>
    </xf>
    <xf numFmtId="49" fontId="7" fillId="0" borderId="48"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49" fontId="7" fillId="0" borderId="29" xfId="0" applyNumberFormat="1" applyFont="1" applyFill="1" applyBorder="1" applyAlignment="1" applyProtection="1">
      <alignment horizontal="center" vertical="center" shrinkToFit="1"/>
    </xf>
    <xf numFmtId="177" fontId="7" fillId="3" borderId="2"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left" vertical="center" wrapText="1"/>
    </xf>
    <xf numFmtId="49" fontId="7" fillId="0" borderId="42" xfId="0" applyNumberFormat="1" applyFont="1" applyFill="1" applyBorder="1" applyAlignment="1" applyProtection="1">
      <alignment horizontal="left" vertical="center" wrapText="1"/>
    </xf>
    <xf numFmtId="49" fontId="7" fillId="0" borderId="43" xfId="0" applyNumberFormat="1" applyFont="1" applyFill="1" applyBorder="1" applyAlignment="1" applyProtection="1">
      <alignment horizontal="left" vertical="center" wrapText="1"/>
    </xf>
    <xf numFmtId="49" fontId="7" fillId="0" borderId="29" xfId="0" applyNumberFormat="1" applyFont="1" applyFill="1" applyBorder="1" applyAlignment="1" applyProtection="1">
      <alignment horizontal="left" vertical="center" shrinkToFit="1"/>
    </xf>
    <xf numFmtId="49" fontId="7" fillId="3" borderId="6" xfId="0" applyNumberFormat="1" applyFont="1" applyFill="1" applyBorder="1" applyAlignment="1" applyProtection="1">
      <alignment horizontal="left" vertical="center"/>
      <protection locked="0"/>
    </xf>
    <xf numFmtId="49" fontId="7" fillId="3" borderId="7"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178" fontId="7" fillId="3" borderId="29" xfId="0" applyNumberFormat="1" applyFont="1" applyFill="1" applyBorder="1" applyAlignment="1" applyProtection="1">
      <alignment horizontal="center" vertical="center"/>
      <protection locked="0"/>
    </xf>
    <xf numFmtId="38"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4" fillId="0" borderId="6" xfId="0" applyNumberFormat="1" applyFont="1" applyFill="1" applyBorder="1" applyAlignment="1" applyProtection="1">
      <alignment horizontal="center" vertical="center"/>
    </xf>
    <xf numFmtId="0" fontId="34" fillId="0" borderId="7" xfId="0" applyNumberFormat="1" applyFont="1" applyFill="1" applyBorder="1" applyAlignment="1" applyProtection="1">
      <alignment horizontal="center" vertical="center"/>
    </xf>
    <xf numFmtId="0" fontId="34" fillId="0" borderId="3" xfId="0" applyNumberFormat="1" applyFont="1" applyFill="1" applyBorder="1" applyAlignment="1" applyProtection="1">
      <alignment horizontal="center" vertical="center"/>
    </xf>
    <xf numFmtId="184" fontId="7" fillId="0" borderId="29" xfId="0" applyNumberFormat="1" applyFont="1" applyFill="1" applyBorder="1" applyAlignment="1" applyProtection="1">
      <alignment horizontal="center" vertical="center" wrapText="1"/>
    </xf>
    <xf numFmtId="38" fontId="7" fillId="0" borderId="6" xfId="0" applyNumberFormat="1" applyFont="1" applyFill="1" applyBorder="1" applyAlignment="1" applyProtection="1">
      <alignment horizontal="center" vertical="center"/>
    </xf>
    <xf numFmtId="38" fontId="7" fillId="0" borderId="7" xfId="0" applyNumberFormat="1" applyFont="1" applyFill="1" applyBorder="1" applyAlignment="1" applyProtection="1">
      <alignment horizontal="center" vertical="center"/>
    </xf>
    <xf numFmtId="38" fontId="7" fillId="0" borderId="3"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3" fillId="2" borderId="5" xfId="7" applyFont="1" applyFill="1" applyBorder="1" applyAlignment="1" applyProtection="1">
      <alignment vertical="top" wrapText="1"/>
    </xf>
    <xf numFmtId="0" fontId="3" fillId="2" borderId="17" xfId="7" applyFont="1" applyFill="1" applyBorder="1" applyAlignment="1" applyProtection="1">
      <alignment vertical="top"/>
    </xf>
    <xf numFmtId="0" fontId="3" fillId="2" borderId="18" xfId="7" applyFont="1" applyFill="1" applyBorder="1" applyAlignment="1" applyProtection="1">
      <alignment vertical="top"/>
    </xf>
    <xf numFmtId="0" fontId="3" fillId="2" borderId="4" xfId="7" applyFont="1" applyFill="1" applyBorder="1" applyAlignment="1" applyProtection="1">
      <alignment vertical="top" wrapText="1"/>
    </xf>
    <xf numFmtId="0" fontId="3" fillId="2" borderId="0" xfId="7" applyFont="1" applyFill="1" applyBorder="1" applyAlignment="1" applyProtection="1">
      <alignment vertical="top"/>
    </xf>
    <xf numFmtId="0" fontId="3" fillId="2" borderId="1" xfId="7" applyFont="1" applyFill="1" applyBorder="1" applyAlignment="1" applyProtection="1">
      <alignment vertical="top"/>
    </xf>
    <xf numFmtId="0" fontId="3" fillId="2" borderId="4" xfId="7" applyFont="1" applyFill="1" applyBorder="1" applyAlignment="1" applyProtection="1">
      <alignment vertical="top"/>
    </xf>
    <xf numFmtId="180" fontId="19" fillId="0" borderId="29" xfId="7" applyNumberFormat="1" applyFont="1" applyFill="1" applyBorder="1" applyAlignment="1" applyProtection="1">
      <alignment horizontal="right" vertical="center" shrinkToFit="1"/>
    </xf>
    <xf numFmtId="0" fontId="19" fillId="2" borderId="5" xfId="7" applyFont="1" applyFill="1" applyBorder="1" applyAlignment="1" applyProtection="1">
      <alignment vertical="top" wrapText="1"/>
    </xf>
    <xf numFmtId="0" fontId="19" fillId="2" borderId="17" xfId="7" applyFont="1" applyFill="1" applyBorder="1" applyAlignment="1" applyProtection="1">
      <alignment vertical="top"/>
    </xf>
    <xf numFmtId="0" fontId="19" fillId="2" borderId="18" xfId="7" applyFont="1" applyFill="1" applyBorder="1" applyAlignment="1" applyProtection="1">
      <alignment vertical="top"/>
    </xf>
    <xf numFmtId="0" fontId="19" fillId="2" borderId="4" xfId="7" applyFont="1" applyFill="1" applyBorder="1" applyAlignment="1" applyProtection="1">
      <alignment vertical="top"/>
    </xf>
    <xf numFmtId="0" fontId="19" fillId="2" borderId="0" xfId="7" applyFont="1" applyFill="1" applyBorder="1" applyAlignment="1" applyProtection="1">
      <alignment vertical="top"/>
    </xf>
    <xf numFmtId="0" fontId="19" fillId="2" borderId="1" xfId="7" applyFont="1" applyFill="1" applyBorder="1" applyAlignment="1" applyProtection="1">
      <alignment vertical="top"/>
    </xf>
    <xf numFmtId="180" fontId="19" fillId="3" borderId="7" xfId="7" applyNumberFormat="1" applyFont="1" applyFill="1" applyBorder="1" applyAlignment="1" applyProtection="1">
      <alignment horizontal="right" vertical="center" shrinkToFit="1"/>
      <protection locked="0"/>
    </xf>
    <xf numFmtId="180" fontId="19" fillId="3" borderId="3" xfId="7" applyNumberFormat="1" applyFont="1" applyFill="1" applyBorder="1" applyAlignment="1" applyProtection="1">
      <alignment horizontal="right" vertical="center" shrinkToFit="1"/>
      <protection locked="0"/>
    </xf>
    <xf numFmtId="0" fontId="19" fillId="2" borderId="69" xfId="7" applyFont="1" applyFill="1" applyBorder="1" applyAlignment="1" applyProtection="1">
      <alignment horizontal="center" vertical="center"/>
    </xf>
    <xf numFmtId="0" fontId="19" fillId="2" borderId="70" xfId="7" applyFont="1" applyFill="1" applyBorder="1" applyAlignment="1" applyProtection="1">
      <alignment horizontal="center" vertical="center"/>
    </xf>
    <xf numFmtId="0" fontId="19" fillId="2" borderId="0" xfId="7" applyFont="1" applyFill="1" applyAlignment="1" applyProtection="1">
      <alignment horizontal="center" vertical="center"/>
    </xf>
    <xf numFmtId="0" fontId="19" fillId="2" borderId="15" xfId="7" applyFont="1" applyFill="1" applyBorder="1" applyAlignment="1" applyProtection="1">
      <alignment horizontal="center" vertical="center"/>
    </xf>
    <xf numFmtId="180" fontId="19" fillId="2" borderId="29" xfId="7" applyNumberFormat="1" applyFont="1" applyFill="1" applyBorder="1" applyAlignment="1" applyProtection="1">
      <alignment horizontal="right" vertical="center" shrinkToFit="1"/>
    </xf>
    <xf numFmtId="0" fontId="19" fillId="2" borderId="17" xfId="7" applyFont="1" applyFill="1" applyBorder="1" applyAlignment="1" applyProtection="1">
      <alignment vertical="top" wrapText="1"/>
    </xf>
    <xf numFmtId="0" fontId="19" fillId="2" borderId="18" xfId="7" applyFont="1" applyFill="1" applyBorder="1" applyAlignment="1" applyProtection="1">
      <alignment vertical="top" wrapText="1"/>
    </xf>
    <xf numFmtId="0" fontId="19" fillId="2" borderId="4" xfId="7" applyFont="1" applyFill="1" applyBorder="1" applyAlignment="1" applyProtection="1">
      <alignment vertical="top" wrapText="1"/>
    </xf>
    <xf numFmtId="0" fontId="19" fillId="2" borderId="0" xfId="7" applyFont="1" applyFill="1" applyBorder="1" applyAlignment="1" applyProtection="1">
      <alignment vertical="top" wrapText="1"/>
    </xf>
    <xf numFmtId="0" fontId="19" fillId="2" borderId="1" xfId="7" applyFont="1" applyFill="1" applyBorder="1" applyAlignment="1" applyProtection="1">
      <alignment vertical="top" wrapText="1"/>
    </xf>
    <xf numFmtId="0" fontId="3" fillId="0" borderId="68" xfId="7" applyFont="1" applyBorder="1" applyAlignment="1" applyProtection="1">
      <alignment horizontal="center" vertical="center" shrinkToFit="1"/>
    </xf>
    <xf numFmtId="0" fontId="3" fillId="0" borderId="69" xfId="7" applyFont="1" applyBorder="1" applyAlignment="1" applyProtection="1">
      <alignment horizontal="center" vertical="center" shrinkToFit="1"/>
    </xf>
    <xf numFmtId="0" fontId="3" fillId="2" borderId="5" xfId="7" applyFont="1" applyFill="1" applyBorder="1" applyAlignment="1" applyProtection="1">
      <alignment horizontal="center" vertical="center" wrapText="1"/>
    </xf>
    <xf numFmtId="0" fontId="3" fillId="2" borderId="17" xfId="7" applyFont="1" applyFill="1" applyBorder="1" applyAlignment="1" applyProtection="1">
      <alignment horizontal="center" vertical="center" wrapText="1"/>
    </xf>
    <xf numFmtId="0" fontId="3" fillId="2" borderId="18" xfId="7" applyFont="1" applyFill="1" applyBorder="1" applyAlignment="1" applyProtection="1">
      <alignment horizontal="center" vertical="center" wrapText="1"/>
    </xf>
    <xf numFmtId="0" fontId="3" fillId="2" borderId="4" xfId="7" applyFont="1" applyFill="1" applyBorder="1" applyAlignment="1" applyProtection="1">
      <alignment horizontal="center" vertical="center" wrapText="1"/>
    </xf>
    <xf numFmtId="0" fontId="3" fillId="2" borderId="0" xfId="7" applyFont="1" applyFill="1" applyBorder="1" applyAlignment="1" applyProtection="1">
      <alignment horizontal="center" vertical="center" wrapText="1"/>
    </xf>
    <xf numFmtId="0" fontId="3" fillId="2" borderId="1" xfId="7" applyFont="1" applyFill="1" applyBorder="1" applyAlignment="1" applyProtection="1">
      <alignment horizontal="center" vertical="center" wrapText="1"/>
    </xf>
    <xf numFmtId="0" fontId="3" fillId="2" borderId="16" xfId="7" applyFont="1" applyFill="1" applyBorder="1" applyAlignment="1" applyProtection="1">
      <alignment horizontal="center" vertical="center" wrapText="1"/>
    </xf>
    <xf numFmtId="0" fontId="3" fillId="2" borderId="15" xfId="7" applyFont="1" applyFill="1" applyBorder="1" applyAlignment="1" applyProtection="1">
      <alignment horizontal="center" vertical="center" wrapText="1"/>
    </xf>
    <xf numFmtId="0" fontId="3" fillId="2" borderId="2" xfId="7" applyFont="1" applyFill="1" applyBorder="1" applyAlignment="1" applyProtection="1">
      <alignment horizontal="center" vertical="center" wrapText="1"/>
    </xf>
    <xf numFmtId="0" fontId="19" fillId="2" borderId="5" xfId="7" applyFont="1" applyFill="1" applyBorder="1" applyAlignment="1" applyProtection="1">
      <alignment vertical="top"/>
    </xf>
    <xf numFmtId="0" fontId="3" fillId="2" borderId="17" xfId="7" applyFont="1" applyFill="1" applyBorder="1" applyAlignment="1" applyProtection="1">
      <alignment vertical="top" wrapText="1"/>
    </xf>
    <xf numFmtId="0" fontId="3" fillId="2" borderId="18" xfId="7" applyFont="1" applyFill="1" applyBorder="1" applyAlignment="1" applyProtection="1">
      <alignment vertical="top" wrapText="1"/>
    </xf>
    <xf numFmtId="0" fontId="3" fillId="2" borderId="0" xfId="7" applyFont="1" applyFill="1" applyBorder="1" applyAlignment="1" applyProtection="1">
      <alignment vertical="top" wrapText="1"/>
    </xf>
    <xf numFmtId="0" fontId="3" fillId="2" borderId="1" xfId="7" applyFont="1" applyFill="1" applyBorder="1" applyAlignment="1" applyProtection="1">
      <alignment vertical="top" wrapText="1"/>
    </xf>
    <xf numFmtId="180" fontId="19" fillId="0" borderId="7" xfId="7" applyNumberFormat="1" applyFont="1" applyFill="1" applyBorder="1" applyAlignment="1" applyProtection="1">
      <alignment horizontal="right" vertical="center" shrinkToFit="1"/>
    </xf>
    <xf numFmtId="180" fontId="19" fillId="0" borderId="3" xfId="7" applyNumberFormat="1" applyFont="1" applyFill="1" applyBorder="1" applyAlignment="1" applyProtection="1">
      <alignment horizontal="right" vertical="center" shrinkToFit="1"/>
    </xf>
    <xf numFmtId="180" fontId="19" fillId="3" borderId="29" xfId="7" applyNumberFormat="1" applyFont="1" applyFill="1" applyBorder="1" applyAlignment="1" applyProtection="1">
      <alignment horizontal="right" vertical="center" shrinkToFit="1"/>
      <protection locked="0"/>
    </xf>
    <xf numFmtId="181" fontId="19" fillId="0" borderId="29" xfId="7" applyNumberFormat="1" applyFont="1" applyFill="1" applyBorder="1" applyAlignment="1" applyProtection="1">
      <alignment horizontal="right" vertical="center" shrinkToFit="1"/>
    </xf>
    <xf numFmtId="185" fontId="19" fillId="0" borderId="59" xfId="7" applyNumberFormat="1" applyFont="1" applyFill="1" applyBorder="1" applyAlignment="1" applyProtection="1">
      <alignment horizontal="center" vertical="center"/>
    </xf>
    <xf numFmtId="185" fontId="19" fillId="0" borderId="60" xfId="7" applyNumberFormat="1" applyFont="1" applyFill="1" applyBorder="1" applyAlignment="1" applyProtection="1">
      <alignment horizontal="center" vertical="center"/>
    </xf>
    <xf numFmtId="185" fontId="19" fillId="0" borderId="61" xfId="7" applyNumberFormat="1" applyFont="1" applyFill="1" applyBorder="1" applyAlignment="1" applyProtection="1">
      <alignment horizontal="center" vertical="center"/>
    </xf>
    <xf numFmtId="178" fontId="19" fillId="0" borderId="59" xfId="7" applyNumberFormat="1" applyFont="1" applyFill="1" applyBorder="1" applyAlignment="1" applyProtection="1">
      <alignment horizontal="center" vertical="center"/>
    </xf>
    <xf numFmtId="178" fontId="19" fillId="0" borderId="60" xfId="7" applyNumberFormat="1" applyFont="1" applyFill="1" applyBorder="1" applyAlignment="1" applyProtection="1">
      <alignment horizontal="center" vertical="center"/>
    </xf>
    <xf numFmtId="178" fontId="19" fillId="0" borderId="61" xfId="7" applyNumberFormat="1" applyFont="1" applyFill="1" applyBorder="1" applyAlignment="1" applyProtection="1">
      <alignment horizontal="center" vertical="center"/>
    </xf>
    <xf numFmtId="186" fontId="19" fillId="0" borderId="65" xfId="7" applyNumberFormat="1" applyFont="1" applyFill="1" applyBorder="1" applyAlignment="1" applyProtection="1">
      <alignment horizontal="center" vertical="center"/>
    </xf>
    <xf numFmtId="186" fontId="19" fillId="0" borderId="66" xfId="7" applyNumberFormat="1" applyFont="1" applyFill="1" applyBorder="1" applyAlignment="1" applyProtection="1">
      <alignment horizontal="center" vertical="center"/>
    </xf>
    <xf numFmtId="186" fontId="19" fillId="0" borderId="67" xfId="7" applyNumberFormat="1" applyFont="1" applyFill="1" applyBorder="1" applyAlignment="1" applyProtection="1">
      <alignment horizontal="center" vertical="center"/>
    </xf>
    <xf numFmtId="185" fontId="19" fillId="3" borderId="65" xfId="7" applyNumberFormat="1" applyFont="1" applyFill="1" applyBorder="1" applyAlignment="1" applyProtection="1">
      <alignment horizontal="center" vertical="center"/>
      <protection locked="0"/>
    </xf>
    <xf numFmtId="185" fontId="19" fillId="3" borderId="66" xfId="7" applyNumberFormat="1" applyFont="1" applyFill="1" applyBorder="1" applyAlignment="1" applyProtection="1">
      <alignment horizontal="center" vertical="center"/>
      <protection locked="0"/>
    </xf>
    <xf numFmtId="185" fontId="19" fillId="3" borderId="67" xfId="7" applyNumberFormat="1" applyFont="1" applyFill="1" applyBorder="1" applyAlignment="1" applyProtection="1">
      <alignment horizontal="center" vertical="center"/>
      <protection locked="0"/>
    </xf>
    <xf numFmtId="178" fontId="19" fillId="0" borderId="62" xfId="7" applyNumberFormat="1" applyFont="1" applyFill="1" applyBorder="1" applyAlignment="1" applyProtection="1">
      <alignment horizontal="right" vertical="center" wrapText="1"/>
    </xf>
    <xf numFmtId="178" fontId="19" fillId="0" borderId="63" xfId="7" applyNumberFormat="1" applyFont="1" applyFill="1" applyBorder="1" applyAlignment="1" applyProtection="1">
      <alignment horizontal="right" vertical="center" wrapText="1"/>
    </xf>
    <xf numFmtId="178" fontId="19" fillId="0" borderId="64" xfId="7" applyNumberFormat="1" applyFont="1" applyFill="1" applyBorder="1" applyAlignment="1" applyProtection="1">
      <alignment horizontal="right" vertical="center" wrapText="1"/>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19" fillId="0" borderId="4" xfId="7" applyFont="1" applyFill="1" applyBorder="1" applyAlignment="1" applyProtection="1">
      <alignment vertical="center" shrinkToFit="1"/>
    </xf>
    <xf numFmtId="0" fontId="19" fillId="0" borderId="0" xfId="7" applyFont="1" applyFill="1" applyBorder="1" applyAlignment="1" applyProtection="1">
      <alignment vertical="center" shrinkToFit="1"/>
    </xf>
    <xf numFmtId="0" fontId="19" fillId="0" borderId="1" xfId="7" applyFont="1" applyFill="1" applyBorder="1" applyAlignment="1" applyProtection="1">
      <alignment vertical="center" shrinkToFit="1"/>
    </xf>
    <xf numFmtId="38" fontId="19" fillId="0" borderId="4" xfId="8" applyFont="1" applyFill="1" applyBorder="1" applyAlignment="1" applyProtection="1">
      <alignment horizontal="right" vertical="center"/>
    </xf>
    <xf numFmtId="38" fontId="19" fillId="0" borderId="0" xfId="8" applyFont="1" applyFill="1" applyBorder="1" applyAlignment="1" applyProtection="1">
      <alignment horizontal="right" vertical="center"/>
    </xf>
    <xf numFmtId="38" fontId="19" fillId="0" borderId="1" xfId="8" applyFont="1" applyFill="1" applyBorder="1" applyAlignment="1" applyProtection="1">
      <alignment horizontal="right" vertical="center"/>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0" fontId="19" fillId="0" borderId="59" xfId="7" applyFont="1" applyFill="1" applyBorder="1" applyAlignment="1" applyProtection="1">
      <alignment horizontal="center" vertical="center"/>
    </xf>
    <xf numFmtId="0" fontId="19" fillId="0" borderId="60" xfId="7" applyFont="1" applyFill="1" applyBorder="1" applyAlignment="1" applyProtection="1">
      <alignment horizontal="center" vertical="center"/>
    </xf>
    <xf numFmtId="0" fontId="19" fillId="0" borderId="61" xfId="7" applyFont="1" applyFill="1" applyBorder="1" applyAlignment="1" applyProtection="1">
      <alignment horizontal="center" vertical="center"/>
    </xf>
    <xf numFmtId="38" fontId="19" fillId="0" borderId="59" xfId="8" applyFont="1" applyFill="1" applyBorder="1" applyAlignment="1" applyProtection="1">
      <alignment horizontal="center" vertical="center"/>
    </xf>
    <xf numFmtId="38" fontId="19" fillId="0" borderId="60" xfId="8" applyFont="1" applyFill="1" applyBorder="1" applyAlignment="1" applyProtection="1">
      <alignment horizontal="center" vertical="center"/>
    </xf>
    <xf numFmtId="38" fontId="19" fillId="0" borderId="61" xfId="8" applyFont="1" applyFill="1" applyBorder="1" applyAlignment="1" applyProtection="1">
      <alignment horizontal="center" vertical="center"/>
    </xf>
    <xf numFmtId="186" fontId="19" fillId="0" borderId="59" xfId="7" applyNumberFormat="1" applyFont="1" applyFill="1" applyBorder="1" applyAlignment="1" applyProtection="1">
      <alignment horizontal="center" vertical="center"/>
    </xf>
    <xf numFmtId="186" fontId="19" fillId="0" borderId="60" xfId="7" applyNumberFormat="1" applyFont="1" applyFill="1" applyBorder="1" applyAlignment="1" applyProtection="1">
      <alignment horizontal="center" vertical="center"/>
    </xf>
    <xf numFmtId="186" fontId="19" fillId="0" borderId="61" xfId="7" applyNumberFormat="1" applyFont="1" applyFill="1" applyBorder="1" applyAlignment="1" applyProtection="1">
      <alignment horizontal="center" vertical="center"/>
    </xf>
    <xf numFmtId="185" fontId="19" fillId="3" borderId="62" xfId="7" applyNumberFormat="1" applyFont="1" applyFill="1" applyBorder="1" applyAlignment="1" applyProtection="1">
      <alignment horizontal="center" vertical="center"/>
      <protection locked="0"/>
    </xf>
    <xf numFmtId="185" fontId="19" fillId="3" borderId="63" xfId="7" applyNumberFormat="1" applyFont="1" applyFill="1" applyBorder="1" applyAlignment="1" applyProtection="1">
      <alignment horizontal="center" vertical="center"/>
      <protection locked="0"/>
    </xf>
    <xf numFmtId="185" fontId="19" fillId="3" borderId="64" xfId="7" applyNumberFormat="1" applyFont="1" applyFill="1" applyBorder="1" applyAlignment="1" applyProtection="1">
      <alignment horizontal="center" vertical="center"/>
      <protection locked="0"/>
    </xf>
    <xf numFmtId="179" fontId="19" fillId="0" borderId="65" xfId="7" applyNumberFormat="1" applyFont="1" applyFill="1" applyBorder="1" applyAlignment="1" applyProtection="1">
      <alignment vertical="center"/>
    </xf>
    <xf numFmtId="179" fontId="19" fillId="0" borderId="66" xfId="7" applyNumberFormat="1" applyFont="1" applyFill="1" applyBorder="1" applyAlignment="1" applyProtection="1">
      <alignment vertical="center"/>
    </xf>
    <xf numFmtId="179" fontId="19" fillId="0" borderId="67" xfId="7" applyNumberFormat="1" applyFont="1" applyFill="1" applyBorder="1" applyAlignment="1" applyProtection="1">
      <alignment vertical="center"/>
    </xf>
    <xf numFmtId="38" fontId="19" fillId="0" borderId="65" xfId="8" applyFont="1" applyFill="1" applyBorder="1" applyAlignment="1" applyProtection="1">
      <alignment horizontal="right" vertical="center"/>
    </xf>
    <xf numFmtId="38" fontId="19" fillId="0" borderId="66" xfId="8" applyFont="1" applyFill="1" applyBorder="1" applyAlignment="1" applyProtection="1">
      <alignment horizontal="right" vertical="center"/>
    </xf>
    <xf numFmtId="38" fontId="19" fillId="0" borderId="67" xfId="8" applyFont="1" applyFill="1" applyBorder="1" applyAlignment="1" applyProtection="1">
      <alignment horizontal="right" vertical="center"/>
    </xf>
    <xf numFmtId="38" fontId="19" fillId="0" borderId="49" xfId="8" applyFont="1" applyFill="1" applyBorder="1" applyAlignment="1" applyProtection="1">
      <alignment horizontal="right" vertical="center"/>
    </xf>
    <xf numFmtId="38" fontId="19" fillId="0" borderId="50" xfId="8" applyFont="1" applyFill="1" applyBorder="1" applyAlignment="1" applyProtection="1">
      <alignment horizontal="right" vertical="center"/>
    </xf>
    <xf numFmtId="38" fontId="19" fillId="0" borderId="51" xfId="8" applyFont="1" applyFill="1" applyBorder="1" applyAlignment="1" applyProtection="1">
      <alignment horizontal="right" vertical="center"/>
    </xf>
    <xf numFmtId="186" fontId="19" fillId="0" borderId="62" xfId="7" applyNumberFormat="1" applyFont="1" applyFill="1" applyBorder="1" applyAlignment="1" applyProtection="1">
      <alignment horizontal="center" vertical="center"/>
    </xf>
    <xf numFmtId="186" fontId="19" fillId="0" borderId="63" xfId="7" applyNumberFormat="1" applyFont="1" applyFill="1" applyBorder="1" applyAlignment="1" applyProtection="1">
      <alignment horizontal="center" vertical="center"/>
    </xf>
    <xf numFmtId="186" fontId="19" fillId="0" borderId="64" xfId="7" applyNumberFormat="1" applyFont="1" applyFill="1" applyBorder="1" applyAlignment="1" applyProtection="1">
      <alignment horizontal="center" vertical="center"/>
    </xf>
    <xf numFmtId="0" fontId="19" fillId="3" borderId="4" xfId="7" applyFont="1" applyFill="1" applyBorder="1" applyAlignment="1" applyProtection="1">
      <alignment horizontal="left" vertical="center" wrapText="1"/>
      <protection locked="0"/>
    </xf>
    <xf numFmtId="0" fontId="19" fillId="3" borderId="0" xfId="7" applyFont="1" applyFill="1" applyBorder="1" applyAlignment="1" applyProtection="1">
      <alignment horizontal="left" vertical="center" wrapText="1"/>
      <protection locked="0"/>
    </xf>
    <xf numFmtId="0" fontId="19" fillId="3" borderId="4" xfId="7" applyFont="1" applyFill="1" applyBorder="1" applyAlignment="1" applyProtection="1">
      <alignment vertical="center" wrapText="1"/>
      <protection locked="0"/>
    </xf>
    <xf numFmtId="0" fontId="19" fillId="3" borderId="0" xfId="7" applyFont="1" applyFill="1" applyBorder="1" applyAlignment="1" applyProtection="1">
      <alignment vertical="center" wrapText="1"/>
      <protection locked="0"/>
    </xf>
    <xf numFmtId="0" fontId="19" fillId="3" borderId="4" xfId="7" applyFont="1" applyFill="1" applyBorder="1" applyAlignment="1" applyProtection="1">
      <alignment horizontal="center" vertical="center" shrinkToFit="1"/>
      <protection locked="0"/>
    </xf>
    <xf numFmtId="0" fontId="19" fillId="3" borderId="1" xfId="7" applyFont="1" applyFill="1" applyBorder="1" applyAlignment="1" applyProtection="1">
      <alignment horizontal="center" vertical="center" shrinkToFit="1"/>
      <protection locked="0"/>
    </xf>
    <xf numFmtId="0" fontId="19" fillId="3" borderId="4" xfId="7" applyFont="1" applyFill="1" applyBorder="1" applyAlignment="1" applyProtection="1">
      <alignment horizontal="right" vertical="center" shrinkToFit="1"/>
      <protection locked="0"/>
    </xf>
    <xf numFmtId="0" fontId="19" fillId="3" borderId="0" xfId="7" applyFont="1" applyFill="1" applyBorder="1" applyAlignment="1" applyProtection="1">
      <alignment horizontal="right" vertical="center" shrinkToFit="1"/>
      <protection locked="0"/>
    </xf>
    <xf numFmtId="0" fontId="19" fillId="3" borderId="1" xfId="7" applyFont="1" applyFill="1" applyBorder="1" applyAlignment="1" applyProtection="1">
      <alignment horizontal="right" vertical="center" shrinkToFit="1"/>
      <protection locked="0"/>
    </xf>
    <xf numFmtId="176" fontId="19" fillId="2" borderId="4" xfId="7" applyNumberFormat="1" applyFont="1" applyFill="1" applyBorder="1" applyAlignment="1" applyProtection="1">
      <alignment horizontal="right" vertical="center" shrinkToFit="1"/>
    </xf>
    <xf numFmtId="176" fontId="19" fillId="2" borderId="0" xfId="7" applyNumberFormat="1" applyFont="1" applyFill="1" applyBorder="1" applyAlignment="1" applyProtection="1">
      <alignment horizontal="right" vertical="center" shrinkToFit="1"/>
    </xf>
    <xf numFmtId="176" fontId="19" fillId="2" borderId="1" xfId="7" applyNumberFormat="1"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protection locked="0"/>
    </xf>
    <xf numFmtId="183" fontId="19" fillId="3" borderId="0" xfId="7" applyNumberFormat="1" applyFont="1" applyFill="1" applyBorder="1" applyAlignment="1" applyProtection="1">
      <alignment horizontal="center" vertical="center" wrapText="1"/>
      <protection locked="0"/>
    </xf>
    <xf numFmtId="183" fontId="19" fillId="3" borderId="1" xfId="7" applyNumberFormat="1" applyFont="1" applyFill="1" applyBorder="1" applyAlignment="1" applyProtection="1">
      <alignment horizontal="center" vertical="center" wrapText="1"/>
      <protection locked="0"/>
    </xf>
    <xf numFmtId="186" fontId="19" fillId="0" borderId="49" xfId="7" applyNumberFormat="1" applyFont="1" applyFill="1" applyBorder="1" applyAlignment="1" applyProtection="1">
      <alignment horizontal="center" vertical="center"/>
    </xf>
    <xf numFmtId="186" fontId="19" fillId="0" borderId="50" xfId="7" applyNumberFormat="1" applyFont="1" applyFill="1" applyBorder="1" applyAlignment="1" applyProtection="1">
      <alignment horizontal="center" vertical="center"/>
    </xf>
    <xf numFmtId="186" fontId="19" fillId="0" borderId="51" xfId="7" applyNumberFormat="1" applyFont="1" applyFill="1" applyBorder="1" applyAlignment="1" applyProtection="1">
      <alignment horizontal="center" vertical="center"/>
    </xf>
    <xf numFmtId="185" fontId="19" fillId="3" borderId="49" xfId="7" applyNumberFormat="1" applyFont="1" applyFill="1" applyBorder="1" applyAlignment="1" applyProtection="1">
      <alignment horizontal="center" vertical="center"/>
      <protection locked="0"/>
    </xf>
    <xf numFmtId="185" fontId="19" fillId="3" borderId="50" xfId="7" applyNumberFormat="1" applyFont="1" applyFill="1" applyBorder="1" applyAlignment="1" applyProtection="1">
      <alignment horizontal="center" vertical="center"/>
      <protection locked="0"/>
    </xf>
    <xf numFmtId="185" fontId="19" fillId="3" borderId="51" xfId="7" applyNumberFormat="1" applyFont="1" applyFill="1" applyBorder="1" applyAlignment="1" applyProtection="1">
      <alignment horizontal="center" vertical="center"/>
      <protection locked="0"/>
    </xf>
    <xf numFmtId="178" fontId="19" fillId="0" borderId="62" xfId="7" applyNumberFormat="1" applyFont="1" applyFill="1" applyBorder="1" applyAlignment="1" applyProtection="1">
      <alignment horizontal="right" vertical="center"/>
    </xf>
    <xf numFmtId="178" fontId="19" fillId="0" borderId="63" xfId="7" applyNumberFormat="1" applyFont="1" applyFill="1" applyBorder="1" applyAlignment="1" applyProtection="1">
      <alignment horizontal="right" vertical="center"/>
    </xf>
    <xf numFmtId="178" fontId="19" fillId="0" borderId="64" xfId="7" applyNumberFormat="1" applyFont="1" applyFill="1" applyBorder="1" applyAlignment="1" applyProtection="1">
      <alignment horizontal="right" vertical="center"/>
    </xf>
    <xf numFmtId="179" fontId="19" fillId="0" borderId="49" xfId="7" applyNumberFormat="1" applyFont="1" applyFill="1" applyBorder="1" applyAlignment="1" applyProtection="1">
      <alignment vertical="center"/>
    </xf>
    <xf numFmtId="179" fontId="19" fillId="0" borderId="50" xfId="7" applyNumberFormat="1" applyFont="1" applyFill="1" applyBorder="1" applyAlignment="1" applyProtection="1">
      <alignment vertical="center"/>
    </xf>
    <xf numFmtId="179" fontId="19" fillId="0" borderId="51" xfId="7" applyNumberFormat="1" applyFont="1" applyFill="1" applyBorder="1" applyAlignment="1" applyProtection="1">
      <alignment vertical="center"/>
    </xf>
    <xf numFmtId="0" fontId="19" fillId="3" borderId="16" xfId="7" applyFont="1" applyFill="1" applyBorder="1" applyAlignment="1" applyProtection="1">
      <alignment horizontal="left" vertical="center" wrapText="1"/>
      <protection locked="0"/>
    </xf>
    <xf numFmtId="0" fontId="19" fillId="3" borderId="15" xfId="7" applyFont="1" applyFill="1" applyBorder="1" applyAlignment="1" applyProtection="1">
      <alignment horizontal="left" vertical="center" wrapText="1"/>
      <protection locked="0"/>
    </xf>
    <xf numFmtId="0" fontId="19" fillId="3" borderId="16" xfId="7" applyFont="1" applyFill="1" applyBorder="1" applyAlignment="1" applyProtection="1">
      <alignment vertical="center" wrapText="1"/>
      <protection locked="0"/>
    </xf>
    <xf numFmtId="0" fontId="19" fillId="3" borderId="15" xfId="7" applyFont="1" applyFill="1" applyBorder="1" applyAlignment="1" applyProtection="1">
      <alignment vertical="center" wrapText="1"/>
      <protection locked="0"/>
    </xf>
    <xf numFmtId="0" fontId="19" fillId="3" borderId="16" xfId="7" applyFont="1" applyFill="1" applyBorder="1" applyAlignment="1" applyProtection="1">
      <alignment horizontal="center" vertical="center" shrinkToFit="1"/>
      <protection locked="0"/>
    </xf>
    <xf numFmtId="0" fontId="19" fillId="3" borderId="2" xfId="7" applyFont="1" applyFill="1" applyBorder="1" applyAlignment="1" applyProtection="1">
      <alignment horizontal="center" vertical="center" shrinkToFit="1"/>
      <protection locked="0"/>
    </xf>
    <xf numFmtId="0" fontId="19" fillId="3" borderId="16" xfId="7" applyFont="1" applyFill="1" applyBorder="1" applyAlignment="1" applyProtection="1">
      <alignment horizontal="right" vertical="center" shrinkToFit="1"/>
      <protection locked="0"/>
    </xf>
    <xf numFmtId="0" fontId="19" fillId="3" borderId="15" xfId="7" applyFont="1" applyFill="1" applyBorder="1" applyAlignment="1" applyProtection="1">
      <alignment horizontal="right" vertical="center" shrinkToFit="1"/>
      <protection locked="0"/>
    </xf>
    <xf numFmtId="0" fontId="19" fillId="3" borderId="2" xfId="7" applyFont="1" applyFill="1" applyBorder="1" applyAlignment="1" applyProtection="1">
      <alignment horizontal="right" vertical="center" shrinkToFit="1"/>
      <protection locked="0"/>
    </xf>
    <xf numFmtId="183" fontId="19" fillId="3" borderId="16" xfId="7" applyNumberFormat="1" applyFont="1" applyFill="1" applyBorder="1" applyAlignment="1" applyProtection="1">
      <alignment horizontal="center" vertical="center" wrapText="1"/>
      <protection locked="0"/>
    </xf>
    <xf numFmtId="183" fontId="19" fillId="3" borderId="15" xfId="7" applyNumberFormat="1" applyFont="1" applyFill="1" applyBorder="1" applyAlignment="1" applyProtection="1">
      <alignment horizontal="center" vertical="center" wrapText="1"/>
      <protection locked="0"/>
    </xf>
    <xf numFmtId="183" fontId="19" fillId="3" borderId="2" xfId="7" applyNumberFormat="1" applyFont="1" applyFill="1" applyBorder="1" applyAlignment="1" applyProtection="1">
      <alignment horizontal="center" vertical="center" wrapText="1"/>
      <protection locked="0"/>
    </xf>
    <xf numFmtId="0" fontId="19" fillId="2" borderId="16" xfId="7" applyFont="1" applyFill="1" applyBorder="1" applyAlignment="1" applyProtection="1">
      <alignment horizontal="center" vertical="center"/>
    </xf>
    <xf numFmtId="0" fontId="19" fillId="2" borderId="2" xfId="7" applyFont="1" applyFill="1" applyBorder="1" applyAlignment="1" applyProtection="1">
      <alignment horizontal="center" vertical="center"/>
    </xf>
    <xf numFmtId="180" fontId="19" fillId="0" borderId="16" xfId="7" applyNumberFormat="1" applyFont="1" applyFill="1" applyBorder="1" applyAlignment="1" applyProtection="1">
      <alignment horizontal="right" vertical="center"/>
    </xf>
    <xf numFmtId="180" fontId="19" fillId="0" borderId="15" xfId="7" applyNumberFormat="1" applyFont="1" applyFill="1" applyBorder="1" applyAlignment="1" applyProtection="1">
      <alignment horizontal="right" vertical="center"/>
    </xf>
    <xf numFmtId="180" fontId="19" fillId="0" borderId="2" xfId="7" applyNumberFormat="1" applyFont="1" applyFill="1" applyBorder="1" applyAlignment="1" applyProtection="1">
      <alignment horizontal="right" vertical="center"/>
    </xf>
    <xf numFmtId="0" fontId="19" fillId="2" borderId="16" xfId="7" applyFont="1" applyFill="1" applyBorder="1" applyProtection="1">
      <alignment vertical="center"/>
    </xf>
    <xf numFmtId="0" fontId="19" fillId="2" borderId="15" xfId="7" applyFont="1" applyFill="1" applyBorder="1" applyProtection="1">
      <alignment vertical="center"/>
    </xf>
    <xf numFmtId="0" fontId="19" fillId="2" borderId="2" xfId="7" applyFont="1" applyFill="1" applyBorder="1" applyProtection="1">
      <alignment vertical="center"/>
    </xf>
    <xf numFmtId="0" fontId="3" fillId="0" borderId="6" xfId="7" applyFont="1" applyFill="1" applyBorder="1" applyProtection="1">
      <alignment vertical="center"/>
    </xf>
    <xf numFmtId="0" fontId="3" fillId="0" borderId="7" xfId="7" applyFont="1" applyFill="1" applyBorder="1" applyProtection="1">
      <alignment vertical="center"/>
    </xf>
    <xf numFmtId="0" fontId="3" fillId="0" borderId="3" xfId="7" applyFont="1" applyFill="1" applyBorder="1" applyProtection="1">
      <alignment vertical="center"/>
    </xf>
    <xf numFmtId="0" fontId="19" fillId="3" borderId="5" xfId="7" applyFont="1" applyFill="1" applyBorder="1" applyAlignment="1" applyProtection="1">
      <alignment horizontal="left" vertical="center" wrapText="1"/>
      <protection locked="0"/>
    </xf>
    <xf numFmtId="0" fontId="19" fillId="3" borderId="17" xfId="7" applyFont="1" applyFill="1" applyBorder="1" applyAlignment="1" applyProtection="1">
      <alignment horizontal="left" vertical="center" wrapText="1"/>
      <protection locked="0"/>
    </xf>
    <xf numFmtId="0" fontId="19" fillId="3" borderId="5" xfId="7" applyFont="1" applyFill="1" applyBorder="1" applyAlignment="1" applyProtection="1">
      <alignment vertical="center" wrapText="1"/>
      <protection locked="0"/>
    </xf>
    <xf numFmtId="0" fontId="19" fillId="3" borderId="17" xfId="7" applyFont="1" applyFill="1" applyBorder="1" applyAlignment="1" applyProtection="1">
      <alignment vertical="center" wrapText="1"/>
      <protection locked="0"/>
    </xf>
    <xf numFmtId="38" fontId="19" fillId="3" borderId="5" xfId="8" applyFont="1" applyFill="1" applyBorder="1" applyAlignment="1" applyProtection="1">
      <alignment horizontal="center" vertical="center" shrinkToFit="1"/>
      <protection locked="0"/>
    </xf>
    <xf numFmtId="38" fontId="19" fillId="3" borderId="18" xfId="8" applyFont="1" applyFill="1" applyBorder="1" applyAlignment="1" applyProtection="1">
      <alignment horizontal="center" vertical="center" shrinkToFit="1"/>
      <protection locked="0"/>
    </xf>
    <xf numFmtId="38" fontId="19" fillId="3" borderId="5" xfId="8" applyFont="1" applyFill="1" applyBorder="1" applyAlignment="1" applyProtection="1">
      <alignment horizontal="right" vertical="center" shrinkToFit="1"/>
      <protection locked="0"/>
    </xf>
    <xf numFmtId="38" fontId="19" fillId="3" borderId="17" xfId="8" applyFont="1" applyFill="1" applyBorder="1" applyAlignment="1" applyProtection="1">
      <alignment horizontal="right" vertical="center" shrinkToFit="1"/>
      <protection locked="0"/>
    </xf>
    <xf numFmtId="38" fontId="19" fillId="3" borderId="18" xfId="8" applyFont="1" applyFill="1" applyBorder="1" applyAlignment="1" applyProtection="1">
      <alignment horizontal="right" vertical="center" shrinkToFit="1"/>
      <protection locked="0"/>
    </xf>
    <xf numFmtId="183" fontId="19" fillId="3" borderId="5" xfId="7" applyNumberFormat="1" applyFont="1" applyFill="1" applyBorder="1" applyAlignment="1" applyProtection="1">
      <alignment horizontal="center" vertical="center" wrapText="1"/>
      <protection locked="0"/>
    </xf>
    <xf numFmtId="183" fontId="19" fillId="3" borderId="17" xfId="7" applyNumberFormat="1" applyFont="1" applyFill="1" applyBorder="1" applyAlignment="1" applyProtection="1">
      <alignment horizontal="center" vertical="center" wrapText="1"/>
      <protection locked="0"/>
    </xf>
    <xf numFmtId="183" fontId="19" fillId="3" borderId="18" xfId="7" applyNumberFormat="1" applyFont="1" applyFill="1" applyBorder="1" applyAlignment="1" applyProtection="1">
      <alignment horizontal="center" vertical="center" wrapText="1"/>
      <protection locked="0"/>
    </xf>
    <xf numFmtId="0" fontId="19" fillId="0" borderId="5" xfId="7" applyFont="1" applyFill="1" applyBorder="1" applyAlignment="1" applyProtection="1">
      <alignment vertical="center"/>
    </xf>
    <xf numFmtId="0" fontId="19" fillId="0" borderId="17" xfId="7" applyFont="1" applyFill="1" applyBorder="1" applyAlignment="1" applyProtection="1">
      <alignment vertical="center"/>
    </xf>
    <xf numFmtId="0" fontId="19" fillId="0" borderId="18" xfId="7" applyFont="1" applyFill="1" applyBorder="1" applyAlignment="1" applyProtection="1">
      <alignment vertical="center"/>
    </xf>
    <xf numFmtId="38" fontId="19" fillId="0" borderId="5" xfId="8" applyFont="1" applyFill="1" applyBorder="1" applyAlignment="1" applyProtection="1">
      <alignment horizontal="right" vertical="center"/>
    </xf>
    <xf numFmtId="38" fontId="19" fillId="0" borderId="17" xfId="8" applyFont="1" applyFill="1" applyBorder="1" applyAlignment="1" applyProtection="1">
      <alignment horizontal="right" vertical="center"/>
    </xf>
    <xf numFmtId="38" fontId="19" fillId="0" borderId="18" xfId="8" applyFont="1" applyFill="1" applyBorder="1" applyAlignment="1" applyProtection="1">
      <alignment horizontal="right" vertical="center"/>
    </xf>
    <xf numFmtId="0" fontId="3" fillId="2" borderId="6" xfId="7" applyFont="1" applyFill="1" applyBorder="1" applyProtection="1">
      <alignment vertical="center"/>
    </xf>
    <xf numFmtId="0" fontId="3" fillId="2" borderId="7" xfId="7" applyFont="1" applyFill="1" applyBorder="1" applyProtection="1">
      <alignment vertical="center"/>
    </xf>
    <xf numFmtId="0" fontId="3" fillId="2" borderId="3" xfId="7" applyFont="1" applyFill="1" applyBorder="1" applyProtection="1">
      <alignment vertical="center"/>
    </xf>
    <xf numFmtId="0" fontId="19" fillId="2" borderId="6" xfId="7" applyFont="1" applyFill="1" applyBorder="1" applyAlignment="1" applyProtection="1">
      <alignment horizontal="center" vertical="distributed"/>
    </xf>
    <xf numFmtId="0" fontId="19" fillId="2" borderId="7" xfId="7" applyFont="1" applyFill="1" applyBorder="1" applyAlignment="1" applyProtection="1">
      <alignment horizontal="center" vertical="distributed"/>
    </xf>
    <xf numFmtId="0" fontId="19" fillId="2" borderId="3" xfId="7" applyFont="1" applyFill="1" applyBorder="1" applyAlignment="1" applyProtection="1">
      <alignment horizontal="center" vertical="distributed"/>
    </xf>
    <xf numFmtId="0" fontId="19" fillId="2" borderId="6" xfId="7" applyFont="1" applyFill="1" applyBorder="1" applyAlignment="1" applyProtection="1">
      <alignment horizontal="center" vertical="center"/>
    </xf>
    <xf numFmtId="0" fontId="19" fillId="2" borderId="7" xfId="7" applyFont="1" applyFill="1" applyBorder="1" applyAlignment="1" applyProtection="1">
      <alignment horizontal="center" vertical="center"/>
    </xf>
    <xf numFmtId="0" fontId="19" fillId="2" borderId="3" xfId="7" applyFont="1" applyFill="1" applyBorder="1" applyAlignment="1" applyProtection="1">
      <alignment horizontal="center" vertical="center"/>
    </xf>
    <xf numFmtId="181" fontId="19" fillId="3" borderId="29" xfId="7" applyNumberFormat="1" applyFont="1" applyFill="1" applyBorder="1" applyAlignment="1" applyProtection="1">
      <alignment horizontal="right" vertical="center"/>
      <protection locked="0"/>
    </xf>
    <xf numFmtId="180" fontId="19" fillId="2" borderId="29" xfId="7" applyNumberFormat="1" applyFont="1" applyFill="1" applyBorder="1" applyAlignment="1" applyProtection="1">
      <alignment horizontal="right" vertical="center"/>
    </xf>
    <xf numFmtId="186" fontId="19" fillId="0" borderId="5" xfId="7" applyNumberFormat="1" applyFont="1" applyFill="1" applyBorder="1" applyAlignment="1" applyProtection="1">
      <alignment vertical="center"/>
    </xf>
    <xf numFmtId="186" fontId="19" fillId="0" borderId="17" xfId="7" applyNumberFormat="1" applyFont="1" applyFill="1" applyBorder="1" applyAlignment="1" applyProtection="1">
      <alignment vertical="center"/>
    </xf>
    <xf numFmtId="186" fontId="19" fillId="0" borderId="18" xfId="7" applyNumberFormat="1" applyFont="1" applyFill="1" applyBorder="1" applyAlignment="1" applyProtection="1">
      <alignment vertical="center"/>
    </xf>
    <xf numFmtId="0" fontId="3" fillId="0" borderId="31" xfId="7" applyFont="1" applyBorder="1" applyAlignment="1" applyProtection="1">
      <alignment horizontal="center" vertical="center" shrinkToFit="1"/>
    </xf>
    <xf numFmtId="0" fontId="3" fillId="0" borderId="28" xfId="7" applyFont="1" applyBorder="1" applyAlignment="1" applyProtection="1">
      <alignment horizontal="center" vertical="center" shrinkToFit="1"/>
    </xf>
    <xf numFmtId="0" fontId="3" fillId="0" borderId="38" xfId="7" applyFont="1" applyBorder="1" applyAlignment="1" applyProtection="1">
      <alignment horizontal="center" vertical="center" shrinkToFit="1"/>
    </xf>
    <xf numFmtId="0" fontId="3" fillId="0" borderId="30" xfId="7" applyFont="1" applyFill="1" applyBorder="1" applyAlignment="1" applyProtection="1">
      <alignment horizontal="center" vertical="center" shrinkToFit="1"/>
    </xf>
    <xf numFmtId="0" fontId="3" fillId="0" borderId="28" xfId="7" applyFont="1" applyFill="1" applyBorder="1" applyAlignment="1" applyProtection="1">
      <alignment horizontal="center" vertical="center" shrinkToFit="1"/>
    </xf>
    <xf numFmtId="0" fontId="3" fillId="0" borderId="32" xfId="7" applyFont="1" applyFill="1" applyBorder="1" applyAlignment="1" applyProtection="1">
      <alignment horizontal="center" vertical="center" shrinkToFit="1"/>
    </xf>
    <xf numFmtId="0" fontId="3" fillId="2" borderId="5" xfId="7" applyFont="1" applyFill="1" applyBorder="1" applyAlignment="1" applyProtection="1">
      <alignment horizontal="center" vertical="center"/>
    </xf>
    <xf numFmtId="0" fontId="3" fillId="2" borderId="17" xfId="7" applyFont="1" applyFill="1" applyBorder="1" applyAlignment="1" applyProtection="1">
      <alignment horizontal="center" vertical="center"/>
    </xf>
    <xf numFmtId="0" fontId="3" fillId="2" borderId="18" xfId="7" applyFont="1" applyFill="1" applyBorder="1" applyAlignment="1" applyProtection="1">
      <alignment horizontal="center" vertical="center"/>
    </xf>
    <xf numFmtId="0" fontId="3" fillId="2" borderId="4" xfId="7" applyFont="1" applyFill="1" applyBorder="1" applyAlignment="1" applyProtection="1">
      <alignment horizontal="center" vertical="center"/>
    </xf>
    <xf numFmtId="0" fontId="3" fillId="2" borderId="0" xfId="7" applyFont="1" applyFill="1" applyBorder="1" applyAlignment="1" applyProtection="1">
      <alignment horizontal="center" vertical="center"/>
    </xf>
    <xf numFmtId="0" fontId="3" fillId="2" borderId="1" xfId="7" applyFont="1" applyFill="1" applyBorder="1" applyAlignment="1" applyProtection="1">
      <alignment horizontal="center" vertical="center"/>
    </xf>
    <xf numFmtId="0" fontId="3" fillId="2" borderId="16" xfId="7" applyFont="1" applyFill="1" applyBorder="1" applyAlignment="1" applyProtection="1">
      <alignment horizontal="center" vertical="center"/>
    </xf>
    <xf numFmtId="0" fontId="3" fillId="2" borderId="15" xfId="7" applyFont="1" applyFill="1" applyBorder="1" applyAlignment="1" applyProtection="1">
      <alignment horizontal="center" vertical="center"/>
    </xf>
    <xf numFmtId="0" fontId="3" fillId="2" borderId="2" xfId="7" applyFont="1" applyFill="1" applyBorder="1" applyAlignment="1" applyProtection="1">
      <alignment horizontal="center" vertical="center"/>
    </xf>
    <xf numFmtId="180" fontId="19" fillId="3" borderId="7" xfId="7" applyNumberFormat="1" applyFont="1" applyFill="1" applyBorder="1" applyAlignment="1" applyProtection="1">
      <alignment horizontal="right" vertical="center"/>
      <protection locked="0"/>
    </xf>
    <xf numFmtId="180" fontId="19" fillId="3" borderId="3" xfId="7" applyNumberFormat="1" applyFont="1" applyFill="1" applyBorder="1" applyAlignment="1" applyProtection="1">
      <alignment horizontal="right" vertical="center"/>
      <protection locked="0"/>
    </xf>
    <xf numFmtId="180" fontId="19" fillId="0" borderId="7" xfId="7" applyNumberFormat="1" applyFont="1" applyFill="1" applyBorder="1" applyAlignment="1" applyProtection="1">
      <alignment horizontal="center" vertical="center"/>
    </xf>
    <xf numFmtId="180" fontId="19" fillId="0" borderId="3" xfId="7" applyNumberFormat="1" applyFont="1" applyFill="1" applyBorder="1" applyAlignment="1" applyProtection="1">
      <alignment horizontal="center" vertical="center"/>
    </xf>
    <xf numFmtId="180" fontId="19" fillId="0" borderId="29" xfId="7" applyNumberFormat="1" applyFont="1" applyFill="1" applyBorder="1" applyAlignment="1" applyProtection="1">
      <alignment horizontal="right" vertical="center"/>
    </xf>
    <xf numFmtId="180" fontId="19" fillId="0" borderId="7" xfId="7" applyNumberFormat="1" applyFont="1" applyFill="1" applyBorder="1" applyAlignment="1" applyProtection="1">
      <alignment horizontal="right" vertical="center"/>
    </xf>
    <xf numFmtId="180" fontId="19" fillId="0" borderId="3" xfId="7" applyNumberFormat="1" applyFont="1" applyFill="1" applyBorder="1" applyAlignment="1" applyProtection="1">
      <alignment horizontal="right" vertical="center"/>
    </xf>
    <xf numFmtId="180" fontId="19" fillId="2" borderId="6" xfId="7" applyNumberFormat="1" applyFont="1" applyFill="1" applyBorder="1" applyAlignment="1" applyProtection="1">
      <alignment horizontal="right" vertical="center"/>
    </xf>
    <xf numFmtId="180" fontId="19" fillId="2" borderId="7" xfId="7" applyNumberFormat="1" applyFont="1" applyFill="1" applyBorder="1" applyAlignment="1" applyProtection="1">
      <alignment horizontal="right" vertical="center"/>
    </xf>
    <xf numFmtId="180" fontId="19" fillId="2" borderId="3" xfId="7" applyNumberFormat="1" applyFont="1" applyFill="1" applyBorder="1" applyAlignment="1" applyProtection="1">
      <alignment horizontal="right" vertical="center"/>
    </xf>
    <xf numFmtId="0" fontId="19" fillId="2" borderId="6" xfId="7" applyFont="1" applyFill="1" applyBorder="1" applyProtection="1">
      <alignment vertical="center"/>
    </xf>
    <xf numFmtId="0" fontId="19" fillId="2" borderId="7" xfId="7" applyFont="1" applyFill="1" applyBorder="1" applyProtection="1">
      <alignment vertical="center"/>
    </xf>
    <xf numFmtId="0" fontId="19" fillId="2" borderId="3" xfId="7" applyFont="1" applyFill="1" applyBorder="1" applyProtection="1">
      <alignment vertical="center"/>
    </xf>
    <xf numFmtId="0" fontId="19" fillId="3" borderId="4" xfId="7" applyFont="1" applyFill="1" applyBorder="1" applyProtection="1">
      <alignment vertical="center"/>
      <protection locked="0"/>
    </xf>
    <xf numFmtId="0" fontId="19" fillId="3" borderId="0" xfId="7" applyFont="1" applyFill="1" applyBorder="1" applyProtection="1">
      <alignment vertical="center"/>
      <protection locked="0"/>
    </xf>
    <xf numFmtId="0" fontId="19" fillId="3" borderId="1" xfId="7" applyFont="1" applyFill="1" applyBorder="1" applyProtection="1">
      <alignment vertical="center"/>
      <protection locked="0"/>
    </xf>
    <xf numFmtId="0" fontId="19" fillId="3" borderId="5" xfId="7" applyFont="1" applyFill="1" applyBorder="1" applyAlignment="1" applyProtection="1">
      <alignment vertical="center"/>
      <protection locked="0"/>
    </xf>
    <xf numFmtId="0" fontId="19" fillId="3" borderId="17" xfId="7" applyFont="1" applyFill="1" applyBorder="1" applyAlignment="1" applyProtection="1">
      <alignment vertical="center"/>
      <protection locked="0"/>
    </xf>
    <xf numFmtId="0" fontId="19" fillId="3" borderId="18" xfId="7" applyFont="1" applyFill="1" applyBorder="1" applyAlignment="1" applyProtection="1">
      <alignment vertical="center"/>
      <protection locked="0"/>
    </xf>
    <xf numFmtId="38" fontId="19" fillId="3" borderId="5" xfId="8" applyFont="1" applyFill="1" applyBorder="1" applyAlignment="1" applyProtection="1">
      <alignment horizontal="right" vertical="center"/>
      <protection locked="0"/>
    </xf>
    <xf numFmtId="38" fontId="19" fillId="3" borderId="17" xfId="8" applyFont="1" applyFill="1" applyBorder="1" applyAlignment="1" applyProtection="1">
      <alignment horizontal="right" vertical="center"/>
      <protection locked="0"/>
    </xf>
    <xf numFmtId="38" fontId="19" fillId="3" borderId="18" xfId="8" applyFont="1" applyFill="1" applyBorder="1" applyAlignment="1" applyProtection="1">
      <alignment horizontal="right" vertical="center"/>
      <protection locked="0"/>
    </xf>
    <xf numFmtId="0" fontId="19" fillId="3" borderId="5" xfId="7" applyFont="1" applyFill="1" applyBorder="1" applyProtection="1">
      <alignment vertical="center"/>
      <protection locked="0"/>
    </xf>
    <xf numFmtId="0" fontId="19" fillId="3" borderId="17" xfId="7" applyFont="1" applyFill="1" applyBorder="1" applyProtection="1">
      <alignment vertical="center"/>
      <protection locked="0"/>
    </xf>
    <xf numFmtId="0" fontId="19" fillId="3" borderId="18" xfId="7" applyFont="1" applyFill="1" applyBorder="1" applyProtection="1">
      <alignment vertical="center"/>
      <protection locked="0"/>
    </xf>
    <xf numFmtId="38" fontId="19" fillId="0" borderId="47" xfId="8" applyFont="1" applyFill="1" applyBorder="1" applyAlignment="1" applyProtection="1">
      <alignment horizontal="center" vertical="center"/>
    </xf>
    <xf numFmtId="38" fontId="19" fillId="0" borderId="33" xfId="8" applyFont="1" applyFill="1" applyBorder="1" applyAlignment="1" applyProtection="1">
      <alignment horizontal="center" vertical="center"/>
    </xf>
    <xf numFmtId="38" fontId="19" fillId="0" borderId="48" xfId="8" applyFont="1" applyFill="1" applyBorder="1" applyAlignment="1" applyProtection="1">
      <alignment horizontal="center" vertical="center"/>
    </xf>
    <xf numFmtId="186" fontId="19" fillId="0" borderId="47" xfId="7" applyNumberFormat="1" applyFont="1" applyFill="1" applyBorder="1" applyAlignment="1" applyProtection="1">
      <alignment horizontal="center" vertical="center"/>
    </xf>
    <xf numFmtId="186" fontId="19" fillId="0" borderId="33" xfId="7" applyNumberFormat="1" applyFont="1" applyFill="1" applyBorder="1" applyAlignment="1" applyProtection="1">
      <alignment horizontal="center" vertical="center"/>
    </xf>
    <xf numFmtId="186" fontId="19" fillId="0" borderId="48" xfId="7" applyNumberFormat="1" applyFont="1" applyFill="1" applyBorder="1" applyAlignment="1" applyProtection="1">
      <alignment horizontal="center" vertical="center"/>
    </xf>
    <xf numFmtId="185" fontId="19" fillId="0" borderId="47" xfId="7" applyNumberFormat="1" applyFont="1" applyFill="1" applyBorder="1" applyAlignment="1" applyProtection="1">
      <alignment horizontal="center" vertical="center"/>
    </xf>
    <xf numFmtId="185" fontId="19" fillId="0" borderId="33" xfId="7" applyNumberFormat="1" applyFont="1" applyFill="1" applyBorder="1" applyAlignment="1" applyProtection="1">
      <alignment horizontal="center" vertical="center"/>
    </xf>
    <xf numFmtId="185" fontId="19" fillId="0" borderId="48" xfId="7" applyNumberFormat="1" applyFont="1" applyFill="1" applyBorder="1" applyAlignment="1" applyProtection="1">
      <alignment horizontal="center" vertical="center"/>
    </xf>
    <xf numFmtId="178" fontId="19" fillId="0" borderId="47" xfId="7" applyNumberFormat="1" applyFont="1" applyFill="1" applyBorder="1" applyAlignment="1" applyProtection="1">
      <alignment horizontal="center" vertical="center"/>
    </xf>
    <xf numFmtId="178" fontId="19" fillId="0" borderId="33" xfId="7" applyNumberFormat="1" applyFont="1" applyFill="1" applyBorder="1" applyAlignment="1" applyProtection="1">
      <alignment horizontal="center" vertical="center"/>
    </xf>
    <xf numFmtId="178" fontId="19" fillId="0" borderId="48" xfId="7" applyNumberFormat="1" applyFont="1" applyFill="1" applyBorder="1" applyAlignment="1" applyProtection="1">
      <alignment horizontal="center" vertical="center"/>
    </xf>
    <xf numFmtId="38" fontId="19" fillId="0" borderId="47" xfId="8" applyFont="1" applyFill="1" applyBorder="1" applyAlignment="1" applyProtection="1">
      <alignment horizontal="right" vertical="center"/>
    </xf>
    <xf numFmtId="38" fontId="19" fillId="0" borderId="33" xfId="8" applyFont="1" applyFill="1" applyBorder="1" applyAlignment="1" applyProtection="1">
      <alignment horizontal="right" vertical="center"/>
    </xf>
    <xf numFmtId="38" fontId="19" fillId="0" borderId="48" xfId="8" applyFont="1" applyFill="1" applyBorder="1" applyAlignment="1" applyProtection="1">
      <alignment horizontal="right" vertical="center"/>
    </xf>
    <xf numFmtId="185" fontId="19" fillId="3" borderId="47" xfId="7" applyNumberFormat="1" applyFont="1" applyFill="1" applyBorder="1" applyAlignment="1" applyProtection="1">
      <alignment horizontal="center" vertical="center"/>
      <protection locked="0"/>
    </xf>
    <xf numFmtId="185" fontId="19" fillId="3" borderId="33" xfId="7" applyNumberFormat="1" applyFont="1" applyFill="1" applyBorder="1" applyAlignment="1" applyProtection="1">
      <alignment horizontal="center" vertical="center"/>
      <protection locked="0"/>
    </xf>
    <xf numFmtId="185" fontId="19" fillId="3" borderId="48" xfId="7" applyNumberFormat="1" applyFont="1" applyFill="1" applyBorder="1" applyAlignment="1" applyProtection="1">
      <alignment horizontal="center" vertical="center"/>
      <protection locked="0"/>
    </xf>
    <xf numFmtId="178" fontId="19" fillId="0" borderId="47" xfId="7" applyNumberFormat="1" applyFont="1" applyFill="1" applyBorder="1" applyAlignment="1" applyProtection="1">
      <alignment horizontal="right" vertical="center"/>
    </xf>
    <xf numFmtId="178" fontId="19" fillId="0" borderId="33" xfId="7" applyNumberFormat="1" applyFont="1" applyFill="1" applyBorder="1" applyAlignment="1" applyProtection="1">
      <alignment horizontal="right" vertical="center"/>
    </xf>
    <xf numFmtId="178" fontId="19" fillId="0" borderId="48" xfId="7" applyNumberFormat="1" applyFont="1" applyFill="1" applyBorder="1" applyAlignment="1" applyProtection="1">
      <alignment horizontal="right" vertical="center"/>
    </xf>
    <xf numFmtId="0" fontId="19" fillId="0" borderId="47" xfId="7" applyFont="1" applyFill="1" applyBorder="1" applyAlignment="1" applyProtection="1">
      <alignment horizontal="center" vertical="center"/>
    </xf>
    <xf numFmtId="0" fontId="19" fillId="0" borderId="33" xfId="7" applyFont="1" applyFill="1" applyBorder="1" applyAlignment="1" applyProtection="1">
      <alignment horizontal="center" vertical="center"/>
    </xf>
    <xf numFmtId="0" fontId="19" fillId="0" borderId="48" xfId="7" applyFont="1" applyFill="1" applyBorder="1" applyAlignment="1" applyProtection="1">
      <alignment horizontal="center" vertical="center"/>
    </xf>
    <xf numFmtId="179" fontId="19" fillId="0" borderId="16" xfId="7" applyNumberFormat="1" applyFont="1" applyFill="1" applyBorder="1" applyAlignment="1" applyProtection="1">
      <alignment vertical="center"/>
    </xf>
    <xf numFmtId="179" fontId="19" fillId="0" borderId="15" xfId="7" applyNumberFormat="1" applyFont="1" applyFill="1" applyBorder="1" applyAlignment="1" applyProtection="1">
      <alignment vertical="center"/>
    </xf>
    <xf numFmtId="179" fontId="19" fillId="0" borderId="2" xfId="7" applyNumberFormat="1" applyFont="1" applyFill="1" applyBorder="1" applyAlignment="1" applyProtection="1">
      <alignment vertical="center"/>
    </xf>
    <xf numFmtId="0" fontId="19" fillId="3" borderId="49" xfId="7" applyFont="1" applyFill="1" applyBorder="1" applyAlignment="1" applyProtection="1">
      <alignment vertical="center"/>
      <protection locked="0"/>
    </xf>
    <xf numFmtId="0" fontId="19" fillId="3" borderId="50" xfId="7" applyFont="1" applyFill="1" applyBorder="1" applyAlignment="1" applyProtection="1">
      <alignment vertical="center"/>
      <protection locked="0"/>
    </xf>
    <xf numFmtId="0" fontId="19" fillId="3" borderId="51" xfId="7" applyFont="1" applyFill="1" applyBorder="1" applyAlignment="1" applyProtection="1">
      <alignment vertical="center"/>
      <protection locked="0"/>
    </xf>
    <xf numFmtId="38" fontId="19" fillId="3" borderId="49" xfId="8" applyFont="1" applyFill="1" applyBorder="1" applyAlignment="1" applyProtection="1">
      <alignment horizontal="right" vertical="center"/>
      <protection locked="0"/>
    </xf>
    <xf numFmtId="38" fontId="19" fillId="3" borderId="50" xfId="8" applyFont="1" applyFill="1" applyBorder="1" applyAlignment="1" applyProtection="1">
      <alignment horizontal="right" vertical="center"/>
      <protection locked="0"/>
    </xf>
    <xf numFmtId="38" fontId="19" fillId="3" borderId="51" xfId="8" applyFont="1" applyFill="1" applyBorder="1" applyAlignment="1" applyProtection="1">
      <alignment horizontal="right" vertical="center"/>
      <protection locked="0"/>
    </xf>
    <xf numFmtId="186" fontId="19" fillId="3" borderId="49" xfId="7" applyNumberFormat="1" applyFont="1" applyFill="1" applyBorder="1" applyAlignment="1" applyProtection="1">
      <alignment vertical="center"/>
      <protection locked="0"/>
    </xf>
    <xf numFmtId="186" fontId="19" fillId="3" borderId="50" xfId="7" applyNumberFormat="1" applyFont="1" applyFill="1" applyBorder="1" applyAlignment="1" applyProtection="1">
      <alignment vertical="center"/>
      <protection locked="0"/>
    </xf>
    <xf numFmtId="186" fontId="19" fillId="3" borderId="51" xfId="7" applyNumberFormat="1" applyFont="1" applyFill="1" applyBorder="1" applyAlignment="1" applyProtection="1">
      <alignment vertical="center"/>
      <protection locked="0"/>
    </xf>
    <xf numFmtId="186" fontId="19" fillId="3" borderId="5" xfId="7" applyNumberFormat="1" applyFont="1" applyFill="1" applyBorder="1" applyAlignment="1" applyProtection="1">
      <alignment vertical="center"/>
      <protection locked="0"/>
    </xf>
    <xf numFmtId="186" fontId="19" fillId="3" borderId="17" xfId="7" applyNumberFormat="1" applyFont="1" applyFill="1" applyBorder="1" applyAlignment="1" applyProtection="1">
      <alignment vertical="center"/>
      <protection locked="0"/>
    </xf>
    <xf numFmtId="186" fontId="19" fillId="3" borderId="18" xfId="7" applyNumberFormat="1" applyFont="1" applyFill="1" applyBorder="1" applyAlignment="1" applyProtection="1">
      <alignment vertical="center"/>
      <protection locked="0"/>
    </xf>
    <xf numFmtId="0" fontId="19" fillId="3" borderId="4" xfId="7" applyFont="1" applyFill="1" applyBorder="1" applyAlignment="1" applyProtection="1">
      <alignment horizontal="left" vertical="center" wrapText="1"/>
    </xf>
    <xf numFmtId="0" fontId="19" fillId="3" borderId="0" xfId="7" applyFont="1" applyFill="1" applyBorder="1" applyAlignment="1" applyProtection="1">
      <alignment horizontal="left" vertical="center" wrapText="1"/>
    </xf>
    <xf numFmtId="0" fontId="19" fillId="3" borderId="4" xfId="7" applyFont="1" applyFill="1" applyBorder="1" applyAlignment="1" applyProtection="1">
      <alignment vertical="center" wrapText="1"/>
    </xf>
    <xf numFmtId="0" fontId="19" fillId="3" borderId="0" xfId="7" applyFont="1" applyFill="1" applyBorder="1" applyAlignment="1" applyProtection="1">
      <alignment vertical="center" wrapText="1"/>
    </xf>
    <xf numFmtId="0" fontId="19" fillId="3" borderId="4" xfId="7" applyFont="1" applyFill="1" applyBorder="1" applyAlignment="1" applyProtection="1">
      <alignment horizontal="center" vertical="center" shrinkToFit="1"/>
    </xf>
    <xf numFmtId="0" fontId="19" fillId="3" borderId="1" xfId="7" applyFont="1" applyFill="1" applyBorder="1" applyAlignment="1" applyProtection="1">
      <alignment horizontal="center" vertical="center" shrinkToFit="1"/>
    </xf>
    <xf numFmtId="0" fontId="19" fillId="3" borderId="4" xfId="7" applyFont="1" applyFill="1" applyBorder="1" applyAlignment="1" applyProtection="1">
      <alignment horizontal="right" vertical="center" shrinkToFit="1"/>
    </xf>
    <xf numFmtId="0" fontId="19" fillId="3" borderId="0" xfId="7" applyFont="1" applyFill="1" applyBorder="1" applyAlignment="1" applyProtection="1">
      <alignment horizontal="right" vertical="center" shrinkToFit="1"/>
    </xf>
    <xf numFmtId="0" fontId="19" fillId="3" borderId="1" xfId="7"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xf>
    <xf numFmtId="183" fontId="19" fillId="3" borderId="0" xfId="7" applyNumberFormat="1" applyFont="1" applyFill="1" applyBorder="1" applyAlignment="1" applyProtection="1">
      <alignment horizontal="center" vertical="center" wrapText="1"/>
    </xf>
    <xf numFmtId="183" fontId="19" fillId="3" borderId="1" xfId="7" applyNumberFormat="1" applyFont="1" applyFill="1" applyBorder="1" applyAlignment="1" applyProtection="1">
      <alignment horizontal="center" vertical="center" wrapText="1"/>
    </xf>
    <xf numFmtId="0" fontId="19" fillId="3" borderId="5" xfId="7" applyFont="1" applyFill="1" applyBorder="1" applyAlignment="1" applyProtection="1">
      <alignment horizontal="left" vertical="center" wrapText="1"/>
    </xf>
    <xf numFmtId="0" fontId="19" fillId="3" borderId="17" xfId="7" applyFont="1" applyFill="1" applyBorder="1" applyAlignment="1" applyProtection="1">
      <alignment horizontal="left" vertical="center" wrapText="1"/>
    </xf>
    <xf numFmtId="0" fontId="19" fillId="3" borderId="5" xfId="7" applyFont="1" applyFill="1" applyBorder="1" applyAlignment="1" applyProtection="1">
      <alignment vertical="center" wrapText="1"/>
    </xf>
    <xf numFmtId="0" fontId="19" fillId="3" borderId="17" xfId="7" applyFont="1" applyFill="1" applyBorder="1" applyAlignment="1" applyProtection="1">
      <alignment vertical="center" wrapText="1"/>
    </xf>
    <xf numFmtId="38" fontId="19" fillId="3" borderId="5" xfId="8" applyFont="1" applyFill="1" applyBorder="1" applyAlignment="1" applyProtection="1">
      <alignment horizontal="center" vertical="center" shrinkToFit="1"/>
    </xf>
    <xf numFmtId="38" fontId="19" fillId="3" borderId="18" xfId="8" applyFont="1" applyFill="1" applyBorder="1" applyAlignment="1" applyProtection="1">
      <alignment horizontal="center" vertical="center" shrinkToFit="1"/>
    </xf>
    <xf numFmtId="38" fontId="19" fillId="3" borderId="5" xfId="8" applyFont="1" applyFill="1" applyBorder="1" applyAlignment="1" applyProtection="1">
      <alignment horizontal="right" vertical="center" shrinkToFit="1"/>
    </xf>
    <xf numFmtId="38" fontId="19" fillId="3" borderId="17" xfId="8" applyFont="1" applyFill="1" applyBorder="1" applyAlignment="1" applyProtection="1">
      <alignment horizontal="right" vertical="center" shrinkToFit="1"/>
    </xf>
    <xf numFmtId="38" fontId="19" fillId="3" borderId="18" xfId="8" applyFont="1" applyFill="1" applyBorder="1" applyAlignment="1" applyProtection="1">
      <alignment horizontal="right" vertical="center" shrinkToFit="1"/>
    </xf>
    <xf numFmtId="183" fontId="19" fillId="3" borderId="5" xfId="7" applyNumberFormat="1" applyFont="1" applyFill="1" applyBorder="1" applyAlignment="1" applyProtection="1">
      <alignment horizontal="center" vertical="center" wrapText="1"/>
    </xf>
    <xf numFmtId="183" fontId="19" fillId="3" borderId="17" xfId="7" applyNumberFormat="1" applyFont="1" applyFill="1" applyBorder="1" applyAlignment="1" applyProtection="1">
      <alignment horizontal="center" vertical="center" wrapText="1"/>
    </xf>
    <xf numFmtId="183" fontId="19" fillId="3" borderId="18" xfId="7" applyNumberFormat="1" applyFont="1" applyFill="1" applyBorder="1" applyAlignment="1" applyProtection="1">
      <alignment horizontal="center" vertical="center" wrapText="1"/>
    </xf>
    <xf numFmtId="0" fontId="19" fillId="3" borderId="16" xfId="7" applyFont="1" applyFill="1" applyBorder="1" applyAlignment="1" applyProtection="1">
      <alignment horizontal="left" vertical="center" wrapText="1"/>
    </xf>
    <xf numFmtId="0" fontId="19" fillId="3" borderId="15" xfId="7" applyFont="1" applyFill="1" applyBorder="1" applyAlignment="1" applyProtection="1">
      <alignment horizontal="left" vertical="center" wrapText="1"/>
    </xf>
    <xf numFmtId="0" fontId="19" fillId="3" borderId="16" xfId="7" applyFont="1" applyFill="1" applyBorder="1" applyAlignment="1" applyProtection="1">
      <alignment vertical="center" wrapText="1"/>
    </xf>
    <xf numFmtId="0" fontId="19" fillId="3" borderId="15" xfId="7" applyFont="1" applyFill="1" applyBorder="1" applyAlignment="1" applyProtection="1">
      <alignment vertical="center" wrapText="1"/>
    </xf>
    <xf numFmtId="0" fontId="19" fillId="3" borderId="16" xfId="7" applyFont="1" applyFill="1" applyBorder="1" applyAlignment="1" applyProtection="1">
      <alignment horizontal="center" vertical="center" shrinkToFit="1"/>
    </xf>
    <xf numFmtId="0" fontId="19" fillId="3" borderId="2" xfId="7" applyFont="1" applyFill="1" applyBorder="1" applyAlignment="1" applyProtection="1">
      <alignment horizontal="center" vertical="center" shrinkToFit="1"/>
    </xf>
    <xf numFmtId="0" fontId="19" fillId="3" borderId="16" xfId="7" applyFont="1" applyFill="1" applyBorder="1" applyAlignment="1" applyProtection="1">
      <alignment horizontal="right" vertical="center" shrinkToFit="1"/>
    </xf>
    <xf numFmtId="0" fontId="19" fillId="3" borderId="15" xfId="7" applyFont="1" applyFill="1" applyBorder="1" applyAlignment="1" applyProtection="1">
      <alignment horizontal="right" vertical="center" shrinkToFit="1"/>
    </xf>
    <xf numFmtId="0" fontId="19" fillId="3" borderId="2" xfId="7" applyFont="1" applyFill="1" applyBorder="1" applyAlignment="1" applyProtection="1">
      <alignment horizontal="right" vertical="center" shrinkToFit="1"/>
    </xf>
    <xf numFmtId="183" fontId="19" fillId="3" borderId="16" xfId="7" applyNumberFormat="1" applyFont="1" applyFill="1" applyBorder="1" applyAlignment="1" applyProtection="1">
      <alignment horizontal="center" vertical="center" wrapText="1"/>
    </xf>
    <xf numFmtId="183" fontId="19" fillId="3" borderId="15" xfId="7" applyNumberFormat="1" applyFont="1" applyFill="1" applyBorder="1" applyAlignment="1" applyProtection="1">
      <alignment horizontal="center" vertical="center" wrapText="1"/>
    </xf>
    <xf numFmtId="183" fontId="19" fillId="3" borderId="2" xfId="7" applyNumberFormat="1" applyFont="1" applyFill="1" applyBorder="1" applyAlignment="1" applyProtection="1">
      <alignment horizontal="center" vertical="center" wrapText="1"/>
    </xf>
    <xf numFmtId="0" fontId="19" fillId="3" borderId="47" xfId="7" applyFont="1" applyFill="1" applyBorder="1" applyAlignment="1" applyProtection="1">
      <alignment vertical="center"/>
      <protection locked="0"/>
    </xf>
    <xf numFmtId="0" fontId="19" fillId="3" borderId="33" xfId="7" applyFont="1" applyFill="1" applyBorder="1" applyAlignment="1" applyProtection="1">
      <alignment vertical="center"/>
      <protection locked="0"/>
    </xf>
    <xf numFmtId="0" fontId="19" fillId="3" borderId="48" xfId="7" applyFont="1" applyFill="1" applyBorder="1" applyAlignment="1" applyProtection="1">
      <alignment vertical="center"/>
      <protection locked="0"/>
    </xf>
    <xf numFmtId="38" fontId="19" fillId="3" borderId="47" xfId="8" applyFont="1" applyFill="1" applyBorder="1" applyAlignment="1" applyProtection="1">
      <alignment horizontal="right" vertical="center"/>
      <protection locked="0"/>
    </xf>
    <xf numFmtId="38" fontId="19" fillId="3" borderId="33" xfId="8" applyFont="1" applyFill="1" applyBorder="1" applyAlignment="1" applyProtection="1">
      <alignment horizontal="right" vertical="center"/>
      <protection locked="0"/>
    </xf>
    <xf numFmtId="38" fontId="19" fillId="3" borderId="48" xfId="8" applyFont="1" applyFill="1" applyBorder="1" applyAlignment="1" applyProtection="1">
      <alignment horizontal="right" vertical="center"/>
      <protection locked="0"/>
    </xf>
    <xf numFmtId="186" fontId="19" fillId="3" borderId="47" xfId="7" applyNumberFormat="1" applyFont="1" applyFill="1" applyBorder="1" applyAlignment="1" applyProtection="1">
      <alignment vertical="center"/>
      <protection locked="0"/>
    </xf>
    <xf numFmtId="186" fontId="19" fillId="3" borderId="33" xfId="7" applyNumberFormat="1" applyFont="1" applyFill="1" applyBorder="1" applyAlignment="1" applyProtection="1">
      <alignment vertical="center"/>
      <protection locked="0"/>
    </xf>
    <xf numFmtId="186" fontId="19" fillId="3" borderId="48" xfId="7" applyNumberFormat="1" applyFont="1" applyFill="1" applyBorder="1" applyAlignment="1" applyProtection="1">
      <alignment vertical="center"/>
      <protection locked="0"/>
    </xf>
    <xf numFmtId="186" fontId="19" fillId="0" borderId="47" xfId="7" applyNumberFormat="1" applyFont="1" applyFill="1" applyBorder="1" applyAlignment="1" applyProtection="1">
      <alignment horizontal="right" vertical="center"/>
    </xf>
    <xf numFmtId="186" fontId="19" fillId="0" borderId="33" xfId="7" applyNumberFormat="1" applyFont="1" applyFill="1" applyBorder="1" applyAlignment="1" applyProtection="1">
      <alignment horizontal="right" vertical="center"/>
    </xf>
    <xf numFmtId="186" fontId="19" fillId="0" borderId="48" xfId="7" applyNumberFormat="1" applyFont="1" applyFill="1" applyBorder="1" applyAlignment="1" applyProtection="1">
      <alignment horizontal="right" vertical="center"/>
    </xf>
    <xf numFmtId="179" fontId="19" fillId="0" borderId="22" xfId="7" applyNumberFormat="1" applyFont="1" applyFill="1" applyBorder="1" applyAlignment="1" applyProtection="1">
      <alignment vertical="center"/>
    </xf>
    <xf numFmtId="179" fontId="19" fillId="0" borderId="23" xfId="7" applyNumberFormat="1" applyFont="1" applyFill="1" applyBorder="1" applyAlignment="1" applyProtection="1">
      <alignment vertical="center"/>
    </xf>
    <xf numFmtId="179" fontId="19" fillId="0" borderId="40" xfId="7" applyNumberFormat="1" applyFont="1" applyFill="1" applyBorder="1" applyAlignment="1" applyProtection="1">
      <alignment vertical="center"/>
    </xf>
    <xf numFmtId="186" fontId="19" fillId="0" borderId="49" xfId="7" applyNumberFormat="1" applyFont="1" applyFill="1" applyBorder="1" applyAlignment="1" applyProtection="1">
      <alignment horizontal="right" vertical="center"/>
    </xf>
    <xf numFmtId="186" fontId="19" fillId="0" borderId="50" xfId="7" applyNumberFormat="1" applyFont="1" applyFill="1" applyBorder="1" applyAlignment="1" applyProtection="1">
      <alignment horizontal="right" vertical="center"/>
    </xf>
    <xf numFmtId="186" fontId="19" fillId="0" borderId="51" xfId="7" applyNumberFormat="1" applyFont="1" applyFill="1" applyBorder="1" applyAlignment="1" applyProtection="1">
      <alignment horizontal="right" vertical="center"/>
    </xf>
    <xf numFmtId="178" fontId="19" fillId="0" borderId="49" xfId="7" applyNumberFormat="1" applyFont="1" applyFill="1" applyBorder="1" applyAlignment="1" applyProtection="1">
      <alignment horizontal="right" vertical="center"/>
    </xf>
    <xf numFmtId="178" fontId="19" fillId="0" borderId="50" xfId="7" applyNumberFormat="1" applyFont="1" applyFill="1" applyBorder="1" applyAlignment="1" applyProtection="1">
      <alignment horizontal="right" vertical="center"/>
    </xf>
    <xf numFmtId="178" fontId="19" fillId="0" borderId="51" xfId="7" applyNumberFormat="1" applyFont="1" applyFill="1" applyBorder="1" applyAlignment="1" applyProtection="1">
      <alignment horizontal="right" vertical="center"/>
    </xf>
    <xf numFmtId="178" fontId="19" fillId="0" borderId="49" xfId="7" applyNumberFormat="1" applyFont="1" applyFill="1" applyBorder="1" applyAlignment="1" applyProtection="1">
      <alignment vertical="center"/>
    </xf>
    <xf numFmtId="178" fontId="19" fillId="0" borderId="50" xfId="7" applyNumberFormat="1" applyFont="1" applyFill="1" applyBorder="1" applyAlignment="1" applyProtection="1">
      <alignment vertical="center"/>
    </xf>
    <xf numFmtId="178" fontId="19" fillId="0" borderId="51" xfId="7" applyNumberFormat="1" applyFont="1" applyFill="1" applyBorder="1" applyAlignment="1" applyProtection="1">
      <alignment vertical="center"/>
    </xf>
    <xf numFmtId="38" fontId="19" fillId="0" borderId="62" xfId="8" applyFont="1" applyFill="1" applyBorder="1" applyAlignment="1" applyProtection="1">
      <alignment horizontal="right" vertical="center"/>
    </xf>
    <xf numFmtId="38" fontId="19" fillId="0" borderId="63" xfId="8" applyFont="1" applyFill="1" applyBorder="1" applyAlignment="1" applyProtection="1">
      <alignment horizontal="right" vertical="center"/>
    </xf>
    <xf numFmtId="38" fontId="19" fillId="0" borderId="64" xfId="8" applyFont="1" applyFill="1" applyBorder="1" applyAlignment="1" applyProtection="1">
      <alignment horizontal="right" vertical="center"/>
    </xf>
    <xf numFmtId="186" fontId="19" fillId="0" borderId="62" xfId="7" applyNumberFormat="1" applyFont="1" applyFill="1" applyBorder="1" applyAlignment="1" applyProtection="1">
      <alignment horizontal="right" vertical="center"/>
    </xf>
    <xf numFmtId="186" fontId="19" fillId="0" borderId="63" xfId="7" applyNumberFormat="1" applyFont="1" applyFill="1" applyBorder="1" applyAlignment="1" applyProtection="1">
      <alignment horizontal="right" vertical="center"/>
    </xf>
    <xf numFmtId="186" fontId="19" fillId="0" borderId="64" xfId="7" applyNumberFormat="1" applyFont="1" applyFill="1" applyBorder="1" applyAlignment="1" applyProtection="1">
      <alignment horizontal="right" vertical="center"/>
    </xf>
    <xf numFmtId="0" fontId="19" fillId="0" borderId="4" xfId="7" applyFont="1" applyFill="1" applyBorder="1" applyAlignment="1" applyProtection="1">
      <alignment vertical="center"/>
    </xf>
    <xf numFmtId="0" fontId="19" fillId="0" borderId="0" xfId="7" applyFont="1" applyFill="1" applyBorder="1" applyAlignment="1" applyProtection="1">
      <alignment vertical="center"/>
    </xf>
    <xf numFmtId="0" fontId="19" fillId="0" borderId="1" xfId="7" applyFont="1" applyFill="1" applyBorder="1" applyAlignment="1" applyProtection="1">
      <alignment vertical="center"/>
    </xf>
    <xf numFmtId="179" fontId="19" fillId="0" borderId="62" xfId="7" applyNumberFormat="1" applyFont="1" applyFill="1" applyBorder="1" applyAlignment="1" applyProtection="1">
      <alignment vertical="center"/>
    </xf>
    <xf numFmtId="179" fontId="19" fillId="0" borderId="63" xfId="7" applyNumberFormat="1" applyFont="1" applyFill="1" applyBorder="1" applyAlignment="1" applyProtection="1">
      <alignment vertical="center"/>
    </xf>
    <xf numFmtId="179" fontId="19" fillId="0" borderId="64" xfId="7" applyNumberFormat="1" applyFont="1" applyFill="1" applyBorder="1" applyAlignment="1" applyProtection="1">
      <alignment vertical="center"/>
    </xf>
    <xf numFmtId="180" fontId="19" fillId="2" borderId="16" xfId="7" applyNumberFormat="1" applyFont="1" applyFill="1" applyBorder="1" applyAlignment="1" applyProtection="1">
      <alignment horizontal="right" vertical="center"/>
    </xf>
    <xf numFmtId="180" fontId="19" fillId="2" borderId="15" xfId="7" applyNumberFormat="1" applyFont="1" applyFill="1" applyBorder="1" applyAlignment="1" applyProtection="1">
      <alignment horizontal="right" vertical="center"/>
    </xf>
    <xf numFmtId="180" fontId="19" fillId="2" borderId="2" xfId="7" applyNumberFormat="1" applyFont="1" applyFill="1" applyBorder="1" applyAlignment="1" applyProtection="1">
      <alignment horizontal="right" vertical="center"/>
    </xf>
    <xf numFmtId="38" fontId="19" fillId="0" borderId="49" xfId="7" applyNumberFormat="1" applyFont="1" applyFill="1" applyBorder="1" applyAlignment="1" applyProtection="1">
      <alignment vertical="center"/>
    </xf>
    <xf numFmtId="0" fontId="19" fillId="0" borderId="50" xfId="7" applyFont="1" applyFill="1" applyBorder="1" applyAlignment="1" applyProtection="1">
      <alignment vertical="center"/>
    </xf>
    <xf numFmtId="0" fontId="19" fillId="0" borderId="51" xfId="7" applyFont="1" applyFill="1" applyBorder="1" applyAlignment="1" applyProtection="1">
      <alignment vertical="center"/>
    </xf>
    <xf numFmtId="0" fontId="19" fillId="0" borderId="4" xfId="7" applyFont="1" applyFill="1" applyBorder="1" applyAlignment="1" applyProtection="1">
      <alignment vertical="center" wrapText="1" shrinkToFit="1"/>
    </xf>
    <xf numFmtId="0" fontId="19" fillId="0" borderId="0" xfId="7" applyFont="1" applyFill="1" applyBorder="1" applyAlignment="1" applyProtection="1">
      <alignment vertical="center" wrapText="1" shrinkToFit="1"/>
    </xf>
    <xf numFmtId="0" fontId="19" fillId="0" borderId="1" xfId="7" applyFont="1" applyFill="1" applyBorder="1" applyAlignment="1" applyProtection="1">
      <alignment vertical="center" wrapText="1" shrinkToFit="1"/>
    </xf>
    <xf numFmtId="0" fontId="19" fillId="0" borderId="4" xfId="7" applyFont="1" applyFill="1" applyBorder="1" applyAlignment="1" applyProtection="1">
      <alignment vertical="center" wrapText="1"/>
    </xf>
    <xf numFmtId="0" fontId="19" fillId="0" borderId="0" xfId="7" applyFont="1" applyFill="1" applyBorder="1" applyAlignment="1" applyProtection="1">
      <alignment vertical="center" wrapText="1"/>
    </xf>
    <xf numFmtId="0" fontId="19" fillId="0" borderId="1" xfId="7" applyFont="1" applyFill="1" applyBorder="1" applyAlignment="1" applyProtection="1">
      <alignment vertical="center" wrapText="1"/>
    </xf>
    <xf numFmtId="0" fontId="12" fillId="0" borderId="0" xfId="7" applyFont="1">
      <alignment vertical="center"/>
    </xf>
    <xf numFmtId="0" fontId="13" fillId="0" borderId="0" xfId="7" applyFont="1">
      <alignment vertical="center"/>
    </xf>
    <xf numFmtId="0" fontId="15" fillId="0" borderId="0" xfId="7" applyFont="1" applyAlignment="1">
      <alignment horizontal="right" vertical="center"/>
    </xf>
    <xf numFmtId="0" fontId="12" fillId="0" borderId="15" xfId="7" applyFont="1" applyBorder="1" applyAlignment="1">
      <alignment vertical="center"/>
    </xf>
    <xf numFmtId="0" fontId="12" fillId="0" borderId="26" xfId="7" applyFont="1" applyBorder="1" applyAlignment="1">
      <alignment vertical="center" wrapText="1"/>
    </xf>
    <xf numFmtId="0" fontId="12" fillId="4" borderId="29" xfId="7" applyFont="1" applyFill="1" applyBorder="1" applyProtection="1">
      <alignment vertical="center"/>
      <protection locked="0"/>
    </xf>
    <xf numFmtId="0" fontId="12" fillId="0" borderId="29" xfId="7" applyFont="1" applyBorder="1" applyAlignment="1">
      <alignment vertical="center" wrapText="1"/>
    </xf>
    <xf numFmtId="0" fontId="12" fillId="0" borderId="29" xfId="7" applyFont="1" applyBorder="1" applyAlignment="1" applyProtection="1">
      <alignment horizontal="center" vertical="center"/>
      <protection locked="0"/>
    </xf>
    <xf numFmtId="0" fontId="16" fillId="0" borderId="29" xfId="7" applyFont="1" applyBorder="1" applyAlignment="1">
      <alignment vertical="center" wrapText="1"/>
    </xf>
    <xf numFmtId="0" fontId="16" fillId="0" borderId="29" xfId="7" applyFont="1" applyBorder="1" applyAlignment="1">
      <alignment horizontal="center" vertical="center"/>
    </xf>
    <xf numFmtId="0" fontId="12" fillId="0" borderId="29" xfId="7" applyFont="1" applyBorder="1" applyProtection="1">
      <alignment vertical="center"/>
      <protection locked="0"/>
    </xf>
    <xf numFmtId="0" fontId="12" fillId="0" borderId="0" xfId="0" applyFont="1" applyFill="1" applyBorder="1">
      <alignment vertical="center"/>
    </xf>
    <xf numFmtId="0" fontId="12" fillId="0" borderId="0" xfId="0" applyFont="1" applyFill="1">
      <alignment vertical="center"/>
    </xf>
    <xf numFmtId="0" fontId="17" fillId="0" borderId="0" xfId="7" applyFont="1" applyAlignment="1">
      <alignment vertical="center"/>
    </xf>
  </cellXfs>
  <cellStyles count="10">
    <cellStyle name="ハイパーリンク" xfId="9" builtinId="8"/>
    <cellStyle name="桁区切り" xfId="4" builtinId="6"/>
    <cellStyle name="桁区切り 2" xfId="2"/>
    <cellStyle name="桁区切り 3" xfId="5"/>
    <cellStyle name="桁区切り 4" xfId="8"/>
    <cellStyle name="標準" xfId="0" builtinId="0"/>
    <cellStyle name="標準 2" xfId="1"/>
    <cellStyle name="標準 3" xfId="3"/>
    <cellStyle name="標準 4" xfId="7"/>
    <cellStyle name="標準 5" xfId="6"/>
  </cellStyles>
  <dxfs count="3">
    <dxf>
      <font>
        <b/>
        <i val="0"/>
        <color rgb="FFFF0000"/>
      </font>
      <numFmt numFmtId="193" formatCode="\×"/>
    </dxf>
    <dxf>
      <font>
        <b/>
        <i val="0"/>
        <strike val="0"/>
        <color rgb="FFFF0000"/>
      </font>
      <numFmt numFmtId="193" formatCode="\×"/>
    </dxf>
    <dxf>
      <font>
        <b/>
        <i val="0"/>
        <strike val="0"/>
        <color rgb="FFFF0000"/>
      </font>
      <numFmt numFmtId="193" formatCode="\×"/>
    </dxf>
  </dxfs>
  <tableStyles count="0" defaultTableStyle="TableStyleMedium2" defaultPivotStyle="PivotStyleLight16"/>
  <colors>
    <mruColors>
      <color rgb="FFFFFF00"/>
      <color rgb="FFFF0000"/>
      <color rgb="FFCCFFCC"/>
      <color rgb="FFFFCCCC"/>
      <color rgb="FF0000FF"/>
      <color rgb="FFFF0066"/>
      <color rgb="FF00B0F0"/>
      <color rgb="FF0070C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50_&#12459;&#12540;&#12471;&#12455;&#12450;&#65288;R3&#35036;&#27491;&#65289;/032_RCESPA&#27096;&#24335;&#65288;&#30003;&#35531;&#26360;&#39006;&#12289;&#30906;&#35469;&#20491;&#31080;&#12289;&#12481;&#12455;&#12483;&#12463;&#12522;&#12473;&#12488;&#12289;&#22793;&#26356;&#27604;&#36611;&#34920;&#31561;&#65289;/&#12459;&#12540;&#12471;&#12455;&#12450;&#25552;&#20986;&#26360;&#3900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完了実績報告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tabSelected="1" zoomScaleNormal="100" zoomScaleSheetLayoutView="100" workbookViewId="0">
      <selection activeCell="D5" sqref="D5"/>
    </sheetView>
  </sheetViews>
  <sheetFormatPr defaultColWidth="9" defaultRowHeight="16.5"/>
  <cols>
    <col min="1" max="1" width="4.625" style="876" customWidth="1"/>
    <col min="2" max="2" width="60.625" style="876" customWidth="1"/>
    <col min="3" max="4" width="7.125" style="876" customWidth="1"/>
    <col min="5" max="16384" width="9" style="876"/>
  </cols>
  <sheetData>
    <row r="1" spans="1:4" ht="20.100000000000001" customHeight="1">
      <c r="A1" s="298" t="s">
        <v>344</v>
      </c>
      <c r="B1" s="298"/>
      <c r="C1" s="298"/>
      <c r="D1" s="298"/>
    </row>
    <row r="2" spans="1:4" ht="20.100000000000001" customHeight="1">
      <c r="A2" s="877" t="s">
        <v>52</v>
      </c>
      <c r="D2" s="878" t="s">
        <v>345</v>
      </c>
    </row>
    <row r="3" spans="1:4" ht="20.100000000000001" customHeight="1">
      <c r="A3" s="877" t="s">
        <v>53</v>
      </c>
      <c r="C3" s="879"/>
      <c r="D3" s="878" t="s">
        <v>346</v>
      </c>
    </row>
    <row r="4" spans="1:4" ht="20.100000000000001" customHeight="1" thickBot="1">
      <c r="A4" s="242" t="s">
        <v>54</v>
      </c>
      <c r="B4" s="242" t="s">
        <v>55</v>
      </c>
      <c r="C4" s="243" t="s">
        <v>60</v>
      </c>
      <c r="D4" s="243" t="s">
        <v>56</v>
      </c>
    </row>
    <row r="5" spans="1:4" ht="23.1" customHeight="1" thickTop="1">
      <c r="A5" s="244">
        <v>1</v>
      </c>
      <c r="B5" s="245" t="s">
        <v>291</v>
      </c>
      <c r="C5" s="244" t="s">
        <v>57</v>
      </c>
      <c r="D5" s="191"/>
    </row>
    <row r="6" spans="1:4" ht="23.1" customHeight="1">
      <c r="A6" s="246">
        <f>A5+1</f>
        <v>2</v>
      </c>
      <c r="B6" s="880" t="s">
        <v>347</v>
      </c>
      <c r="C6" s="247" t="s">
        <v>58</v>
      </c>
      <c r="D6" s="192"/>
    </row>
    <row r="7" spans="1:4" ht="69.95" customHeight="1">
      <c r="A7" s="248">
        <f t="shared" ref="A7:A28" si="0">A6+1</f>
        <v>3</v>
      </c>
      <c r="B7" s="252" t="s">
        <v>348</v>
      </c>
      <c r="C7" s="249" t="s">
        <v>58</v>
      </c>
      <c r="D7" s="260"/>
    </row>
    <row r="8" spans="1:4" ht="69.95" customHeight="1">
      <c r="A8" s="248">
        <f t="shared" si="0"/>
        <v>4</v>
      </c>
      <c r="B8" s="252" t="s">
        <v>349</v>
      </c>
      <c r="C8" s="249" t="s">
        <v>58</v>
      </c>
      <c r="D8" s="260"/>
    </row>
    <row r="9" spans="1:4" ht="159.94999999999999" customHeight="1">
      <c r="A9" s="248">
        <f t="shared" si="0"/>
        <v>5</v>
      </c>
      <c r="B9" s="253" t="s">
        <v>350</v>
      </c>
      <c r="C9" s="250" t="s">
        <v>59</v>
      </c>
      <c r="D9" s="881"/>
    </row>
    <row r="10" spans="1:4" ht="36" customHeight="1">
      <c r="A10" s="246">
        <f t="shared" si="0"/>
        <v>6</v>
      </c>
      <c r="B10" s="882" t="s">
        <v>351</v>
      </c>
      <c r="C10" s="247" t="s">
        <v>7</v>
      </c>
      <c r="D10" s="883"/>
    </row>
    <row r="11" spans="1:4" ht="22.5" customHeight="1">
      <c r="A11" s="248">
        <f t="shared" si="0"/>
        <v>7</v>
      </c>
      <c r="B11" s="252" t="s">
        <v>238</v>
      </c>
      <c r="C11" s="249" t="s">
        <v>58</v>
      </c>
      <c r="D11" s="260"/>
    </row>
    <row r="12" spans="1:4" ht="23.1" customHeight="1">
      <c r="A12" s="248">
        <f t="shared" si="0"/>
        <v>8</v>
      </c>
      <c r="B12" s="252" t="s">
        <v>136</v>
      </c>
      <c r="C12" s="248" t="s">
        <v>57</v>
      </c>
      <c r="D12" s="881"/>
    </row>
    <row r="13" spans="1:4" ht="36" customHeight="1">
      <c r="A13" s="248">
        <f t="shared" si="0"/>
        <v>9</v>
      </c>
      <c r="B13" s="252" t="s">
        <v>137</v>
      </c>
      <c r="C13" s="248" t="s">
        <v>57</v>
      </c>
      <c r="D13" s="881"/>
    </row>
    <row r="14" spans="1:4" ht="22.5" customHeight="1">
      <c r="A14" s="248">
        <f t="shared" si="0"/>
        <v>10</v>
      </c>
      <c r="B14" s="252" t="s">
        <v>239</v>
      </c>
      <c r="C14" s="248" t="s">
        <v>58</v>
      </c>
      <c r="D14" s="881"/>
    </row>
    <row r="15" spans="1:4" ht="36" customHeight="1">
      <c r="A15" s="248">
        <f t="shared" si="0"/>
        <v>11</v>
      </c>
      <c r="B15" s="252" t="s">
        <v>240</v>
      </c>
      <c r="C15" s="248" t="s">
        <v>57</v>
      </c>
      <c r="D15" s="881"/>
    </row>
    <row r="16" spans="1:4" ht="55.5" customHeight="1">
      <c r="A16" s="248">
        <f t="shared" si="0"/>
        <v>12</v>
      </c>
      <c r="B16" s="253" t="s">
        <v>352</v>
      </c>
      <c r="C16" s="250" t="s">
        <v>59</v>
      </c>
      <c r="D16" s="881"/>
    </row>
    <row r="17" spans="1:6" ht="23.1" customHeight="1">
      <c r="A17" s="248">
        <f t="shared" si="0"/>
        <v>13</v>
      </c>
      <c r="B17" s="253" t="s">
        <v>353</v>
      </c>
      <c r="C17" s="250" t="s">
        <v>134</v>
      </c>
      <c r="D17" s="881"/>
    </row>
    <row r="18" spans="1:6" ht="23.1" customHeight="1">
      <c r="A18" s="246">
        <f t="shared" si="0"/>
        <v>14</v>
      </c>
      <c r="B18" s="884" t="s">
        <v>354</v>
      </c>
      <c r="C18" s="885" t="s">
        <v>59</v>
      </c>
      <c r="D18" s="886"/>
    </row>
    <row r="19" spans="1:6" ht="23.1" customHeight="1">
      <c r="A19" s="248">
        <f t="shared" si="0"/>
        <v>15</v>
      </c>
      <c r="B19" s="253" t="s">
        <v>365</v>
      </c>
      <c r="C19" s="250" t="s">
        <v>59</v>
      </c>
      <c r="D19" s="881"/>
    </row>
    <row r="20" spans="1:6" s="888" customFormat="1" ht="55.5" customHeight="1">
      <c r="A20" s="251">
        <f t="shared" si="0"/>
        <v>16</v>
      </c>
      <c r="B20" s="254" t="s">
        <v>355</v>
      </c>
      <c r="C20" s="255" t="s">
        <v>57</v>
      </c>
      <c r="D20" s="261"/>
      <c r="E20" s="256"/>
      <c r="F20" s="887"/>
    </row>
    <row r="21" spans="1:6" s="888" customFormat="1" ht="23.1" customHeight="1">
      <c r="A21" s="251">
        <f t="shared" si="0"/>
        <v>17</v>
      </c>
      <c r="B21" s="257" t="s">
        <v>356</v>
      </c>
      <c r="C21" s="255" t="s">
        <v>57</v>
      </c>
      <c r="D21" s="261"/>
      <c r="E21" s="256"/>
      <c r="F21" s="887"/>
    </row>
    <row r="22" spans="1:6" s="888" customFormat="1" ht="23.1" customHeight="1">
      <c r="A22" s="251">
        <f t="shared" si="0"/>
        <v>18</v>
      </c>
      <c r="B22" s="257" t="s">
        <v>357</v>
      </c>
      <c r="C22" s="255" t="s">
        <v>57</v>
      </c>
      <c r="D22" s="261"/>
      <c r="E22" s="256"/>
      <c r="F22" s="887"/>
    </row>
    <row r="23" spans="1:6" s="888" customFormat="1" ht="23.1" customHeight="1">
      <c r="A23" s="251">
        <f t="shared" si="0"/>
        <v>19</v>
      </c>
      <c r="B23" s="257" t="s">
        <v>358</v>
      </c>
      <c r="C23" s="255" t="s">
        <v>57</v>
      </c>
      <c r="D23" s="261"/>
      <c r="E23" s="256"/>
      <c r="F23" s="887"/>
    </row>
    <row r="24" spans="1:6" s="888" customFormat="1" ht="23.1" customHeight="1">
      <c r="A24" s="251">
        <f t="shared" si="0"/>
        <v>20</v>
      </c>
      <c r="B24" s="258" t="s">
        <v>359</v>
      </c>
      <c r="C24" s="255" t="s">
        <v>57</v>
      </c>
      <c r="D24" s="261"/>
      <c r="E24" s="256"/>
      <c r="F24" s="887"/>
    </row>
    <row r="25" spans="1:6" s="888" customFormat="1" ht="23.1" customHeight="1">
      <c r="A25" s="251">
        <f t="shared" si="0"/>
        <v>21</v>
      </c>
      <c r="B25" s="257" t="s">
        <v>360</v>
      </c>
      <c r="C25" s="255" t="s">
        <v>57</v>
      </c>
      <c r="D25" s="261"/>
      <c r="E25" s="256"/>
      <c r="F25" s="887"/>
    </row>
    <row r="26" spans="1:6" s="888" customFormat="1" ht="23.1" customHeight="1">
      <c r="A26" s="251">
        <f t="shared" si="0"/>
        <v>22</v>
      </c>
      <c r="B26" s="257" t="s">
        <v>361</v>
      </c>
      <c r="C26" s="255" t="s">
        <v>57</v>
      </c>
      <c r="D26" s="261"/>
      <c r="E26" s="256"/>
      <c r="F26" s="887"/>
    </row>
    <row r="27" spans="1:6" s="888" customFormat="1" ht="23.1" customHeight="1">
      <c r="A27" s="251">
        <f t="shared" si="0"/>
        <v>23</v>
      </c>
      <c r="B27" s="257" t="s">
        <v>362</v>
      </c>
      <c r="C27" s="255" t="s">
        <v>57</v>
      </c>
      <c r="D27" s="261"/>
      <c r="E27" s="256"/>
      <c r="F27" s="887"/>
    </row>
    <row r="28" spans="1:6" ht="22.5" customHeight="1">
      <c r="A28" s="251">
        <f t="shared" si="0"/>
        <v>24</v>
      </c>
      <c r="B28" s="884" t="s">
        <v>363</v>
      </c>
      <c r="C28" s="246" t="s">
        <v>148</v>
      </c>
      <c r="D28" s="886"/>
    </row>
    <row r="29" spans="1:6" s="275" customFormat="1" ht="15" customHeight="1">
      <c r="B29" s="889" t="s">
        <v>364</v>
      </c>
    </row>
    <row r="30" spans="1:6" ht="15.95" customHeight="1"/>
  </sheetData>
  <sheetProtection sheet="1" formatCells="0" formatColumns="0" formatRows="0" insertColumns="0" insertRows="0" selectLockedCells="1"/>
  <mergeCells count="1">
    <mergeCell ref="A1:D1"/>
  </mergeCells>
  <phoneticPr fontId="1"/>
  <printOptions horizontalCentered="1"/>
  <pageMargins left="0.74803149606299213" right="0.74803149606299213" top="0.59055118110236227" bottom="0.59055118110236227"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22" zoomScaleNormal="100" zoomScaleSheetLayoutView="100" workbookViewId="0">
      <selection activeCell="A28" sqref="A28:J28"/>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151</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A40</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266</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Z40</f>
        <v>0</v>
      </c>
      <c r="AA13" s="733"/>
      <c r="AB13" s="733"/>
      <c r="AC13" s="733"/>
      <c r="AD13" s="733"/>
      <c r="AE13" s="733"/>
      <c r="AF13" s="734"/>
    </row>
    <row r="14" spans="1:32" s="285" customFormat="1"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146</v>
      </c>
      <c r="B15" s="703"/>
      <c r="C15" s="703"/>
      <c r="D15" s="703"/>
      <c r="E15" s="703"/>
      <c r="F15" s="703"/>
      <c r="G15" s="703"/>
      <c r="H15" s="703"/>
      <c r="I15" s="703"/>
      <c r="J15" s="704"/>
      <c r="K15" s="705" t="s">
        <v>143</v>
      </c>
      <c r="L15" s="706"/>
      <c r="M15" s="706"/>
      <c r="N15" s="706"/>
      <c r="O15" s="706"/>
      <c r="P15" s="706"/>
      <c r="Q15" s="707"/>
      <c r="R15" s="705" t="s">
        <v>144</v>
      </c>
      <c r="S15" s="706"/>
      <c r="T15" s="706"/>
      <c r="U15" s="706"/>
      <c r="V15" s="706"/>
      <c r="W15" s="706"/>
      <c r="X15" s="706"/>
      <c r="Y15" s="706"/>
      <c r="Z15" s="706"/>
      <c r="AA15" s="706"/>
      <c r="AB15" s="706"/>
      <c r="AC15" s="706"/>
      <c r="AD15" s="706"/>
      <c r="AE15" s="706"/>
      <c r="AF15" s="707"/>
    </row>
    <row r="16" spans="1:32" ht="16.5" customHeight="1">
      <c r="A16" s="744"/>
      <c r="B16" s="745"/>
      <c r="C16" s="745"/>
      <c r="D16" s="745"/>
      <c r="E16" s="745"/>
      <c r="F16" s="745"/>
      <c r="G16" s="745"/>
      <c r="H16" s="745"/>
      <c r="I16" s="745"/>
      <c r="J16" s="746"/>
      <c r="K16" s="747"/>
      <c r="L16" s="748"/>
      <c r="M16" s="748"/>
      <c r="N16" s="748"/>
      <c r="O16" s="748"/>
      <c r="P16" s="748"/>
      <c r="Q16" s="749"/>
      <c r="R16" s="789"/>
      <c r="S16" s="790"/>
      <c r="T16" s="790"/>
      <c r="U16" s="790"/>
      <c r="V16" s="790"/>
      <c r="W16" s="790"/>
      <c r="X16" s="790"/>
      <c r="Y16" s="790"/>
      <c r="Z16" s="790"/>
      <c r="AA16" s="790"/>
      <c r="AB16" s="790"/>
      <c r="AC16" s="790"/>
      <c r="AD16" s="790"/>
      <c r="AE16" s="790"/>
      <c r="AF16" s="791"/>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589"/>
      <c r="B21" s="590"/>
      <c r="C21" s="590"/>
      <c r="D21" s="590"/>
      <c r="E21" s="590"/>
      <c r="F21" s="590"/>
      <c r="G21" s="590"/>
      <c r="H21" s="590"/>
      <c r="I21" s="590"/>
      <c r="J21" s="591"/>
      <c r="K21" s="604"/>
      <c r="L21" s="605"/>
      <c r="M21" s="605"/>
      <c r="N21" s="605"/>
      <c r="O21" s="605"/>
      <c r="P21" s="605"/>
      <c r="Q21" s="606"/>
      <c r="R21" s="592"/>
      <c r="S21" s="593"/>
      <c r="T21" s="593"/>
      <c r="U21" s="593"/>
      <c r="V21" s="593"/>
      <c r="W21" s="593"/>
      <c r="X21" s="593"/>
      <c r="Y21" s="593"/>
      <c r="Z21" s="593"/>
      <c r="AA21" s="593"/>
      <c r="AB21" s="593"/>
      <c r="AC21" s="593"/>
      <c r="AD21" s="593"/>
      <c r="AE21" s="593"/>
      <c r="AF21" s="594"/>
    </row>
    <row r="22" spans="1:32" ht="16.5" customHeight="1">
      <c r="A22" s="589"/>
      <c r="B22" s="590"/>
      <c r="C22" s="590"/>
      <c r="D22" s="590"/>
      <c r="E22" s="590"/>
      <c r="F22" s="590"/>
      <c r="G22" s="590"/>
      <c r="H22" s="590"/>
      <c r="I22" s="590"/>
      <c r="J22" s="591"/>
      <c r="K22" s="604"/>
      <c r="L22" s="605"/>
      <c r="M22" s="605"/>
      <c r="N22" s="605"/>
      <c r="O22" s="605"/>
      <c r="P22" s="605"/>
      <c r="Q22" s="606"/>
      <c r="R22" s="592"/>
      <c r="S22" s="593"/>
      <c r="T22" s="593"/>
      <c r="U22" s="593"/>
      <c r="V22" s="593"/>
      <c r="W22" s="593"/>
      <c r="X22" s="593"/>
      <c r="Y22" s="593"/>
      <c r="Z22" s="593"/>
      <c r="AA22" s="593"/>
      <c r="AB22" s="593"/>
      <c r="AC22" s="593"/>
      <c r="AD22" s="593"/>
      <c r="AE22" s="593"/>
      <c r="AF22" s="594"/>
    </row>
    <row r="23" spans="1:32" ht="16.5" customHeight="1">
      <c r="A23" s="589"/>
      <c r="B23" s="590"/>
      <c r="C23" s="590"/>
      <c r="D23" s="590"/>
      <c r="E23" s="590"/>
      <c r="F23" s="590"/>
      <c r="G23" s="590"/>
      <c r="H23" s="590"/>
      <c r="I23" s="590"/>
      <c r="J23" s="591"/>
      <c r="K23" s="604"/>
      <c r="L23" s="605"/>
      <c r="M23" s="605"/>
      <c r="N23" s="605"/>
      <c r="O23" s="605"/>
      <c r="P23" s="605"/>
      <c r="Q23" s="606"/>
      <c r="R23" s="592"/>
      <c r="S23" s="593"/>
      <c r="T23" s="593"/>
      <c r="U23" s="593"/>
      <c r="V23" s="593"/>
      <c r="W23" s="593"/>
      <c r="X23" s="593"/>
      <c r="Y23" s="593"/>
      <c r="Z23" s="593"/>
      <c r="AA23" s="593"/>
      <c r="AB23" s="593"/>
      <c r="AC23" s="593"/>
      <c r="AD23" s="593"/>
      <c r="AE23" s="593"/>
      <c r="AF23" s="594"/>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c r="A26" s="589"/>
      <c r="B26" s="590"/>
      <c r="C26" s="590"/>
      <c r="D26" s="590"/>
      <c r="E26" s="590"/>
      <c r="F26" s="590"/>
      <c r="G26" s="590"/>
      <c r="H26" s="590"/>
      <c r="I26" s="590"/>
      <c r="J26" s="591"/>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c r="A27" s="589"/>
      <c r="B27" s="590"/>
      <c r="C27" s="590"/>
      <c r="D27" s="590"/>
      <c r="E27" s="590"/>
      <c r="F27" s="590"/>
      <c r="G27" s="590"/>
      <c r="H27" s="590"/>
      <c r="I27" s="590"/>
      <c r="J27" s="591"/>
      <c r="K27" s="604"/>
      <c r="L27" s="605"/>
      <c r="M27" s="605"/>
      <c r="N27" s="605"/>
      <c r="O27" s="605"/>
      <c r="P27" s="605"/>
      <c r="Q27" s="606"/>
      <c r="R27" s="592"/>
      <c r="S27" s="593"/>
      <c r="T27" s="593"/>
      <c r="U27" s="593"/>
      <c r="V27" s="593"/>
      <c r="W27" s="593"/>
      <c r="X27" s="593"/>
      <c r="Y27" s="593"/>
      <c r="Z27" s="593"/>
      <c r="AA27" s="593"/>
      <c r="AB27" s="593"/>
      <c r="AC27" s="593"/>
      <c r="AD27" s="593"/>
      <c r="AE27" s="593"/>
      <c r="AF27" s="594"/>
    </row>
    <row r="28" spans="1:32" ht="16.5" customHeight="1">
      <c r="A28" s="589"/>
      <c r="B28" s="590"/>
      <c r="C28" s="590"/>
      <c r="D28" s="590"/>
      <c r="E28" s="590"/>
      <c r="F28" s="590"/>
      <c r="G28" s="590"/>
      <c r="H28" s="590"/>
      <c r="I28" s="590"/>
      <c r="J28" s="591"/>
      <c r="K28" s="604"/>
      <c r="L28" s="605"/>
      <c r="M28" s="605"/>
      <c r="N28" s="605"/>
      <c r="O28" s="605"/>
      <c r="P28" s="605"/>
      <c r="Q28" s="606"/>
      <c r="R28" s="592"/>
      <c r="S28" s="593"/>
      <c r="T28" s="593"/>
      <c r="U28" s="593"/>
      <c r="V28" s="593"/>
      <c r="W28" s="593"/>
      <c r="X28" s="593"/>
      <c r="Y28" s="593"/>
      <c r="Z28" s="593"/>
      <c r="AA28" s="593"/>
      <c r="AB28" s="593"/>
      <c r="AC28" s="593"/>
      <c r="AD28" s="593"/>
      <c r="AE28" s="593"/>
      <c r="AF28" s="594"/>
    </row>
    <row r="29" spans="1:32" ht="16.5" customHeight="1">
      <c r="A29" s="589"/>
      <c r="B29" s="590"/>
      <c r="C29" s="590"/>
      <c r="D29" s="590"/>
      <c r="E29" s="590"/>
      <c r="F29" s="590"/>
      <c r="G29" s="590"/>
      <c r="H29" s="590"/>
      <c r="I29" s="590"/>
      <c r="J29" s="591"/>
      <c r="K29" s="604"/>
      <c r="L29" s="605"/>
      <c r="M29" s="605"/>
      <c r="N29" s="605"/>
      <c r="O29" s="605"/>
      <c r="P29" s="605"/>
      <c r="Q29" s="606"/>
      <c r="R29" s="592"/>
      <c r="S29" s="593"/>
      <c r="T29" s="593"/>
      <c r="U29" s="593"/>
      <c r="V29" s="593"/>
      <c r="W29" s="593"/>
      <c r="X29" s="593"/>
      <c r="Y29" s="593"/>
      <c r="Z29" s="593"/>
      <c r="AA29" s="593"/>
      <c r="AB29" s="593"/>
      <c r="AC29" s="593"/>
      <c r="AD29" s="593"/>
      <c r="AE29" s="593"/>
      <c r="AF29" s="594"/>
    </row>
    <row r="30" spans="1:32" ht="16.5" customHeight="1">
      <c r="A30" s="589"/>
      <c r="B30" s="590"/>
      <c r="C30" s="590"/>
      <c r="D30" s="590"/>
      <c r="E30" s="590"/>
      <c r="F30" s="590"/>
      <c r="G30" s="590"/>
      <c r="H30" s="590"/>
      <c r="I30" s="590"/>
      <c r="J30" s="591"/>
      <c r="K30" s="604"/>
      <c r="L30" s="605"/>
      <c r="M30" s="605"/>
      <c r="N30" s="605"/>
      <c r="O30" s="605"/>
      <c r="P30" s="605"/>
      <c r="Q30" s="606"/>
      <c r="R30" s="592"/>
      <c r="S30" s="593"/>
      <c r="T30" s="593"/>
      <c r="U30" s="593"/>
      <c r="V30" s="593"/>
      <c r="W30" s="593"/>
      <c r="X30" s="593"/>
      <c r="Y30" s="593"/>
      <c r="Z30" s="593"/>
      <c r="AA30" s="593"/>
      <c r="AB30" s="593"/>
      <c r="AC30" s="593"/>
      <c r="AD30" s="593"/>
      <c r="AE30" s="593"/>
      <c r="AF30" s="594"/>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c r="A33" s="589"/>
      <c r="B33" s="590"/>
      <c r="C33" s="590"/>
      <c r="D33" s="590"/>
      <c r="E33" s="590"/>
      <c r="F33" s="590"/>
      <c r="G33" s="590"/>
      <c r="H33" s="590"/>
      <c r="I33" s="590"/>
      <c r="J33" s="591"/>
      <c r="K33" s="604"/>
      <c r="L33" s="605"/>
      <c r="M33" s="605"/>
      <c r="N33" s="605"/>
      <c r="O33" s="605"/>
      <c r="P33" s="605"/>
      <c r="Q33" s="606"/>
      <c r="R33" s="592"/>
      <c r="S33" s="593"/>
      <c r="T33" s="593"/>
      <c r="U33" s="593"/>
      <c r="V33" s="593"/>
      <c r="W33" s="593"/>
      <c r="X33" s="593"/>
      <c r="Y33" s="593"/>
      <c r="Z33" s="593"/>
      <c r="AA33" s="593"/>
      <c r="AB33" s="593"/>
      <c r="AC33" s="593"/>
      <c r="AD33" s="593"/>
      <c r="AE33" s="593"/>
      <c r="AF33" s="594"/>
    </row>
    <row r="34" spans="1:32" ht="16.5" customHeight="1">
      <c r="A34" s="589"/>
      <c r="B34" s="590"/>
      <c r="C34" s="590"/>
      <c r="D34" s="590"/>
      <c r="E34" s="590"/>
      <c r="F34" s="590"/>
      <c r="G34" s="590"/>
      <c r="H34" s="590"/>
      <c r="I34" s="590"/>
      <c r="J34" s="591"/>
      <c r="K34" s="604"/>
      <c r="L34" s="605"/>
      <c r="M34" s="605"/>
      <c r="N34" s="605"/>
      <c r="O34" s="605"/>
      <c r="P34" s="605"/>
      <c r="Q34" s="606"/>
      <c r="R34" s="592"/>
      <c r="S34" s="593"/>
      <c r="T34" s="593"/>
      <c r="U34" s="593"/>
      <c r="V34" s="593"/>
      <c r="W34" s="593"/>
      <c r="X34" s="593"/>
      <c r="Y34" s="593"/>
      <c r="Z34" s="593"/>
      <c r="AA34" s="593"/>
      <c r="AB34" s="593"/>
      <c r="AC34" s="593"/>
      <c r="AD34" s="593"/>
      <c r="AE34" s="593"/>
      <c r="AF34" s="594"/>
    </row>
    <row r="35" spans="1:32" ht="16.5" customHeight="1">
      <c r="A35" s="589"/>
      <c r="B35" s="590"/>
      <c r="C35" s="590"/>
      <c r="D35" s="590"/>
      <c r="E35" s="590"/>
      <c r="F35" s="590"/>
      <c r="G35" s="590"/>
      <c r="H35" s="590"/>
      <c r="I35" s="590"/>
      <c r="J35" s="591"/>
      <c r="K35" s="604"/>
      <c r="L35" s="605"/>
      <c r="M35" s="605"/>
      <c r="N35" s="605"/>
      <c r="O35" s="605"/>
      <c r="P35" s="605"/>
      <c r="Q35" s="606"/>
      <c r="R35" s="592"/>
      <c r="S35" s="593"/>
      <c r="T35" s="593"/>
      <c r="U35" s="593"/>
      <c r="V35" s="593"/>
      <c r="W35" s="593"/>
      <c r="X35" s="593"/>
      <c r="Y35" s="593"/>
      <c r="Z35" s="593"/>
      <c r="AA35" s="593"/>
      <c r="AB35" s="593"/>
      <c r="AC35" s="593"/>
      <c r="AD35" s="593"/>
      <c r="AE35" s="593"/>
      <c r="AF35" s="594"/>
    </row>
    <row r="36" spans="1:32" ht="16.5" customHeight="1">
      <c r="A36" s="589"/>
      <c r="B36" s="590"/>
      <c r="C36" s="590"/>
      <c r="D36" s="590"/>
      <c r="E36" s="590"/>
      <c r="F36" s="590"/>
      <c r="G36" s="590"/>
      <c r="H36" s="590"/>
      <c r="I36" s="590"/>
      <c r="J36" s="591"/>
      <c r="K36" s="604"/>
      <c r="L36" s="605"/>
      <c r="M36" s="605"/>
      <c r="N36" s="605"/>
      <c r="O36" s="605"/>
      <c r="P36" s="605"/>
      <c r="Q36" s="606"/>
      <c r="R36" s="592"/>
      <c r="S36" s="593"/>
      <c r="T36" s="593"/>
      <c r="U36" s="593"/>
      <c r="V36" s="593"/>
      <c r="W36" s="593"/>
      <c r="X36" s="593"/>
      <c r="Y36" s="593"/>
      <c r="Z36" s="593"/>
      <c r="AA36" s="593"/>
      <c r="AB36" s="593"/>
      <c r="AC36" s="593"/>
      <c r="AD36" s="593"/>
      <c r="AE36" s="593"/>
      <c r="AF36" s="594"/>
    </row>
    <row r="37" spans="1:32" ht="16.5" customHeight="1">
      <c r="A37" s="589"/>
      <c r="B37" s="590"/>
      <c r="C37" s="590"/>
      <c r="D37" s="590"/>
      <c r="E37" s="590"/>
      <c r="F37" s="590"/>
      <c r="G37" s="590"/>
      <c r="H37" s="590"/>
      <c r="I37" s="590"/>
      <c r="J37" s="591"/>
      <c r="K37" s="604"/>
      <c r="L37" s="605"/>
      <c r="M37" s="605"/>
      <c r="N37" s="605"/>
      <c r="O37" s="605"/>
      <c r="P37" s="605"/>
      <c r="Q37" s="606"/>
      <c r="R37" s="592"/>
      <c r="S37" s="593"/>
      <c r="T37" s="593"/>
      <c r="U37" s="593"/>
      <c r="V37" s="593"/>
      <c r="W37" s="593"/>
      <c r="X37" s="593"/>
      <c r="Y37" s="593"/>
      <c r="Z37" s="593"/>
      <c r="AA37" s="593"/>
      <c r="AB37" s="593"/>
      <c r="AC37" s="593"/>
      <c r="AD37" s="593"/>
      <c r="AE37" s="593"/>
      <c r="AF37" s="594"/>
    </row>
    <row r="38" spans="1:32" ht="16.5" customHeight="1" thickBot="1">
      <c r="A38" s="780"/>
      <c r="B38" s="781"/>
      <c r="C38" s="781"/>
      <c r="D38" s="781"/>
      <c r="E38" s="781"/>
      <c r="F38" s="781"/>
      <c r="G38" s="781"/>
      <c r="H38" s="781"/>
      <c r="I38" s="781"/>
      <c r="J38" s="782"/>
      <c r="K38" s="783"/>
      <c r="L38" s="784"/>
      <c r="M38" s="784"/>
      <c r="N38" s="784"/>
      <c r="O38" s="784"/>
      <c r="P38" s="784"/>
      <c r="Q38" s="785"/>
      <c r="R38" s="786"/>
      <c r="S38" s="787"/>
      <c r="T38" s="787"/>
      <c r="U38" s="787"/>
      <c r="V38" s="787"/>
      <c r="W38" s="787"/>
      <c r="X38" s="787"/>
      <c r="Y38" s="787"/>
      <c r="Z38" s="787"/>
      <c r="AA38" s="787"/>
      <c r="AB38" s="787"/>
      <c r="AC38" s="787"/>
      <c r="AD38" s="787"/>
      <c r="AE38" s="787"/>
      <c r="AF38" s="788"/>
    </row>
    <row r="39" spans="1:32" ht="16.5" customHeight="1" thickTop="1">
      <c r="A39" s="774" t="s">
        <v>167</v>
      </c>
      <c r="B39" s="775"/>
      <c r="C39" s="775"/>
      <c r="D39" s="775"/>
      <c r="E39" s="775"/>
      <c r="F39" s="775"/>
      <c r="G39" s="775"/>
      <c r="H39" s="775"/>
      <c r="I39" s="775"/>
      <c r="J39" s="776"/>
      <c r="K39" s="753" t="s">
        <v>181</v>
      </c>
      <c r="L39" s="754"/>
      <c r="M39" s="754"/>
      <c r="N39" s="754"/>
      <c r="O39" s="754"/>
      <c r="P39" s="754"/>
      <c r="Q39" s="755"/>
      <c r="R39" s="756" t="s">
        <v>141</v>
      </c>
      <c r="S39" s="757"/>
      <c r="T39" s="757"/>
      <c r="U39" s="757"/>
      <c r="V39" s="758"/>
      <c r="W39" s="759" t="s">
        <v>142</v>
      </c>
      <c r="X39" s="760"/>
      <c r="Y39" s="761"/>
      <c r="Z39" s="762" t="s">
        <v>264</v>
      </c>
      <c r="AA39" s="763"/>
      <c r="AB39" s="763"/>
      <c r="AC39" s="763"/>
      <c r="AD39" s="763"/>
      <c r="AE39" s="763"/>
      <c r="AF39" s="764"/>
    </row>
    <row r="40" spans="1:32" ht="16.5" customHeight="1">
      <c r="A40" s="840">
        <f>(SUM(K16:Q38))*W40</f>
        <v>0</v>
      </c>
      <c r="B40" s="841"/>
      <c r="C40" s="841"/>
      <c r="D40" s="841"/>
      <c r="E40" s="841"/>
      <c r="F40" s="841"/>
      <c r="G40" s="841"/>
      <c r="H40" s="841"/>
      <c r="I40" s="841"/>
      <c r="J40" s="842"/>
      <c r="K40" s="765">
        <f>ROUNDDOWN(SUM(K16:Q38)*1/3,0)</f>
        <v>0</v>
      </c>
      <c r="L40" s="766"/>
      <c r="M40" s="766"/>
      <c r="N40" s="766"/>
      <c r="O40" s="766"/>
      <c r="P40" s="766"/>
      <c r="Q40" s="767"/>
      <c r="R40" s="837">
        <v>500000</v>
      </c>
      <c r="S40" s="838"/>
      <c r="T40" s="838"/>
      <c r="U40" s="838"/>
      <c r="V40" s="839"/>
      <c r="W40" s="768"/>
      <c r="X40" s="769"/>
      <c r="Y40" s="770"/>
      <c r="Z40" s="771">
        <f>(IF(K40&gt;R40,R40,K40))*W40</f>
        <v>0</v>
      </c>
      <c r="AA40" s="772"/>
      <c r="AB40" s="772"/>
      <c r="AC40" s="772"/>
      <c r="AD40" s="772"/>
      <c r="AE40" s="772"/>
      <c r="AF40" s="773"/>
    </row>
    <row r="41" spans="1:32" s="285" customFormat="1" ht="16.5" customHeight="1">
      <c r="A41" s="678" t="s">
        <v>329</v>
      </c>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80"/>
    </row>
    <row r="42" spans="1:32" s="285" customFormat="1" ht="16.5" customHeight="1">
      <c r="A42" s="286" t="s">
        <v>74</v>
      </c>
      <c r="B42" s="284"/>
      <c r="C42" s="284"/>
      <c r="D42" s="284"/>
      <c r="E42" s="284"/>
      <c r="F42" s="284"/>
      <c r="G42" s="284"/>
      <c r="H42" s="284"/>
      <c r="I42" s="287"/>
      <c r="J42" s="286" t="s">
        <v>75</v>
      </c>
      <c r="K42" s="284"/>
      <c r="L42" s="284"/>
      <c r="M42" s="284"/>
      <c r="N42" s="284"/>
      <c r="O42" s="284"/>
      <c r="P42" s="287"/>
      <c r="Q42" s="286" t="s">
        <v>76</v>
      </c>
      <c r="R42" s="287"/>
      <c r="S42" s="286" t="s">
        <v>77</v>
      </c>
      <c r="T42" s="284"/>
      <c r="U42" s="284"/>
      <c r="V42" s="287"/>
      <c r="W42" s="288" t="s">
        <v>71</v>
      </c>
      <c r="X42" s="289"/>
      <c r="Y42" s="289"/>
      <c r="Z42" s="290"/>
      <c r="AA42" s="286" t="s">
        <v>299</v>
      </c>
      <c r="AB42" s="284"/>
      <c r="AC42" s="284"/>
      <c r="AD42" s="284"/>
      <c r="AE42" s="284"/>
      <c r="AF42" s="287"/>
    </row>
    <row r="43" spans="1:32" ht="16.5" customHeight="1">
      <c r="A43" s="681"/>
      <c r="B43" s="682"/>
      <c r="C43" s="682"/>
      <c r="D43" s="682"/>
      <c r="E43" s="682"/>
      <c r="F43" s="682"/>
      <c r="G43" s="682"/>
      <c r="H43" s="682"/>
      <c r="I43" s="682"/>
      <c r="J43" s="683"/>
      <c r="K43" s="684"/>
      <c r="L43" s="684"/>
      <c r="M43" s="684"/>
      <c r="N43" s="684"/>
      <c r="O43" s="684"/>
      <c r="P43" s="684"/>
      <c r="Q43" s="685"/>
      <c r="R43" s="686"/>
      <c r="S43" s="687"/>
      <c r="T43" s="688"/>
      <c r="U43" s="688"/>
      <c r="V43" s="689"/>
      <c r="W43" s="640">
        <f t="shared" ref="W43:W49" si="0">Q43*S43</f>
        <v>0</v>
      </c>
      <c r="X43" s="641"/>
      <c r="Y43" s="641"/>
      <c r="Z43" s="642"/>
      <c r="AA43" s="690"/>
      <c r="AB43" s="691"/>
      <c r="AC43" s="691"/>
      <c r="AD43" s="691"/>
      <c r="AE43" s="691"/>
      <c r="AF43" s="692"/>
    </row>
    <row r="44" spans="1:32" ht="16.5" customHeight="1">
      <c r="A44" s="631"/>
      <c r="B44" s="632"/>
      <c r="C44" s="632"/>
      <c r="D44" s="632"/>
      <c r="E44" s="632"/>
      <c r="F44" s="632"/>
      <c r="G44" s="632"/>
      <c r="H44" s="632"/>
      <c r="I44" s="632"/>
      <c r="J44" s="633"/>
      <c r="K44" s="634"/>
      <c r="L44" s="634"/>
      <c r="M44" s="634"/>
      <c r="N44" s="634"/>
      <c r="O44" s="634"/>
      <c r="P44" s="634"/>
      <c r="Q44" s="635"/>
      <c r="R44" s="636"/>
      <c r="S44" s="637"/>
      <c r="T44" s="638"/>
      <c r="U44" s="638"/>
      <c r="V44" s="639"/>
      <c r="W44" s="640">
        <f t="shared" si="0"/>
        <v>0</v>
      </c>
      <c r="X44" s="641"/>
      <c r="Y44" s="641"/>
      <c r="Z44" s="642"/>
      <c r="AA44" s="643"/>
      <c r="AB44" s="644"/>
      <c r="AC44" s="644"/>
      <c r="AD44" s="644"/>
      <c r="AE44" s="644"/>
      <c r="AF44" s="645"/>
    </row>
    <row r="45" spans="1:32" ht="16.5" customHeight="1">
      <c r="A45" s="631"/>
      <c r="B45" s="632"/>
      <c r="C45" s="632"/>
      <c r="D45" s="632"/>
      <c r="E45" s="632"/>
      <c r="F45" s="632"/>
      <c r="G45" s="632"/>
      <c r="H45" s="632"/>
      <c r="I45" s="632"/>
      <c r="J45" s="633"/>
      <c r="K45" s="634"/>
      <c r="L45" s="634"/>
      <c r="M45" s="634"/>
      <c r="N45" s="634"/>
      <c r="O45" s="634"/>
      <c r="P45" s="634"/>
      <c r="Q45" s="635"/>
      <c r="R45" s="636"/>
      <c r="S45" s="637"/>
      <c r="T45" s="638"/>
      <c r="U45" s="638"/>
      <c r="V45" s="639"/>
      <c r="W45" s="640">
        <f t="shared" si="0"/>
        <v>0</v>
      </c>
      <c r="X45" s="641"/>
      <c r="Y45" s="641"/>
      <c r="Z45" s="642"/>
      <c r="AA45" s="643"/>
      <c r="AB45" s="644"/>
      <c r="AC45" s="644"/>
      <c r="AD45" s="644"/>
      <c r="AE45" s="644"/>
      <c r="AF45" s="645"/>
    </row>
    <row r="46" spans="1:32" ht="16.5" customHeight="1">
      <c r="A46" s="631"/>
      <c r="B46" s="632"/>
      <c r="C46" s="632"/>
      <c r="D46" s="632"/>
      <c r="E46" s="632"/>
      <c r="F46" s="632"/>
      <c r="G46" s="632"/>
      <c r="H46" s="632"/>
      <c r="I46" s="632"/>
      <c r="J46" s="633"/>
      <c r="K46" s="634"/>
      <c r="L46" s="634"/>
      <c r="M46" s="634"/>
      <c r="N46" s="634"/>
      <c r="O46" s="634"/>
      <c r="P46" s="634"/>
      <c r="Q46" s="635"/>
      <c r="R46" s="636"/>
      <c r="S46" s="637"/>
      <c r="T46" s="638"/>
      <c r="U46" s="638"/>
      <c r="V46" s="639"/>
      <c r="W46" s="640">
        <f t="shared" si="0"/>
        <v>0</v>
      </c>
      <c r="X46" s="641"/>
      <c r="Y46" s="641"/>
      <c r="Z46" s="642"/>
      <c r="AA46" s="643"/>
      <c r="AB46" s="644"/>
      <c r="AC46" s="644"/>
      <c r="AD46" s="644"/>
      <c r="AE46" s="644"/>
      <c r="AF46" s="645"/>
    </row>
    <row r="47" spans="1:32" ht="16.5" customHeight="1">
      <c r="A47" s="631"/>
      <c r="B47" s="632"/>
      <c r="C47" s="632"/>
      <c r="D47" s="632"/>
      <c r="E47" s="632"/>
      <c r="F47" s="632"/>
      <c r="G47" s="632"/>
      <c r="H47" s="632"/>
      <c r="I47" s="632"/>
      <c r="J47" s="633"/>
      <c r="K47" s="634"/>
      <c r="L47" s="634"/>
      <c r="M47" s="634"/>
      <c r="N47" s="634"/>
      <c r="O47" s="634"/>
      <c r="P47" s="634"/>
      <c r="Q47" s="635"/>
      <c r="R47" s="636"/>
      <c r="S47" s="637"/>
      <c r="T47" s="638"/>
      <c r="U47" s="638"/>
      <c r="V47" s="639"/>
      <c r="W47" s="640">
        <f t="shared" si="0"/>
        <v>0</v>
      </c>
      <c r="X47" s="641"/>
      <c r="Y47" s="641"/>
      <c r="Z47" s="642"/>
      <c r="AA47" s="643"/>
      <c r="AB47" s="644"/>
      <c r="AC47" s="644"/>
      <c r="AD47" s="644"/>
      <c r="AE47" s="644"/>
      <c r="AF47" s="645"/>
    </row>
    <row r="48" spans="1:32" ht="16.5" customHeight="1">
      <c r="A48" s="631"/>
      <c r="B48" s="632"/>
      <c r="C48" s="632"/>
      <c r="D48" s="632"/>
      <c r="E48" s="632"/>
      <c r="F48" s="632"/>
      <c r="G48" s="632"/>
      <c r="H48" s="632"/>
      <c r="I48" s="632"/>
      <c r="J48" s="633"/>
      <c r="K48" s="634"/>
      <c r="L48" s="634"/>
      <c r="M48" s="634"/>
      <c r="N48" s="634"/>
      <c r="O48" s="634"/>
      <c r="P48" s="634"/>
      <c r="Q48" s="635"/>
      <c r="R48" s="636"/>
      <c r="S48" s="637"/>
      <c r="T48" s="638"/>
      <c r="U48" s="638"/>
      <c r="V48" s="639"/>
      <c r="W48" s="640">
        <f t="shared" si="0"/>
        <v>0</v>
      </c>
      <c r="X48" s="641"/>
      <c r="Y48" s="641"/>
      <c r="Z48" s="642"/>
      <c r="AA48" s="643"/>
      <c r="AB48" s="644"/>
      <c r="AC48" s="644"/>
      <c r="AD48" s="644"/>
      <c r="AE48" s="644"/>
      <c r="AF48" s="645"/>
    </row>
    <row r="49" spans="1:32" ht="16.5" customHeight="1">
      <c r="A49" s="658"/>
      <c r="B49" s="659"/>
      <c r="C49" s="659"/>
      <c r="D49" s="659"/>
      <c r="E49" s="659"/>
      <c r="F49" s="659"/>
      <c r="G49" s="659"/>
      <c r="H49" s="659"/>
      <c r="I49" s="659"/>
      <c r="J49" s="660"/>
      <c r="K49" s="661"/>
      <c r="L49" s="661"/>
      <c r="M49" s="661"/>
      <c r="N49" s="661"/>
      <c r="O49" s="661"/>
      <c r="P49" s="661"/>
      <c r="Q49" s="662"/>
      <c r="R49" s="663"/>
      <c r="S49" s="664"/>
      <c r="T49" s="665"/>
      <c r="U49" s="665"/>
      <c r="V49" s="666"/>
      <c r="W49" s="640">
        <f t="shared" si="0"/>
        <v>0</v>
      </c>
      <c r="X49" s="641"/>
      <c r="Y49" s="641"/>
      <c r="Z49" s="642"/>
      <c r="AA49" s="667"/>
      <c r="AB49" s="668"/>
      <c r="AC49" s="668"/>
      <c r="AD49" s="668"/>
      <c r="AE49" s="668"/>
      <c r="AF49" s="669"/>
    </row>
    <row r="50" spans="1:32" ht="16.5" customHeight="1">
      <c r="A50" s="41" t="s">
        <v>79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6.5" customHeight="1">
      <c r="A51" s="42" t="s">
        <v>80</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9:J29"/>
    <mergeCell ref="K29:Q29"/>
    <mergeCell ref="R29:AF29"/>
    <mergeCell ref="A30:J30"/>
    <mergeCell ref="K30:Q30"/>
    <mergeCell ref="R30:AF30"/>
    <mergeCell ref="A27:J27"/>
    <mergeCell ref="K27:Q27"/>
    <mergeCell ref="R27:AF27"/>
    <mergeCell ref="A28:J28"/>
    <mergeCell ref="K28:Q28"/>
    <mergeCell ref="R28:AF28"/>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K39:Q39"/>
    <mergeCell ref="R39:V39"/>
    <mergeCell ref="W39:Y39"/>
    <mergeCell ref="Z39:AF39"/>
    <mergeCell ref="K40:Q40"/>
    <mergeCell ref="R40:V40"/>
    <mergeCell ref="W40:Y40"/>
    <mergeCell ref="Z40:AF40"/>
    <mergeCell ref="A39:J39"/>
    <mergeCell ref="A40:J40"/>
    <mergeCell ref="S46:V46"/>
    <mergeCell ref="W46:Z46"/>
    <mergeCell ref="AA46:AF46"/>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26:J26"/>
    <mergeCell ref="K26:Q26"/>
    <mergeCell ref="R26:AF2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14" zoomScaleNormal="100" zoomScaleSheetLayoutView="100" workbookViewId="0">
      <selection activeCell="W43" sqref="W43:Y43"/>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152</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K44</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271</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Z22+Z29+Z36+Z43</f>
        <v>0</v>
      </c>
      <c r="AA13" s="733"/>
      <c r="AB13" s="733"/>
      <c r="AC13" s="733"/>
      <c r="AD13" s="733"/>
      <c r="AE13" s="733"/>
      <c r="AF13" s="734"/>
    </row>
    <row r="14" spans="1:32"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146</v>
      </c>
      <c r="B15" s="703"/>
      <c r="C15" s="703"/>
      <c r="D15" s="703"/>
      <c r="E15" s="703"/>
      <c r="F15" s="703"/>
      <c r="G15" s="703"/>
      <c r="H15" s="703"/>
      <c r="I15" s="703"/>
      <c r="J15" s="704"/>
      <c r="K15" s="705" t="s">
        <v>143</v>
      </c>
      <c r="L15" s="706"/>
      <c r="M15" s="706"/>
      <c r="N15" s="706"/>
      <c r="O15" s="706"/>
      <c r="P15" s="706"/>
      <c r="Q15" s="707"/>
      <c r="R15" s="705" t="s">
        <v>144</v>
      </c>
      <c r="S15" s="706"/>
      <c r="T15" s="706"/>
      <c r="U15" s="706"/>
      <c r="V15" s="706"/>
      <c r="W15" s="706"/>
      <c r="X15" s="706"/>
      <c r="Y15" s="706"/>
      <c r="Z15" s="706"/>
      <c r="AA15" s="706"/>
      <c r="AB15" s="706"/>
      <c r="AC15" s="706"/>
      <c r="AD15" s="706"/>
      <c r="AE15" s="706"/>
      <c r="AF15" s="707"/>
    </row>
    <row r="16" spans="1:32" ht="16.5" customHeight="1">
      <c r="A16" s="693" t="s">
        <v>153</v>
      </c>
      <c r="B16" s="694"/>
      <c r="C16" s="694"/>
      <c r="D16" s="694"/>
      <c r="E16" s="694"/>
      <c r="F16" s="694"/>
      <c r="G16" s="694"/>
      <c r="H16" s="694"/>
      <c r="I16" s="694"/>
      <c r="J16" s="695"/>
      <c r="K16" s="696"/>
      <c r="L16" s="697"/>
      <c r="M16" s="697"/>
      <c r="N16" s="697"/>
      <c r="O16" s="697"/>
      <c r="P16" s="697"/>
      <c r="Q16" s="698"/>
      <c r="R16" s="710"/>
      <c r="S16" s="711"/>
      <c r="T16" s="711"/>
      <c r="U16" s="711"/>
      <c r="V16" s="711"/>
      <c r="W16" s="711"/>
      <c r="X16" s="711"/>
      <c r="Y16" s="711"/>
      <c r="Z16" s="711"/>
      <c r="AA16" s="711"/>
      <c r="AB16" s="711"/>
      <c r="AC16" s="711"/>
      <c r="AD16" s="711"/>
      <c r="AE16" s="711"/>
      <c r="AF16" s="712"/>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thickBo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607" t="s">
        <v>167</v>
      </c>
      <c r="B21" s="608"/>
      <c r="C21" s="608"/>
      <c r="D21" s="608"/>
      <c r="E21" s="608"/>
      <c r="F21" s="608"/>
      <c r="G21" s="608"/>
      <c r="H21" s="608"/>
      <c r="I21" s="608"/>
      <c r="J21" s="609"/>
      <c r="K21" s="610" t="s">
        <v>180</v>
      </c>
      <c r="L21" s="611"/>
      <c r="M21" s="611"/>
      <c r="N21" s="611"/>
      <c r="O21" s="611"/>
      <c r="P21" s="611"/>
      <c r="Q21" s="612"/>
      <c r="R21" s="613" t="s">
        <v>141</v>
      </c>
      <c r="S21" s="614"/>
      <c r="T21" s="614"/>
      <c r="U21" s="614"/>
      <c r="V21" s="615"/>
      <c r="W21" s="574" t="s">
        <v>142</v>
      </c>
      <c r="X21" s="575"/>
      <c r="Y21" s="576"/>
      <c r="Z21" s="577" t="s">
        <v>264</v>
      </c>
      <c r="AA21" s="578"/>
      <c r="AB21" s="578"/>
      <c r="AC21" s="578"/>
      <c r="AD21" s="578"/>
      <c r="AE21" s="578"/>
      <c r="AF21" s="579"/>
    </row>
    <row r="22" spans="1:32" ht="16.5" customHeight="1" thickBot="1">
      <c r="A22" s="861">
        <f>(SUM(K17:Q20))*W22</f>
        <v>0</v>
      </c>
      <c r="B22" s="862"/>
      <c r="C22" s="862"/>
      <c r="D22" s="862"/>
      <c r="E22" s="862"/>
      <c r="F22" s="862"/>
      <c r="G22" s="862"/>
      <c r="H22" s="862"/>
      <c r="I22" s="862"/>
      <c r="J22" s="863"/>
      <c r="K22" s="852">
        <f>ROUNDDOWN(SUM(K17:Q20)*1/2,0)</f>
        <v>0</v>
      </c>
      <c r="L22" s="853"/>
      <c r="M22" s="853"/>
      <c r="N22" s="853"/>
      <c r="O22" s="853"/>
      <c r="P22" s="853"/>
      <c r="Q22" s="854"/>
      <c r="R22" s="855">
        <v>1300000</v>
      </c>
      <c r="S22" s="856"/>
      <c r="T22" s="856"/>
      <c r="U22" s="856"/>
      <c r="V22" s="857"/>
      <c r="W22" s="616"/>
      <c r="X22" s="617"/>
      <c r="Y22" s="618"/>
      <c r="Z22" s="652">
        <f>(IF(K22&gt;R22,R22,K22))*W22</f>
        <v>0</v>
      </c>
      <c r="AA22" s="653"/>
      <c r="AB22" s="653"/>
      <c r="AC22" s="653"/>
      <c r="AD22" s="653"/>
      <c r="AE22" s="653"/>
      <c r="AF22" s="654"/>
    </row>
    <row r="23" spans="1:32" ht="16.5" customHeight="1" thickTop="1">
      <c r="A23" s="858" t="s">
        <v>154</v>
      </c>
      <c r="B23" s="859"/>
      <c r="C23" s="859"/>
      <c r="D23" s="859"/>
      <c r="E23" s="859"/>
      <c r="F23" s="859"/>
      <c r="G23" s="859"/>
      <c r="H23" s="859"/>
      <c r="I23" s="859"/>
      <c r="J23" s="860"/>
      <c r="K23" s="601"/>
      <c r="L23" s="602"/>
      <c r="M23" s="602"/>
      <c r="N23" s="602"/>
      <c r="O23" s="602"/>
      <c r="P23" s="602"/>
      <c r="Q23" s="603"/>
      <c r="R23" s="595"/>
      <c r="S23" s="596"/>
      <c r="T23" s="596"/>
      <c r="U23" s="596"/>
      <c r="V23" s="596"/>
      <c r="W23" s="596"/>
      <c r="X23" s="596"/>
      <c r="Y23" s="596"/>
      <c r="Z23" s="596"/>
      <c r="AA23" s="596"/>
      <c r="AB23" s="596"/>
      <c r="AC23" s="596"/>
      <c r="AD23" s="596"/>
      <c r="AE23" s="596"/>
      <c r="AF23" s="597"/>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c r="A26" s="589"/>
      <c r="B26" s="590"/>
      <c r="C26" s="590"/>
      <c r="D26" s="590"/>
      <c r="E26" s="590"/>
      <c r="F26" s="590"/>
      <c r="G26" s="590"/>
      <c r="H26" s="590"/>
      <c r="I26" s="590"/>
      <c r="J26" s="591"/>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thickBot="1">
      <c r="A27" s="589"/>
      <c r="B27" s="590"/>
      <c r="C27" s="590"/>
      <c r="D27" s="590"/>
      <c r="E27" s="590"/>
      <c r="F27" s="590"/>
      <c r="G27" s="590"/>
      <c r="H27" s="590"/>
      <c r="I27" s="590"/>
      <c r="J27" s="591"/>
      <c r="K27" s="604"/>
      <c r="L27" s="605"/>
      <c r="M27" s="605"/>
      <c r="N27" s="605"/>
      <c r="O27" s="605"/>
      <c r="P27" s="605"/>
      <c r="Q27" s="606"/>
      <c r="R27" s="592"/>
      <c r="S27" s="593"/>
      <c r="T27" s="593"/>
      <c r="U27" s="593"/>
      <c r="V27" s="593"/>
      <c r="W27" s="593"/>
      <c r="X27" s="593"/>
      <c r="Y27" s="593"/>
      <c r="Z27" s="593"/>
      <c r="AA27" s="593"/>
      <c r="AB27" s="593"/>
      <c r="AC27" s="593"/>
      <c r="AD27" s="593"/>
      <c r="AE27" s="593"/>
      <c r="AF27" s="594"/>
    </row>
    <row r="28" spans="1:32" ht="16.5" customHeight="1">
      <c r="A28" s="607" t="s">
        <v>167</v>
      </c>
      <c r="B28" s="608"/>
      <c r="C28" s="608"/>
      <c r="D28" s="608"/>
      <c r="E28" s="608"/>
      <c r="F28" s="608"/>
      <c r="G28" s="608"/>
      <c r="H28" s="608"/>
      <c r="I28" s="608"/>
      <c r="J28" s="609"/>
      <c r="K28" s="610" t="s">
        <v>182</v>
      </c>
      <c r="L28" s="611"/>
      <c r="M28" s="611"/>
      <c r="N28" s="611"/>
      <c r="O28" s="611"/>
      <c r="P28" s="611"/>
      <c r="Q28" s="612"/>
      <c r="R28" s="613" t="s">
        <v>141</v>
      </c>
      <c r="S28" s="614"/>
      <c r="T28" s="614"/>
      <c r="U28" s="614"/>
      <c r="V28" s="615"/>
      <c r="W28" s="574" t="s">
        <v>142</v>
      </c>
      <c r="X28" s="575"/>
      <c r="Y28" s="576"/>
      <c r="Z28" s="577" t="s">
        <v>264</v>
      </c>
      <c r="AA28" s="578"/>
      <c r="AB28" s="578"/>
      <c r="AC28" s="578"/>
      <c r="AD28" s="578"/>
      <c r="AE28" s="578"/>
      <c r="AF28" s="579"/>
    </row>
    <row r="29" spans="1:32" ht="16.5" customHeight="1" thickBot="1">
      <c r="A29" s="849">
        <f>(SUM(K24:Q27))*W29</f>
        <v>0</v>
      </c>
      <c r="B29" s="850"/>
      <c r="C29" s="850"/>
      <c r="D29" s="850"/>
      <c r="E29" s="850"/>
      <c r="F29" s="850"/>
      <c r="G29" s="850"/>
      <c r="H29" s="850"/>
      <c r="I29" s="850"/>
      <c r="J29" s="851"/>
      <c r="K29" s="852">
        <f>ROUNDDOWN(SUM(K24:Q27)*1/2,0)</f>
        <v>0</v>
      </c>
      <c r="L29" s="853"/>
      <c r="M29" s="853"/>
      <c r="N29" s="853"/>
      <c r="O29" s="853"/>
      <c r="P29" s="853"/>
      <c r="Q29" s="854"/>
      <c r="R29" s="843">
        <v>300000</v>
      </c>
      <c r="S29" s="844"/>
      <c r="T29" s="844"/>
      <c r="U29" s="844"/>
      <c r="V29" s="845"/>
      <c r="W29" s="649"/>
      <c r="X29" s="650"/>
      <c r="Y29" s="651"/>
      <c r="Z29" s="846">
        <f>(IF(K29&gt;R29,R29,K29))*W29</f>
        <v>0</v>
      </c>
      <c r="AA29" s="847"/>
      <c r="AB29" s="847"/>
      <c r="AC29" s="847"/>
      <c r="AD29" s="847"/>
      <c r="AE29" s="847"/>
      <c r="AF29" s="848"/>
    </row>
    <row r="30" spans="1:32" ht="16.5" customHeight="1" thickTop="1">
      <c r="A30" s="858" t="s">
        <v>155</v>
      </c>
      <c r="B30" s="859"/>
      <c r="C30" s="859"/>
      <c r="D30" s="859"/>
      <c r="E30" s="859"/>
      <c r="F30" s="859"/>
      <c r="G30" s="859"/>
      <c r="H30" s="859"/>
      <c r="I30" s="859"/>
      <c r="J30" s="860"/>
      <c r="K30" s="601"/>
      <c r="L30" s="602"/>
      <c r="M30" s="602"/>
      <c r="N30" s="602"/>
      <c r="O30" s="602"/>
      <c r="P30" s="602"/>
      <c r="Q30" s="603"/>
      <c r="R30" s="595"/>
      <c r="S30" s="596"/>
      <c r="T30" s="596"/>
      <c r="U30" s="596"/>
      <c r="V30" s="596"/>
      <c r="W30" s="596"/>
      <c r="X30" s="596"/>
      <c r="Y30" s="596"/>
      <c r="Z30" s="596"/>
      <c r="AA30" s="596"/>
      <c r="AB30" s="596"/>
      <c r="AC30" s="596"/>
      <c r="AD30" s="596"/>
      <c r="AE30" s="596"/>
      <c r="AF30" s="597"/>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c r="A33" s="589"/>
      <c r="B33" s="590"/>
      <c r="C33" s="590"/>
      <c r="D33" s="590"/>
      <c r="E33" s="590"/>
      <c r="F33" s="590"/>
      <c r="G33" s="590"/>
      <c r="H33" s="590"/>
      <c r="I33" s="590"/>
      <c r="J33" s="591"/>
      <c r="K33" s="604"/>
      <c r="L33" s="605"/>
      <c r="M33" s="605"/>
      <c r="N33" s="605"/>
      <c r="O33" s="605"/>
      <c r="P33" s="605"/>
      <c r="Q33" s="606"/>
      <c r="R33" s="592"/>
      <c r="S33" s="593"/>
      <c r="T33" s="593"/>
      <c r="U33" s="593"/>
      <c r="V33" s="593"/>
      <c r="W33" s="593"/>
      <c r="X33" s="593"/>
      <c r="Y33" s="593"/>
      <c r="Z33" s="593"/>
      <c r="AA33" s="593"/>
      <c r="AB33" s="593"/>
      <c r="AC33" s="593"/>
      <c r="AD33" s="593"/>
      <c r="AE33" s="593"/>
      <c r="AF33" s="594"/>
    </row>
    <row r="34" spans="1:32" ht="16.5" customHeight="1" thickBot="1">
      <c r="A34" s="589"/>
      <c r="B34" s="590"/>
      <c r="C34" s="590"/>
      <c r="D34" s="590"/>
      <c r="E34" s="590"/>
      <c r="F34" s="590"/>
      <c r="G34" s="590"/>
      <c r="H34" s="590"/>
      <c r="I34" s="590"/>
      <c r="J34" s="591"/>
      <c r="K34" s="604"/>
      <c r="L34" s="605"/>
      <c r="M34" s="605"/>
      <c r="N34" s="605"/>
      <c r="O34" s="605"/>
      <c r="P34" s="605"/>
      <c r="Q34" s="606"/>
      <c r="R34" s="592"/>
      <c r="S34" s="593"/>
      <c r="T34" s="593"/>
      <c r="U34" s="593"/>
      <c r="V34" s="593"/>
      <c r="W34" s="593"/>
      <c r="X34" s="593"/>
      <c r="Y34" s="593"/>
      <c r="Z34" s="593"/>
      <c r="AA34" s="593"/>
      <c r="AB34" s="593"/>
      <c r="AC34" s="593"/>
      <c r="AD34" s="593"/>
      <c r="AE34" s="593"/>
      <c r="AF34" s="594"/>
    </row>
    <row r="35" spans="1:32" ht="16.5" customHeight="1">
      <c r="A35" s="607" t="s">
        <v>167</v>
      </c>
      <c r="B35" s="608"/>
      <c r="C35" s="608"/>
      <c r="D35" s="608"/>
      <c r="E35" s="608"/>
      <c r="F35" s="608"/>
      <c r="G35" s="608"/>
      <c r="H35" s="608"/>
      <c r="I35" s="608"/>
      <c r="J35" s="609"/>
      <c r="K35" s="610" t="s">
        <v>182</v>
      </c>
      <c r="L35" s="611"/>
      <c r="M35" s="611"/>
      <c r="N35" s="611"/>
      <c r="O35" s="611"/>
      <c r="P35" s="611"/>
      <c r="Q35" s="612"/>
      <c r="R35" s="613" t="s">
        <v>141</v>
      </c>
      <c r="S35" s="614"/>
      <c r="T35" s="614"/>
      <c r="U35" s="614"/>
      <c r="V35" s="615"/>
      <c r="W35" s="574" t="s">
        <v>142</v>
      </c>
      <c r="X35" s="575"/>
      <c r="Y35" s="576"/>
      <c r="Z35" s="577"/>
      <c r="AA35" s="578"/>
      <c r="AB35" s="578"/>
      <c r="AC35" s="578"/>
      <c r="AD35" s="578"/>
      <c r="AE35" s="578"/>
      <c r="AF35" s="579"/>
    </row>
    <row r="36" spans="1:32" ht="16.5" customHeight="1" thickBot="1">
      <c r="A36" s="849">
        <f>(SUM(K31:Q34))*W36</f>
        <v>0</v>
      </c>
      <c r="B36" s="850"/>
      <c r="C36" s="850"/>
      <c r="D36" s="850"/>
      <c r="E36" s="850"/>
      <c r="F36" s="850"/>
      <c r="G36" s="850"/>
      <c r="H36" s="850"/>
      <c r="I36" s="850"/>
      <c r="J36" s="851"/>
      <c r="K36" s="852">
        <f>ROUNDDOWN(SUM(K31:Q34)*1/2,0)</f>
        <v>0</v>
      </c>
      <c r="L36" s="853"/>
      <c r="M36" s="853"/>
      <c r="N36" s="853"/>
      <c r="O36" s="853"/>
      <c r="P36" s="853"/>
      <c r="Q36" s="854"/>
      <c r="R36" s="843">
        <v>20000</v>
      </c>
      <c r="S36" s="844"/>
      <c r="T36" s="844"/>
      <c r="U36" s="844"/>
      <c r="V36" s="845"/>
      <c r="W36" s="649"/>
      <c r="X36" s="650"/>
      <c r="Y36" s="651"/>
      <c r="Z36" s="846">
        <f>(IF(K36&gt;R36,R36,K36))*W36</f>
        <v>0</v>
      </c>
      <c r="AA36" s="847"/>
      <c r="AB36" s="847"/>
      <c r="AC36" s="847"/>
      <c r="AD36" s="847"/>
      <c r="AE36" s="847"/>
      <c r="AF36" s="848"/>
    </row>
    <row r="37" spans="1:32" ht="16.5" customHeight="1" thickTop="1">
      <c r="A37" s="598" t="s">
        <v>156</v>
      </c>
      <c r="B37" s="599"/>
      <c r="C37" s="599"/>
      <c r="D37" s="599"/>
      <c r="E37" s="599"/>
      <c r="F37" s="599"/>
      <c r="G37" s="599"/>
      <c r="H37" s="599"/>
      <c r="I37" s="599"/>
      <c r="J37" s="600"/>
      <c r="K37" s="601"/>
      <c r="L37" s="602"/>
      <c r="M37" s="602"/>
      <c r="N37" s="602"/>
      <c r="O37" s="602"/>
      <c r="P37" s="602"/>
      <c r="Q37" s="603"/>
      <c r="R37" s="595"/>
      <c r="S37" s="596"/>
      <c r="T37" s="596"/>
      <c r="U37" s="596"/>
      <c r="V37" s="596"/>
      <c r="W37" s="596"/>
      <c r="X37" s="596"/>
      <c r="Y37" s="596"/>
      <c r="Z37" s="596"/>
      <c r="AA37" s="596"/>
      <c r="AB37" s="596"/>
      <c r="AC37" s="596"/>
      <c r="AD37" s="596"/>
      <c r="AE37" s="596"/>
      <c r="AF37" s="597"/>
    </row>
    <row r="38" spans="1:32" ht="16.5" customHeight="1">
      <c r="A38" s="589"/>
      <c r="B38" s="590"/>
      <c r="C38" s="590"/>
      <c r="D38" s="590"/>
      <c r="E38" s="590"/>
      <c r="F38" s="590"/>
      <c r="G38" s="590"/>
      <c r="H38" s="590"/>
      <c r="I38" s="590"/>
      <c r="J38" s="591"/>
      <c r="K38" s="604"/>
      <c r="L38" s="605"/>
      <c r="M38" s="605"/>
      <c r="N38" s="605"/>
      <c r="O38" s="605"/>
      <c r="P38" s="605"/>
      <c r="Q38" s="606"/>
      <c r="R38" s="592"/>
      <c r="S38" s="593"/>
      <c r="T38" s="593"/>
      <c r="U38" s="593"/>
      <c r="V38" s="593"/>
      <c r="W38" s="593"/>
      <c r="X38" s="593"/>
      <c r="Y38" s="593"/>
      <c r="Z38" s="593"/>
      <c r="AA38" s="593"/>
      <c r="AB38" s="593"/>
      <c r="AC38" s="593"/>
      <c r="AD38" s="593"/>
      <c r="AE38" s="593"/>
      <c r="AF38" s="594"/>
    </row>
    <row r="39" spans="1:32" ht="16.5" customHeight="1">
      <c r="A39" s="589"/>
      <c r="B39" s="590"/>
      <c r="C39" s="590"/>
      <c r="D39" s="590"/>
      <c r="E39" s="590"/>
      <c r="F39" s="590"/>
      <c r="G39" s="590"/>
      <c r="H39" s="590"/>
      <c r="I39" s="590"/>
      <c r="J39" s="591"/>
      <c r="K39" s="604"/>
      <c r="L39" s="605"/>
      <c r="M39" s="605"/>
      <c r="N39" s="605"/>
      <c r="O39" s="605"/>
      <c r="P39" s="605"/>
      <c r="Q39" s="606"/>
      <c r="R39" s="592"/>
      <c r="S39" s="593"/>
      <c r="T39" s="593"/>
      <c r="U39" s="593"/>
      <c r="V39" s="593"/>
      <c r="W39" s="593"/>
      <c r="X39" s="593"/>
      <c r="Y39" s="593"/>
      <c r="Z39" s="593"/>
      <c r="AA39" s="593"/>
      <c r="AB39" s="593"/>
      <c r="AC39" s="593"/>
      <c r="AD39" s="593"/>
      <c r="AE39" s="593"/>
      <c r="AF39" s="594"/>
    </row>
    <row r="40" spans="1:32" ht="16.5" customHeight="1">
      <c r="A40" s="589"/>
      <c r="B40" s="590"/>
      <c r="C40" s="590"/>
      <c r="D40" s="590"/>
      <c r="E40" s="590"/>
      <c r="F40" s="590"/>
      <c r="G40" s="590"/>
      <c r="H40" s="590"/>
      <c r="I40" s="590"/>
      <c r="J40" s="591"/>
      <c r="K40" s="604"/>
      <c r="L40" s="605"/>
      <c r="M40" s="605"/>
      <c r="N40" s="605"/>
      <c r="O40" s="605"/>
      <c r="P40" s="605"/>
      <c r="Q40" s="606"/>
      <c r="R40" s="592"/>
      <c r="S40" s="593"/>
      <c r="T40" s="593"/>
      <c r="U40" s="593"/>
      <c r="V40" s="593"/>
      <c r="W40" s="593"/>
      <c r="X40" s="593"/>
      <c r="Y40" s="593"/>
      <c r="Z40" s="593"/>
      <c r="AA40" s="593"/>
      <c r="AB40" s="593"/>
      <c r="AC40" s="593"/>
      <c r="AD40" s="593"/>
      <c r="AE40" s="593"/>
      <c r="AF40" s="594"/>
    </row>
    <row r="41" spans="1:32" ht="16.5" customHeight="1" thickBot="1">
      <c r="A41" s="589"/>
      <c r="B41" s="590"/>
      <c r="C41" s="590"/>
      <c r="D41" s="590"/>
      <c r="E41" s="590"/>
      <c r="F41" s="590"/>
      <c r="G41" s="590"/>
      <c r="H41" s="590"/>
      <c r="I41" s="590"/>
      <c r="J41" s="591"/>
      <c r="K41" s="604"/>
      <c r="L41" s="605"/>
      <c r="M41" s="605"/>
      <c r="N41" s="605"/>
      <c r="O41" s="605"/>
      <c r="P41" s="605"/>
      <c r="Q41" s="606"/>
      <c r="R41" s="592"/>
      <c r="S41" s="593"/>
      <c r="T41" s="593"/>
      <c r="U41" s="593"/>
      <c r="V41" s="593"/>
      <c r="W41" s="593"/>
      <c r="X41" s="593"/>
      <c r="Y41" s="593"/>
      <c r="Z41" s="593"/>
      <c r="AA41" s="593"/>
      <c r="AB41" s="593"/>
      <c r="AC41" s="593"/>
      <c r="AD41" s="593"/>
      <c r="AE41" s="593"/>
      <c r="AF41" s="594"/>
    </row>
    <row r="42" spans="1:32" ht="16.5" customHeight="1">
      <c r="A42" s="607" t="s">
        <v>167</v>
      </c>
      <c r="B42" s="608"/>
      <c r="C42" s="608"/>
      <c r="D42" s="608"/>
      <c r="E42" s="608"/>
      <c r="F42" s="608"/>
      <c r="G42" s="608"/>
      <c r="H42" s="608"/>
      <c r="I42" s="608"/>
      <c r="J42" s="609"/>
      <c r="K42" s="610" t="s">
        <v>182</v>
      </c>
      <c r="L42" s="611"/>
      <c r="M42" s="611"/>
      <c r="N42" s="611"/>
      <c r="O42" s="611"/>
      <c r="P42" s="611"/>
      <c r="Q42" s="612"/>
      <c r="R42" s="613" t="s">
        <v>141</v>
      </c>
      <c r="S42" s="614"/>
      <c r="T42" s="614"/>
      <c r="U42" s="614"/>
      <c r="V42" s="615"/>
      <c r="W42" s="574" t="s">
        <v>142</v>
      </c>
      <c r="X42" s="575"/>
      <c r="Y42" s="576"/>
      <c r="Z42" s="577" t="s">
        <v>264</v>
      </c>
      <c r="AA42" s="578"/>
      <c r="AB42" s="578"/>
      <c r="AC42" s="578"/>
      <c r="AD42" s="578"/>
      <c r="AE42" s="578"/>
      <c r="AF42" s="579"/>
    </row>
    <row r="43" spans="1:32" ht="16.5" customHeight="1" thickBot="1">
      <c r="A43" s="849">
        <f>(SUM(K38:Q41))*W43</f>
        <v>0</v>
      </c>
      <c r="B43" s="850"/>
      <c r="C43" s="850"/>
      <c r="D43" s="850"/>
      <c r="E43" s="850"/>
      <c r="F43" s="850"/>
      <c r="G43" s="850"/>
      <c r="H43" s="850"/>
      <c r="I43" s="850"/>
      <c r="J43" s="851"/>
      <c r="K43" s="852">
        <f>ROUNDDOWN(SUM(K38:Q41)*1/2,0)</f>
        <v>0</v>
      </c>
      <c r="L43" s="853"/>
      <c r="M43" s="853"/>
      <c r="N43" s="853"/>
      <c r="O43" s="853"/>
      <c r="P43" s="853"/>
      <c r="Q43" s="854"/>
      <c r="R43" s="843">
        <v>60000</v>
      </c>
      <c r="S43" s="844"/>
      <c r="T43" s="844"/>
      <c r="U43" s="844"/>
      <c r="V43" s="845"/>
      <c r="W43" s="649"/>
      <c r="X43" s="650"/>
      <c r="Y43" s="651"/>
      <c r="Z43" s="846">
        <f>(IF(K43&gt;R43,R43,K43))*W43</f>
        <v>0</v>
      </c>
      <c r="AA43" s="847"/>
      <c r="AB43" s="847"/>
      <c r="AC43" s="847"/>
      <c r="AD43" s="847"/>
      <c r="AE43" s="847"/>
      <c r="AF43" s="848"/>
    </row>
    <row r="44" spans="1:32" ht="16.5" customHeight="1" thickTop="1">
      <c r="A44" s="670" t="s">
        <v>1</v>
      </c>
      <c r="B44" s="547"/>
      <c r="C44" s="547"/>
      <c r="D44" s="547"/>
      <c r="E44" s="547"/>
      <c r="F44" s="547"/>
      <c r="G44" s="547"/>
      <c r="H44" s="547"/>
      <c r="I44" s="547"/>
      <c r="J44" s="671"/>
      <c r="K44" s="864">
        <f>A22+A29+A36+A43</f>
        <v>0</v>
      </c>
      <c r="L44" s="865"/>
      <c r="M44" s="865"/>
      <c r="N44" s="865"/>
      <c r="O44" s="865"/>
      <c r="P44" s="865"/>
      <c r="Q44" s="866"/>
      <c r="R44" s="675"/>
      <c r="S44" s="676"/>
      <c r="T44" s="676"/>
      <c r="U44" s="676"/>
      <c r="V44" s="676"/>
      <c r="W44" s="676"/>
      <c r="X44" s="676"/>
      <c r="Y44" s="676"/>
      <c r="Z44" s="676"/>
      <c r="AA44" s="676"/>
      <c r="AB44" s="676"/>
      <c r="AC44" s="676"/>
      <c r="AD44" s="676"/>
      <c r="AE44" s="676"/>
      <c r="AF44" s="677"/>
    </row>
    <row r="45" spans="1:32" s="285" customFormat="1" ht="16.5" customHeight="1">
      <c r="A45" s="678" t="s">
        <v>329</v>
      </c>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80"/>
    </row>
    <row r="46" spans="1:32" s="285" customFormat="1" ht="16.5" customHeight="1">
      <c r="A46" s="286" t="s">
        <v>74</v>
      </c>
      <c r="B46" s="284"/>
      <c r="C46" s="284"/>
      <c r="D46" s="284"/>
      <c r="E46" s="284"/>
      <c r="F46" s="284"/>
      <c r="G46" s="284"/>
      <c r="H46" s="284"/>
      <c r="I46" s="287"/>
      <c r="J46" s="286" t="s">
        <v>75</v>
      </c>
      <c r="K46" s="284"/>
      <c r="L46" s="284"/>
      <c r="M46" s="284"/>
      <c r="N46" s="284"/>
      <c r="O46" s="284"/>
      <c r="P46" s="287"/>
      <c r="Q46" s="286" t="s">
        <v>76</v>
      </c>
      <c r="R46" s="287"/>
      <c r="S46" s="286" t="s">
        <v>77</v>
      </c>
      <c r="T46" s="284"/>
      <c r="U46" s="284"/>
      <c r="V46" s="287"/>
      <c r="W46" s="288" t="s">
        <v>71</v>
      </c>
      <c r="X46" s="289"/>
      <c r="Y46" s="289"/>
      <c r="Z46" s="290"/>
      <c r="AA46" s="286" t="s">
        <v>299</v>
      </c>
      <c r="AB46" s="284"/>
      <c r="AC46" s="284"/>
      <c r="AD46" s="284"/>
      <c r="AE46" s="284"/>
      <c r="AF46" s="287"/>
    </row>
    <row r="47" spans="1:32" ht="16.5" customHeight="1">
      <c r="A47" s="681"/>
      <c r="B47" s="682"/>
      <c r="C47" s="682"/>
      <c r="D47" s="682"/>
      <c r="E47" s="682"/>
      <c r="F47" s="682"/>
      <c r="G47" s="682"/>
      <c r="H47" s="682"/>
      <c r="I47" s="682"/>
      <c r="J47" s="683"/>
      <c r="K47" s="684"/>
      <c r="L47" s="684"/>
      <c r="M47" s="684"/>
      <c r="N47" s="684"/>
      <c r="O47" s="684"/>
      <c r="P47" s="684"/>
      <c r="Q47" s="685"/>
      <c r="R47" s="686"/>
      <c r="S47" s="687"/>
      <c r="T47" s="688"/>
      <c r="U47" s="688"/>
      <c r="V47" s="689"/>
      <c r="W47" s="640">
        <f>Q47*S47</f>
        <v>0</v>
      </c>
      <c r="X47" s="641"/>
      <c r="Y47" s="641"/>
      <c r="Z47" s="642"/>
      <c r="AA47" s="690"/>
      <c r="AB47" s="691"/>
      <c r="AC47" s="691"/>
      <c r="AD47" s="691"/>
      <c r="AE47" s="691"/>
      <c r="AF47" s="692"/>
    </row>
    <row r="48" spans="1:32" ht="16.5" customHeight="1">
      <c r="A48" s="631"/>
      <c r="B48" s="632"/>
      <c r="C48" s="632"/>
      <c r="D48" s="632"/>
      <c r="E48" s="632"/>
      <c r="F48" s="632"/>
      <c r="G48" s="632"/>
      <c r="H48" s="632"/>
      <c r="I48" s="632"/>
      <c r="J48" s="633"/>
      <c r="K48" s="634"/>
      <c r="L48" s="634"/>
      <c r="M48" s="634"/>
      <c r="N48" s="634"/>
      <c r="O48" s="634"/>
      <c r="P48" s="634"/>
      <c r="Q48" s="635"/>
      <c r="R48" s="636"/>
      <c r="S48" s="637"/>
      <c r="T48" s="638"/>
      <c r="U48" s="638"/>
      <c r="V48" s="639"/>
      <c r="W48" s="640">
        <f>Q48*S48</f>
        <v>0</v>
      </c>
      <c r="X48" s="641"/>
      <c r="Y48" s="641"/>
      <c r="Z48" s="642"/>
      <c r="AA48" s="643"/>
      <c r="AB48" s="644"/>
      <c r="AC48" s="644"/>
      <c r="AD48" s="644"/>
      <c r="AE48" s="644"/>
      <c r="AF48" s="645"/>
    </row>
    <row r="49" spans="1:32" ht="16.5" customHeight="1">
      <c r="A49" s="658"/>
      <c r="B49" s="659"/>
      <c r="C49" s="659"/>
      <c r="D49" s="659"/>
      <c r="E49" s="659"/>
      <c r="F49" s="659"/>
      <c r="G49" s="659"/>
      <c r="H49" s="659"/>
      <c r="I49" s="659"/>
      <c r="J49" s="660"/>
      <c r="K49" s="661"/>
      <c r="L49" s="661"/>
      <c r="M49" s="661"/>
      <c r="N49" s="661"/>
      <c r="O49" s="661"/>
      <c r="P49" s="661"/>
      <c r="Q49" s="662"/>
      <c r="R49" s="663"/>
      <c r="S49" s="664"/>
      <c r="T49" s="665"/>
      <c r="U49" s="665"/>
      <c r="V49" s="666"/>
      <c r="W49" s="640">
        <f>Q49*S49</f>
        <v>0</v>
      </c>
      <c r="X49" s="641"/>
      <c r="Y49" s="641"/>
      <c r="Z49" s="642"/>
      <c r="AA49" s="667"/>
      <c r="AB49" s="668"/>
      <c r="AC49" s="668"/>
      <c r="AD49" s="668"/>
      <c r="AE49" s="668"/>
      <c r="AF49" s="669"/>
    </row>
    <row r="50" spans="1:32" ht="16.5" customHeight="1">
      <c r="A50" s="41" t="s">
        <v>79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6.5" customHeight="1">
      <c r="A51" s="42" t="s">
        <v>80</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R21:V21"/>
    <mergeCell ref="W21:Y21"/>
    <mergeCell ref="A14:AF14"/>
    <mergeCell ref="A15:J15"/>
    <mergeCell ref="K15:Q15"/>
    <mergeCell ref="R15:AF15"/>
    <mergeCell ref="A21:J21"/>
    <mergeCell ref="K21:Q21"/>
    <mergeCell ref="R16:AF16"/>
    <mergeCell ref="R20:AF20"/>
    <mergeCell ref="A48:I48"/>
    <mergeCell ref="J48:P48"/>
    <mergeCell ref="Q48:R48"/>
    <mergeCell ref="S48:V48"/>
    <mergeCell ref="W48:Z48"/>
    <mergeCell ref="AA48:AF48"/>
    <mergeCell ref="A44:J44"/>
    <mergeCell ref="K44:Q44"/>
    <mergeCell ref="R44:AF44"/>
    <mergeCell ref="A45:AF45"/>
    <mergeCell ref="A47:I47"/>
    <mergeCell ref="J47:P47"/>
    <mergeCell ref="Q47:R47"/>
    <mergeCell ref="S47:V47"/>
    <mergeCell ref="W47:Z47"/>
    <mergeCell ref="AA47:AF47"/>
    <mergeCell ref="K23:Q23"/>
    <mergeCell ref="A24:J24"/>
    <mergeCell ref="K24:Q24"/>
    <mergeCell ref="A49:I49"/>
    <mergeCell ref="J49:P49"/>
    <mergeCell ref="Q49:R49"/>
    <mergeCell ref="S49:V49"/>
    <mergeCell ref="W49:Z49"/>
    <mergeCell ref="A28:J28"/>
    <mergeCell ref="K28:Q28"/>
    <mergeCell ref="A29:J29"/>
    <mergeCell ref="K29:Q29"/>
    <mergeCell ref="A26:J26"/>
    <mergeCell ref="K26:Q26"/>
    <mergeCell ref="R26:AF26"/>
    <mergeCell ref="A27:J27"/>
    <mergeCell ref="K27:Q27"/>
    <mergeCell ref="R27:AF27"/>
    <mergeCell ref="W35:Y35"/>
    <mergeCell ref="Z35:AF35"/>
    <mergeCell ref="R36:V36"/>
    <mergeCell ref="W36:Y36"/>
    <mergeCell ref="K30:Q30"/>
    <mergeCell ref="AA49:AF49"/>
    <mergeCell ref="A31:J31"/>
    <mergeCell ref="K31:Q31"/>
    <mergeCell ref="R17:AF17"/>
    <mergeCell ref="R29:V29"/>
    <mergeCell ref="W29:Y29"/>
    <mergeCell ref="Z29:AF29"/>
    <mergeCell ref="R28:V28"/>
    <mergeCell ref="W28:Y28"/>
    <mergeCell ref="Z28:AF28"/>
    <mergeCell ref="R24:AF24"/>
    <mergeCell ref="R23:AF23"/>
    <mergeCell ref="A18:J18"/>
    <mergeCell ref="K18:Q18"/>
    <mergeCell ref="R18:AF18"/>
    <mergeCell ref="R31:AF31"/>
    <mergeCell ref="R30:AF30"/>
    <mergeCell ref="A22:J22"/>
    <mergeCell ref="K22:Q22"/>
    <mergeCell ref="A19:J19"/>
    <mergeCell ref="K19:Q19"/>
    <mergeCell ref="R19:AF19"/>
    <mergeCell ref="A20:J20"/>
    <mergeCell ref="K20:Q20"/>
    <mergeCell ref="A23:J23"/>
    <mergeCell ref="R42:V42"/>
    <mergeCell ref="W42:Y42"/>
    <mergeCell ref="Z42:AF42"/>
    <mergeCell ref="Z21:AF21"/>
    <mergeCell ref="R22:V22"/>
    <mergeCell ref="W22:Y22"/>
    <mergeCell ref="Z22:AF22"/>
    <mergeCell ref="K42:Q42"/>
    <mergeCell ref="A39:J39"/>
    <mergeCell ref="K39:Q39"/>
    <mergeCell ref="R39:AF39"/>
    <mergeCell ref="A40:J40"/>
    <mergeCell ref="K40:Q40"/>
    <mergeCell ref="R40:AF40"/>
    <mergeCell ref="K37:Q37"/>
    <mergeCell ref="K38:Q38"/>
    <mergeCell ref="A42:J42"/>
    <mergeCell ref="A41:J41"/>
    <mergeCell ref="K41:Q41"/>
    <mergeCell ref="Z36:AF36"/>
    <mergeCell ref="A33:J33"/>
    <mergeCell ref="K33:Q33"/>
    <mergeCell ref="R33:AF33"/>
    <mergeCell ref="A30:J30"/>
    <mergeCell ref="R43:V43"/>
    <mergeCell ref="W43:Y43"/>
    <mergeCell ref="Z43:AF43"/>
    <mergeCell ref="R38:AF38"/>
    <mergeCell ref="R37:AF37"/>
    <mergeCell ref="A38:J38"/>
    <mergeCell ref="A37:J37"/>
    <mergeCell ref="A25:J25"/>
    <mergeCell ref="K25:Q25"/>
    <mergeCell ref="R25:AF25"/>
    <mergeCell ref="A43:J43"/>
    <mergeCell ref="K43:Q43"/>
    <mergeCell ref="R41:AF41"/>
    <mergeCell ref="A35:J35"/>
    <mergeCell ref="K35:Q35"/>
    <mergeCell ref="A36:J36"/>
    <mergeCell ref="K36:Q36"/>
    <mergeCell ref="A32:J32"/>
    <mergeCell ref="K32:Q32"/>
    <mergeCell ref="R32:AF32"/>
    <mergeCell ref="A34:J34"/>
    <mergeCell ref="K34:Q34"/>
    <mergeCell ref="R34:AF34"/>
    <mergeCell ref="R35:V3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0"/>
  <sheetViews>
    <sheetView showGridLines="0" view="pageBreakPreview" topLeftCell="A13" zoomScaleNormal="100" zoomScaleSheetLayoutView="100" workbookViewId="0">
      <selection activeCell="K17" sqref="K17:Q17"/>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160</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K48</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279</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Z22+Z29+Z35+Z41+Z47</f>
        <v>0</v>
      </c>
      <c r="AA13" s="733"/>
      <c r="AB13" s="733"/>
      <c r="AC13" s="733"/>
      <c r="AD13" s="733"/>
      <c r="AE13" s="733"/>
      <c r="AF13" s="734"/>
    </row>
    <row r="14" spans="1:32"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161</v>
      </c>
      <c r="B15" s="703"/>
      <c r="C15" s="703"/>
      <c r="D15" s="703"/>
      <c r="E15" s="703"/>
      <c r="F15" s="703"/>
      <c r="G15" s="703"/>
      <c r="H15" s="703"/>
      <c r="I15" s="703"/>
      <c r="J15" s="704"/>
      <c r="K15" s="705" t="s">
        <v>71</v>
      </c>
      <c r="L15" s="706"/>
      <c r="M15" s="706"/>
      <c r="N15" s="706"/>
      <c r="O15" s="706"/>
      <c r="P15" s="706"/>
      <c r="Q15" s="707"/>
      <c r="R15" s="705" t="s">
        <v>162</v>
      </c>
      <c r="S15" s="706"/>
      <c r="T15" s="706"/>
      <c r="U15" s="706"/>
      <c r="V15" s="706"/>
      <c r="W15" s="706"/>
      <c r="X15" s="706"/>
      <c r="Y15" s="706"/>
      <c r="Z15" s="706"/>
      <c r="AA15" s="706"/>
      <c r="AB15" s="706"/>
      <c r="AC15" s="706"/>
      <c r="AD15" s="706"/>
      <c r="AE15" s="706"/>
      <c r="AF15" s="707"/>
    </row>
    <row r="16" spans="1:32" ht="16.5" customHeight="1">
      <c r="A16" s="693" t="s">
        <v>153</v>
      </c>
      <c r="B16" s="694"/>
      <c r="C16" s="694"/>
      <c r="D16" s="694"/>
      <c r="E16" s="694"/>
      <c r="F16" s="694"/>
      <c r="G16" s="694"/>
      <c r="H16" s="694"/>
      <c r="I16" s="694"/>
      <c r="J16" s="695"/>
      <c r="K16" s="696"/>
      <c r="L16" s="697"/>
      <c r="M16" s="697"/>
      <c r="N16" s="697"/>
      <c r="O16" s="697"/>
      <c r="P16" s="697"/>
      <c r="Q16" s="698"/>
      <c r="R16" s="710"/>
      <c r="S16" s="711"/>
      <c r="T16" s="711"/>
      <c r="U16" s="711"/>
      <c r="V16" s="711"/>
      <c r="W16" s="711"/>
      <c r="X16" s="711"/>
      <c r="Y16" s="711"/>
      <c r="Z16" s="711"/>
      <c r="AA16" s="711"/>
      <c r="AB16" s="711"/>
      <c r="AC16" s="711"/>
      <c r="AD16" s="711"/>
      <c r="AE16" s="711"/>
      <c r="AF16" s="712"/>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thickBo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607" t="s">
        <v>167</v>
      </c>
      <c r="B21" s="608"/>
      <c r="C21" s="608"/>
      <c r="D21" s="608"/>
      <c r="E21" s="608"/>
      <c r="F21" s="608"/>
      <c r="G21" s="608"/>
      <c r="H21" s="608"/>
      <c r="I21" s="608"/>
      <c r="J21" s="609"/>
      <c r="K21" s="610" t="s">
        <v>183</v>
      </c>
      <c r="L21" s="611"/>
      <c r="M21" s="611"/>
      <c r="N21" s="611"/>
      <c r="O21" s="611"/>
      <c r="P21" s="611"/>
      <c r="Q21" s="612"/>
      <c r="R21" s="613" t="s">
        <v>141</v>
      </c>
      <c r="S21" s="614"/>
      <c r="T21" s="614"/>
      <c r="U21" s="614"/>
      <c r="V21" s="614"/>
      <c r="W21" s="614"/>
      <c r="X21" s="614"/>
      <c r="Y21" s="615"/>
      <c r="Z21" s="577" t="s">
        <v>278</v>
      </c>
      <c r="AA21" s="578"/>
      <c r="AB21" s="578"/>
      <c r="AC21" s="578"/>
      <c r="AD21" s="578"/>
      <c r="AE21" s="578"/>
      <c r="AF21" s="579"/>
    </row>
    <row r="22" spans="1:32" ht="16.5" customHeight="1" thickBot="1">
      <c r="A22" s="655">
        <f>(SUM(K17:Q20))</f>
        <v>0</v>
      </c>
      <c r="B22" s="656"/>
      <c r="C22" s="656"/>
      <c r="D22" s="656"/>
      <c r="E22" s="656"/>
      <c r="F22" s="656"/>
      <c r="G22" s="656"/>
      <c r="H22" s="656"/>
      <c r="I22" s="656"/>
      <c r="J22" s="657"/>
      <c r="K22" s="625">
        <f>SUM(K17:Q20)*1/1</f>
        <v>0</v>
      </c>
      <c r="L22" s="626"/>
      <c r="M22" s="626"/>
      <c r="N22" s="626"/>
      <c r="O22" s="626"/>
      <c r="P22" s="626"/>
      <c r="Q22" s="627"/>
      <c r="R22" s="855">
        <v>2800000</v>
      </c>
      <c r="S22" s="856"/>
      <c r="T22" s="856"/>
      <c r="U22" s="856"/>
      <c r="V22" s="856"/>
      <c r="W22" s="856"/>
      <c r="X22" s="856"/>
      <c r="Y22" s="857"/>
      <c r="Z22" s="846">
        <f>(IF(K22&gt;R22,R22,K22))</f>
        <v>0</v>
      </c>
      <c r="AA22" s="847"/>
      <c r="AB22" s="847"/>
      <c r="AC22" s="847"/>
      <c r="AD22" s="847"/>
      <c r="AE22" s="847"/>
      <c r="AF22" s="848"/>
    </row>
    <row r="23" spans="1:32" ht="16.5" customHeight="1" thickTop="1">
      <c r="A23" s="873" t="s">
        <v>163</v>
      </c>
      <c r="B23" s="874"/>
      <c r="C23" s="874"/>
      <c r="D23" s="874"/>
      <c r="E23" s="874"/>
      <c r="F23" s="874"/>
      <c r="G23" s="874"/>
      <c r="H23" s="874"/>
      <c r="I23" s="874"/>
      <c r="J23" s="874"/>
      <c r="K23" s="874"/>
      <c r="L23" s="874"/>
      <c r="M23" s="874"/>
      <c r="N23" s="874"/>
      <c r="O23" s="874"/>
      <c r="P23" s="874"/>
      <c r="Q23" s="875"/>
      <c r="R23" s="595"/>
      <c r="S23" s="596"/>
      <c r="T23" s="596"/>
      <c r="U23" s="596"/>
      <c r="V23" s="596"/>
      <c r="W23" s="596"/>
      <c r="X23" s="596"/>
      <c r="Y23" s="596"/>
      <c r="Z23" s="596"/>
      <c r="AA23" s="596"/>
      <c r="AB23" s="596"/>
      <c r="AC23" s="596"/>
      <c r="AD23" s="596"/>
      <c r="AE23" s="596"/>
      <c r="AF23" s="597"/>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c r="A26" s="589"/>
      <c r="B26" s="590"/>
      <c r="C26" s="590"/>
      <c r="D26" s="590"/>
      <c r="E26" s="590"/>
      <c r="F26" s="590"/>
      <c r="G26" s="590"/>
      <c r="H26" s="590"/>
      <c r="I26" s="590"/>
      <c r="J26" s="591"/>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thickBot="1">
      <c r="A27" s="589"/>
      <c r="B27" s="590"/>
      <c r="C27" s="590"/>
      <c r="D27" s="590"/>
      <c r="E27" s="590"/>
      <c r="F27" s="590"/>
      <c r="G27" s="590"/>
      <c r="H27" s="590"/>
      <c r="I27" s="590"/>
      <c r="J27" s="591"/>
      <c r="K27" s="604"/>
      <c r="L27" s="605"/>
      <c r="M27" s="605"/>
      <c r="N27" s="605"/>
      <c r="O27" s="605"/>
      <c r="P27" s="605"/>
      <c r="Q27" s="606"/>
      <c r="R27" s="592"/>
      <c r="S27" s="593"/>
      <c r="T27" s="593"/>
      <c r="U27" s="593"/>
      <c r="V27" s="593"/>
      <c r="W27" s="593"/>
      <c r="X27" s="593"/>
      <c r="Y27" s="593"/>
      <c r="Z27" s="593"/>
      <c r="AA27" s="593"/>
      <c r="AB27" s="593"/>
      <c r="AC27" s="593"/>
      <c r="AD27" s="593"/>
      <c r="AE27" s="593"/>
      <c r="AF27" s="594"/>
    </row>
    <row r="28" spans="1:32" ht="16.5" customHeight="1">
      <c r="A28" s="607" t="s">
        <v>170</v>
      </c>
      <c r="B28" s="608"/>
      <c r="C28" s="608"/>
      <c r="D28" s="608"/>
      <c r="E28" s="608"/>
      <c r="F28" s="608"/>
      <c r="G28" s="608"/>
      <c r="H28" s="608"/>
      <c r="I28" s="608"/>
      <c r="J28" s="609"/>
      <c r="K28" s="610" t="s">
        <v>184</v>
      </c>
      <c r="L28" s="611"/>
      <c r="M28" s="611"/>
      <c r="N28" s="611"/>
      <c r="O28" s="611"/>
      <c r="P28" s="611"/>
      <c r="Q28" s="612"/>
      <c r="R28" s="613" t="s">
        <v>141</v>
      </c>
      <c r="S28" s="614"/>
      <c r="T28" s="614"/>
      <c r="U28" s="614"/>
      <c r="V28" s="614"/>
      <c r="W28" s="614"/>
      <c r="X28" s="614"/>
      <c r="Y28" s="615"/>
      <c r="Z28" s="577" t="s">
        <v>278</v>
      </c>
      <c r="AA28" s="578"/>
      <c r="AB28" s="578"/>
      <c r="AC28" s="578"/>
      <c r="AD28" s="578"/>
      <c r="AE28" s="578"/>
      <c r="AF28" s="579"/>
    </row>
    <row r="29" spans="1:32" ht="16.5" customHeight="1" thickBot="1">
      <c r="A29" s="867">
        <f>(SUM(K24:Q27))</f>
        <v>0</v>
      </c>
      <c r="B29" s="868"/>
      <c r="C29" s="868"/>
      <c r="D29" s="868"/>
      <c r="E29" s="868"/>
      <c r="F29" s="868"/>
      <c r="G29" s="868"/>
      <c r="H29" s="868"/>
      <c r="I29" s="868"/>
      <c r="J29" s="869"/>
      <c r="K29" s="625">
        <f>SUM(K24:Q27)*1/1</f>
        <v>0</v>
      </c>
      <c r="L29" s="626"/>
      <c r="M29" s="626"/>
      <c r="N29" s="626"/>
      <c r="O29" s="626"/>
      <c r="P29" s="626"/>
      <c r="Q29" s="627"/>
      <c r="R29" s="855">
        <v>900000</v>
      </c>
      <c r="S29" s="856"/>
      <c r="T29" s="856"/>
      <c r="U29" s="856"/>
      <c r="V29" s="856"/>
      <c r="W29" s="856"/>
      <c r="X29" s="856"/>
      <c r="Y29" s="857"/>
      <c r="Z29" s="846">
        <f>(IF(K29&gt;R29,R29,K29))</f>
        <v>0</v>
      </c>
      <c r="AA29" s="847"/>
      <c r="AB29" s="847"/>
      <c r="AC29" s="847"/>
      <c r="AD29" s="847"/>
      <c r="AE29" s="847"/>
      <c r="AF29" s="848"/>
    </row>
    <row r="30" spans="1:32" ht="16.5" customHeight="1" thickTop="1">
      <c r="A30" s="201" t="s">
        <v>164</v>
      </c>
      <c r="B30" s="202"/>
      <c r="C30" s="202"/>
      <c r="D30" s="202"/>
      <c r="E30" s="202"/>
      <c r="F30" s="202"/>
      <c r="G30" s="202"/>
      <c r="H30" s="202"/>
      <c r="I30" s="202"/>
      <c r="J30" s="202"/>
      <c r="K30" s="202"/>
      <c r="L30" s="202"/>
      <c r="M30" s="202"/>
      <c r="N30" s="202"/>
      <c r="O30" s="202"/>
      <c r="P30" s="202"/>
      <c r="Q30" s="203"/>
      <c r="R30" s="204"/>
      <c r="S30" s="205"/>
      <c r="T30" s="205"/>
      <c r="U30" s="205"/>
      <c r="V30" s="205"/>
      <c r="W30" s="205"/>
      <c r="X30" s="205"/>
      <c r="Y30" s="205"/>
      <c r="Z30" s="205"/>
      <c r="AA30" s="205"/>
      <c r="AB30" s="205"/>
      <c r="AC30" s="205"/>
      <c r="AD30" s="205"/>
      <c r="AE30" s="205"/>
      <c r="AF30" s="206"/>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thickBot="1">
      <c r="A33" s="589"/>
      <c r="B33" s="590"/>
      <c r="C33" s="590"/>
      <c r="D33" s="590"/>
      <c r="E33" s="590"/>
      <c r="F33" s="590"/>
      <c r="G33" s="590"/>
      <c r="H33" s="590"/>
      <c r="I33" s="590"/>
      <c r="J33" s="591"/>
      <c r="K33" s="604"/>
      <c r="L33" s="605"/>
      <c r="M33" s="605"/>
      <c r="N33" s="605"/>
      <c r="O33" s="605"/>
      <c r="P33" s="605"/>
      <c r="Q33" s="606"/>
      <c r="R33" s="592"/>
      <c r="S33" s="593"/>
      <c r="T33" s="593"/>
      <c r="U33" s="593"/>
      <c r="V33" s="593"/>
      <c r="W33" s="593"/>
      <c r="X33" s="593"/>
      <c r="Y33" s="593"/>
      <c r="Z33" s="593"/>
      <c r="AA33" s="593"/>
      <c r="AB33" s="593"/>
      <c r="AC33" s="593"/>
      <c r="AD33" s="593"/>
      <c r="AE33" s="593"/>
      <c r="AF33" s="594"/>
    </row>
    <row r="34" spans="1:32" ht="16.5" customHeight="1">
      <c r="A34" s="607" t="s">
        <v>170</v>
      </c>
      <c r="B34" s="608"/>
      <c r="C34" s="608"/>
      <c r="D34" s="608"/>
      <c r="E34" s="608"/>
      <c r="F34" s="608"/>
      <c r="G34" s="608"/>
      <c r="H34" s="608"/>
      <c r="I34" s="608"/>
      <c r="J34" s="609"/>
      <c r="K34" s="610" t="s">
        <v>184</v>
      </c>
      <c r="L34" s="611"/>
      <c r="M34" s="611"/>
      <c r="N34" s="611"/>
      <c r="O34" s="611"/>
      <c r="P34" s="611"/>
      <c r="Q34" s="612"/>
      <c r="R34" s="613" t="s">
        <v>141</v>
      </c>
      <c r="S34" s="614"/>
      <c r="T34" s="614"/>
      <c r="U34" s="614"/>
      <c r="V34" s="614"/>
      <c r="W34" s="614"/>
      <c r="X34" s="614"/>
      <c r="Y34" s="615"/>
      <c r="Z34" s="577" t="s">
        <v>278</v>
      </c>
      <c r="AA34" s="578"/>
      <c r="AB34" s="578"/>
      <c r="AC34" s="578"/>
      <c r="AD34" s="578"/>
      <c r="AE34" s="578"/>
      <c r="AF34" s="579"/>
    </row>
    <row r="35" spans="1:32" ht="16.5" customHeight="1" thickBot="1">
      <c r="A35" s="867">
        <f>(SUM(K31:Q33))</f>
        <v>0</v>
      </c>
      <c r="B35" s="868"/>
      <c r="C35" s="868"/>
      <c r="D35" s="868"/>
      <c r="E35" s="868"/>
      <c r="F35" s="868"/>
      <c r="G35" s="868"/>
      <c r="H35" s="868"/>
      <c r="I35" s="868"/>
      <c r="J35" s="869"/>
      <c r="K35" s="625">
        <f>SUM(K31:Q33)*1/1</f>
        <v>0</v>
      </c>
      <c r="L35" s="626"/>
      <c r="M35" s="626"/>
      <c r="N35" s="626"/>
      <c r="O35" s="626"/>
      <c r="P35" s="626"/>
      <c r="Q35" s="627"/>
      <c r="R35" s="855">
        <v>1030000</v>
      </c>
      <c r="S35" s="856"/>
      <c r="T35" s="856"/>
      <c r="U35" s="856"/>
      <c r="V35" s="856"/>
      <c r="W35" s="856"/>
      <c r="X35" s="856"/>
      <c r="Y35" s="857"/>
      <c r="Z35" s="846">
        <f>(IF(K35&gt;R35,R35,K35))</f>
        <v>0</v>
      </c>
      <c r="AA35" s="847"/>
      <c r="AB35" s="847"/>
      <c r="AC35" s="847"/>
      <c r="AD35" s="847"/>
      <c r="AE35" s="847"/>
      <c r="AF35" s="848"/>
    </row>
    <row r="36" spans="1:32" ht="16.5" customHeight="1" thickTop="1">
      <c r="A36" s="870" t="s">
        <v>155</v>
      </c>
      <c r="B36" s="871"/>
      <c r="C36" s="871"/>
      <c r="D36" s="871"/>
      <c r="E36" s="871"/>
      <c r="F36" s="871"/>
      <c r="G36" s="871"/>
      <c r="H36" s="871"/>
      <c r="I36" s="871"/>
      <c r="J36" s="871"/>
      <c r="K36" s="871"/>
      <c r="L36" s="871"/>
      <c r="M36" s="871"/>
      <c r="N36" s="871"/>
      <c r="O36" s="871"/>
      <c r="P36" s="871"/>
      <c r="Q36" s="872"/>
      <c r="R36" s="595"/>
      <c r="S36" s="596"/>
      <c r="T36" s="596"/>
      <c r="U36" s="596"/>
      <c r="V36" s="596"/>
      <c r="W36" s="596"/>
      <c r="X36" s="596"/>
      <c r="Y36" s="596"/>
      <c r="Z36" s="596"/>
      <c r="AA36" s="596"/>
      <c r="AB36" s="596"/>
      <c r="AC36" s="596"/>
      <c r="AD36" s="596"/>
      <c r="AE36" s="596"/>
      <c r="AF36" s="597"/>
    </row>
    <row r="37" spans="1:32" ht="16.5" customHeight="1">
      <c r="A37" s="589"/>
      <c r="B37" s="590"/>
      <c r="C37" s="590"/>
      <c r="D37" s="590"/>
      <c r="E37" s="590"/>
      <c r="F37" s="590"/>
      <c r="G37" s="590"/>
      <c r="H37" s="590"/>
      <c r="I37" s="590"/>
      <c r="J37" s="591"/>
      <c r="K37" s="604"/>
      <c r="L37" s="605"/>
      <c r="M37" s="605"/>
      <c r="N37" s="605"/>
      <c r="O37" s="605"/>
      <c r="P37" s="605"/>
      <c r="Q37" s="606"/>
      <c r="R37" s="592"/>
      <c r="S37" s="593"/>
      <c r="T37" s="593"/>
      <c r="U37" s="593"/>
      <c r="V37" s="593"/>
      <c r="W37" s="593"/>
      <c r="X37" s="593"/>
      <c r="Y37" s="593"/>
      <c r="Z37" s="593"/>
      <c r="AA37" s="593"/>
      <c r="AB37" s="593"/>
      <c r="AC37" s="593"/>
      <c r="AD37" s="593"/>
      <c r="AE37" s="593"/>
      <c r="AF37" s="594"/>
    </row>
    <row r="38" spans="1:32" ht="16.5" customHeight="1">
      <c r="A38" s="589"/>
      <c r="B38" s="590"/>
      <c r="C38" s="590"/>
      <c r="D38" s="590"/>
      <c r="E38" s="590"/>
      <c r="F38" s="590"/>
      <c r="G38" s="590"/>
      <c r="H38" s="590"/>
      <c r="I38" s="590"/>
      <c r="J38" s="591"/>
      <c r="K38" s="604"/>
      <c r="L38" s="605"/>
      <c r="M38" s="605"/>
      <c r="N38" s="605"/>
      <c r="O38" s="605"/>
      <c r="P38" s="605"/>
      <c r="Q38" s="606"/>
      <c r="R38" s="592"/>
      <c r="S38" s="593"/>
      <c r="T38" s="593"/>
      <c r="U38" s="593"/>
      <c r="V38" s="593"/>
      <c r="W38" s="593"/>
      <c r="X38" s="593"/>
      <c r="Y38" s="593"/>
      <c r="Z38" s="593"/>
      <c r="AA38" s="593"/>
      <c r="AB38" s="593"/>
      <c r="AC38" s="593"/>
      <c r="AD38" s="593"/>
      <c r="AE38" s="593"/>
      <c r="AF38" s="594"/>
    </row>
    <row r="39" spans="1:32" ht="16.5" customHeight="1" thickBot="1">
      <c r="A39" s="589"/>
      <c r="B39" s="590"/>
      <c r="C39" s="590"/>
      <c r="D39" s="590"/>
      <c r="E39" s="590"/>
      <c r="F39" s="590"/>
      <c r="G39" s="590"/>
      <c r="H39" s="590"/>
      <c r="I39" s="590"/>
      <c r="J39" s="591"/>
      <c r="K39" s="604"/>
      <c r="L39" s="605"/>
      <c r="M39" s="605"/>
      <c r="N39" s="605"/>
      <c r="O39" s="605"/>
      <c r="P39" s="605"/>
      <c r="Q39" s="606"/>
      <c r="R39" s="592"/>
      <c r="S39" s="593"/>
      <c r="T39" s="593"/>
      <c r="U39" s="593"/>
      <c r="V39" s="593"/>
      <c r="W39" s="593"/>
      <c r="X39" s="593"/>
      <c r="Y39" s="593"/>
      <c r="Z39" s="593"/>
      <c r="AA39" s="593"/>
      <c r="AB39" s="593"/>
      <c r="AC39" s="593"/>
      <c r="AD39" s="593"/>
      <c r="AE39" s="593"/>
      <c r="AF39" s="594"/>
    </row>
    <row r="40" spans="1:32" ht="16.5" customHeight="1">
      <c r="A40" s="607" t="s">
        <v>170</v>
      </c>
      <c r="B40" s="608"/>
      <c r="C40" s="608"/>
      <c r="D40" s="608"/>
      <c r="E40" s="608"/>
      <c r="F40" s="608"/>
      <c r="G40" s="608"/>
      <c r="H40" s="608"/>
      <c r="I40" s="608"/>
      <c r="J40" s="609"/>
      <c r="K40" s="610" t="s">
        <v>184</v>
      </c>
      <c r="L40" s="611"/>
      <c r="M40" s="611"/>
      <c r="N40" s="611"/>
      <c r="O40" s="611"/>
      <c r="P40" s="611"/>
      <c r="Q40" s="612"/>
      <c r="R40" s="613" t="s">
        <v>141</v>
      </c>
      <c r="S40" s="614"/>
      <c r="T40" s="614"/>
      <c r="U40" s="614"/>
      <c r="V40" s="614"/>
      <c r="W40" s="614"/>
      <c r="X40" s="614"/>
      <c r="Y40" s="615"/>
      <c r="Z40" s="577" t="s">
        <v>278</v>
      </c>
      <c r="AA40" s="578"/>
      <c r="AB40" s="578"/>
      <c r="AC40" s="578"/>
      <c r="AD40" s="578"/>
      <c r="AE40" s="578"/>
      <c r="AF40" s="579"/>
    </row>
    <row r="41" spans="1:32" ht="16.5" customHeight="1" thickBot="1">
      <c r="A41" s="867">
        <f>(SUM(K37:Q39))</f>
        <v>0</v>
      </c>
      <c r="B41" s="868"/>
      <c r="C41" s="868"/>
      <c r="D41" s="868"/>
      <c r="E41" s="868"/>
      <c r="F41" s="868"/>
      <c r="G41" s="868"/>
      <c r="H41" s="868"/>
      <c r="I41" s="868"/>
      <c r="J41" s="869"/>
      <c r="K41" s="625">
        <f>SUM(K37:Q39)*1/1</f>
        <v>0</v>
      </c>
      <c r="L41" s="626"/>
      <c r="M41" s="626"/>
      <c r="N41" s="626"/>
      <c r="O41" s="626"/>
      <c r="P41" s="626"/>
      <c r="Q41" s="627"/>
      <c r="R41" s="855">
        <v>550000</v>
      </c>
      <c r="S41" s="856"/>
      <c r="T41" s="856"/>
      <c r="U41" s="856"/>
      <c r="V41" s="856"/>
      <c r="W41" s="856"/>
      <c r="X41" s="856"/>
      <c r="Y41" s="857"/>
      <c r="Z41" s="846">
        <f>(IF(K41&gt;R41,R41,K41))</f>
        <v>0</v>
      </c>
      <c r="AA41" s="847"/>
      <c r="AB41" s="847"/>
      <c r="AC41" s="847"/>
      <c r="AD41" s="847"/>
      <c r="AE41" s="847"/>
      <c r="AF41" s="848"/>
    </row>
    <row r="42" spans="1:32" ht="16.5" customHeight="1" thickTop="1">
      <c r="A42" s="201" t="s">
        <v>339</v>
      </c>
      <c r="B42" s="207"/>
      <c r="C42" s="207"/>
      <c r="D42" s="207"/>
      <c r="E42" s="207"/>
      <c r="F42" s="207"/>
      <c r="G42" s="207"/>
      <c r="H42" s="207"/>
      <c r="I42" s="207"/>
      <c r="J42" s="207"/>
      <c r="K42" s="207"/>
      <c r="L42" s="207"/>
      <c r="M42" s="207"/>
      <c r="N42" s="207"/>
      <c r="O42" s="207"/>
      <c r="P42" s="207"/>
      <c r="Q42" s="208"/>
      <c r="R42" s="204"/>
      <c r="S42" s="205"/>
      <c r="T42" s="205"/>
      <c r="U42" s="205"/>
      <c r="V42" s="205"/>
      <c r="W42" s="205"/>
      <c r="X42" s="205"/>
      <c r="Y42" s="205"/>
      <c r="Z42" s="205"/>
      <c r="AA42" s="205"/>
      <c r="AB42" s="205"/>
      <c r="AC42" s="205"/>
      <c r="AD42" s="205"/>
      <c r="AE42" s="205"/>
      <c r="AF42" s="206"/>
    </row>
    <row r="43" spans="1:32" ht="16.5" customHeight="1">
      <c r="A43" s="589"/>
      <c r="B43" s="590"/>
      <c r="C43" s="590"/>
      <c r="D43" s="590"/>
      <c r="E43" s="590"/>
      <c r="F43" s="590"/>
      <c r="G43" s="590"/>
      <c r="H43" s="590"/>
      <c r="I43" s="590"/>
      <c r="J43" s="591"/>
      <c r="K43" s="604"/>
      <c r="L43" s="605"/>
      <c r="M43" s="605"/>
      <c r="N43" s="605"/>
      <c r="O43" s="605"/>
      <c r="P43" s="605"/>
      <c r="Q43" s="606"/>
      <c r="R43" s="592"/>
      <c r="S43" s="593"/>
      <c r="T43" s="593"/>
      <c r="U43" s="593"/>
      <c r="V43" s="593"/>
      <c r="W43" s="593"/>
      <c r="X43" s="593"/>
      <c r="Y43" s="593"/>
      <c r="Z43" s="593"/>
      <c r="AA43" s="593"/>
      <c r="AB43" s="593"/>
      <c r="AC43" s="593"/>
      <c r="AD43" s="593"/>
      <c r="AE43" s="593"/>
      <c r="AF43" s="594"/>
    </row>
    <row r="44" spans="1:32" ht="16.5" customHeight="1">
      <c r="A44" s="589"/>
      <c r="B44" s="590"/>
      <c r="C44" s="590"/>
      <c r="D44" s="590"/>
      <c r="E44" s="590"/>
      <c r="F44" s="590"/>
      <c r="G44" s="590"/>
      <c r="H44" s="590"/>
      <c r="I44" s="590"/>
      <c r="J44" s="591"/>
      <c r="K44" s="604"/>
      <c r="L44" s="605"/>
      <c r="M44" s="605"/>
      <c r="N44" s="605"/>
      <c r="O44" s="605"/>
      <c r="P44" s="605"/>
      <c r="Q44" s="606"/>
      <c r="R44" s="592"/>
      <c r="S44" s="593"/>
      <c r="T44" s="593"/>
      <c r="U44" s="593"/>
      <c r="V44" s="593"/>
      <c r="W44" s="593"/>
      <c r="X44" s="593"/>
      <c r="Y44" s="593"/>
      <c r="Z44" s="593"/>
      <c r="AA44" s="593"/>
      <c r="AB44" s="593"/>
      <c r="AC44" s="593"/>
      <c r="AD44" s="593"/>
      <c r="AE44" s="593"/>
      <c r="AF44" s="594"/>
    </row>
    <row r="45" spans="1:32" ht="16.5" customHeight="1" thickBot="1">
      <c r="A45" s="589"/>
      <c r="B45" s="590"/>
      <c r="C45" s="590"/>
      <c r="D45" s="590"/>
      <c r="E45" s="590"/>
      <c r="F45" s="590"/>
      <c r="G45" s="590"/>
      <c r="H45" s="590"/>
      <c r="I45" s="590"/>
      <c r="J45" s="591"/>
      <c r="K45" s="604"/>
      <c r="L45" s="605"/>
      <c r="M45" s="605"/>
      <c r="N45" s="605"/>
      <c r="O45" s="605"/>
      <c r="P45" s="605"/>
      <c r="Q45" s="606"/>
      <c r="R45" s="592"/>
      <c r="S45" s="593"/>
      <c r="T45" s="593"/>
      <c r="U45" s="593"/>
      <c r="V45" s="593"/>
      <c r="W45" s="593"/>
      <c r="X45" s="593"/>
      <c r="Y45" s="593"/>
      <c r="Z45" s="593"/>
      <c r="AA45" s="593"/>
      <c r="AB45" s="593"/>
      <c r="AC45" s="593"/>
      <c r="AD45" s="593"/>
      <c r="AE45" s="593"/>
      <c r="AF45" s="594"/>
    </row>
    <row r="46" spans="1:32" ht="16.5" customHeight="1">
      <c r="A46" s="607" t="s">
        <v>170</v>
      </c>
      <c r="B46" s="608"/>
      <c r="C46" s="608"/>
      <c r="D46" s="608"/>
      <c r="E46" s="608"/>
      <c r="F46" s="608"/>
      <c r="G46" s="608"/>
      <c r="H46" s="608"/>
      <c r="I46" s="608"/>
      <c r="J46" s="609"/>
      <c r="K46" s="610" t="s">
        <v>184</v>
      </c>
      <c r="L46" s="611"/>
      <c r="M46" s="611"/>
      <c r="N46" s="611"/>
      <c r="O46" s="611"/>
      <c r="P46" s="611"/>
      <c r="Q46" s="612"/>
      <c r="R46" s="613" t="s">
        <v>141</v>
      </c>
      <c r="S46" s="614"/>
      <c r="T46" s="614"/>
      <c r="U46" s="614"/>
      <c r="V46" s="614"/>
      <c r="W46" s="614"/>
      <c r="X46" s="614"/>
      <c r="Y46" s="615"/>
      <c r="Z46" s="577" t="s">
        <v>278</v>
      </c>
      <c r="AA46" s="578"/>
      <c r="AB46" s="578"/>
      <c r="AC46" s="578"/>
      <c r="AD46" s="578"/>
      <c r="AE46" s="578"/>
      <c r="AF46" s="579"/>
    </row>
    <row r="47" spans="1:32" ht="16.5" customHeight="1" thickBot="1">
      <c r="A47" s="867">
        <f>(SUM(K43:Q45))</f>
        <v>0</v>
      </c>
      <c r="B47" s="868"/>
      <c r="C47" s="868"/>
      <c r="D47" s="868"/>
      <c r="E47" s="868"/>
      <c r="F47" s="868"/>
      <c r="G47" s="868"/>
      <c r="H47" s="868"/>
      <c r="I47" s="868"/>
      <c r="J47" s="869"/>
      <c r="K47" s="625">
        <f>SUM(K43:Q45)*1/1</f>
        <v>0</v>
      </c>
      <c r="L47" s="626"/>
      <c r="M47" s="626"/>
      <c r="N47" s="626"/>
      <c r="O47" s="626"/>
      <c r="P47" s="626"/>
      <c r="Q47" s="627"/>
      <c r="R47" s="855">
        <v>1010000</v>
      </c>
      <c r="S47" s="856"/>
      <c r="T47" s="856"/>
      <c r="U47" s="856"/>
      <c r="V47" s="856"/>
      <c r="W47" s="856"/>
      <c r="X47" s="856"/>
      <c r="Y47" s="857"/>
      <c r="Z47" s="846">
        <f>(IF(K47&gt;R47,R47,K47))</f>
        <v>0</v>
      </c>
      <c r="AA47" s="847"/>
      <c r="AB47" s="847"/>
      <c r="AC47" s="847"/>
      <c r="AD47" s="847"/>
      <c r="AE47" s="847"/>
      <c r="AF47" s="848"/>
    </row>
    <row r="48" spans="1:32" ht="16.5" customHeight="1" thickTop="1">
      <c r="A48" s="670" t="s">
        <v>1</v>
      </c>
      <c r="B48" s="547"/>
      <c r="C48" s="547"/>
      <c r="D48" s="547"/>
      <c r="E48" s="547"/>
      <c r="F48" s="547"/>
      <c r="G48" s="547"/>
      <c r="H48" s="547"/>
      <c r="I48" s="547"/>
      <c r="J48" s="671"/>
      <c r="K48" s="864">
        <f>A22+A29+A35+A41+A47</f>
        <v>0</v>
      </c>
      <c r="L48" s="865"/>
      <c r="M48" s="865"/>
      <c r="N48" s="865"/>
      <c r="O48" s="865"/>
      <c r="P48" s="865"/>
      <c r="Q48" s="866"/>
      <c r="R48" s="675"/>
      <c r="S48" s="676"/>
      <c r="T48" s="676"/>
      <c r="U48" s="676"/>
      <c r="V48" s="676"/>
      <c r="W48" s="676"/>
      <c r="X48" s="676"/>
      <c r="Y48" s="676"/>
      <c r="Z48" s="676"/>
      <c r="AA48" s="676"/>
      <c r="AB48" s="676"/>
      <c r="AC48" s="676"/>
      <c r="AD48" s="676"/>
      <c r="AE48" s="676"/>
      <c r="AF48" s="677"/>
    </row>
    <row r="49" spans="1:32" ht="16.5" hidden="1" customHeight="1">
      <c r="A49" s="678" t="s">
        <v>73</v>
      </c>
      <c r="B49" s="679"/>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80"/>
    </row>
    <row r="50" spans="1:32" ht="16.5" hidden="1" customHeight="1">
      <c r="A50" s="35" t="s">
        <v>74</v>
      </c>
      <c r="B50" s="36"/>
      <c r="C50" s="36"/>
      <c r="D50" s="36"/>
      <c r="E50" s="36"/>
      <c r="F50" s="36"/>
      <c r="G50" s="36"/>
      <c r="H50" s="36"/>
      <c r="I50" s="37"/>
      <c r="J50" s="35" t="s">
        <v>75</v>
      </c>
      <c r="K50" s="36"/>
      <c r="L50" s="36"/>
      <c r="M50" s="36"/>
      <c r="N50" s="36"/>
      <c r="O50" s="36"/>
      <c r="P50" s="37"/>
      <c r="Q50" s="35" t="s">
        <v>76</v>
      </c>
      <c r="R50" s="37"/>
      <c r="S50" s="35" t="s">
        <v>77</v>
      </c>
      <c r="T50" s="36"/>
      <c r="U50" s="36"/>
      <c r="V50" s="37"/>
      <c r="W50" s="38" t="s">
        <v>71</v>
      </c>
      <c r="X50" s="39"/>
      <c r="Y50" s="39"/>
      <c r="Z50" s="40"/>
      <c r="AA50" s="35" t="s">
        <v>78</v>
      </c>
      <c r="AB50" s="36"/>
      <c r="AC50" s="36"/>
      <c r="AD50" s="36"/>
      <c r="AE50" s="36"/>
      <c r="AF50" s="37"/>
    </row>
    <row r="51" spans="1:32" ht="16.5" hidden="1" customHeight="1">
      <c r="A51" s="804"/>
      <c r="B51" s="805"/>
      <c r="C51" s="805"/>
      <c r="D51" s="805"/>
      <c r="E51" s="805"/>
      <c r="F51" s="805"/>
      <c r="G51" s="805"/>
      <c r="H51" s="805"/>
      <c r="I51" s="805"/>
      <c r="J51" s="806"/>
      <c r="K51" s="807"/>
      <c r="L51" s="807"/>
      <c r="M51" s="807"/>
      <c r="N51" s="807"/>
      <c r="O51" s="807"/>
      <c r="P51" s="807"/>
      <c r="Q51" s="808"/>
      <c r="R51" s="809"/>
      <c r="S51" s="810"/>
      <c r="T51" s="811"/>
      <c r="U51" s="811"/>
      <c r="V51" s="812"/>
      <c r="W51" s="640">
        <f t="shared" ref="W51:W57" si="0">Q51*S51</f>
        <v>0</v>
      </c>
      <c r="X51" s="641"/>
      <c r="Y51" s="641"/>
      <c r="Z51" s="642"/>
      <c r="AA51" s="813"/>
      <c r="AB51" s="814"/>
      <c r="AC51" s="814"/>
      <c r="AD51" s="814"/>
      <c r="AE51" s="814"/>
      <c r="AF51" s="815"/>
    </row>
    <row r="52" spans="1:32" ht="16.5" hidden="1" customHeight="1">
      <c r="A52" s="792"/>
      <c r="B52" s="793"/>
      <c r="C52" s="793"/>
      <c r="D52" s="793"/>
      <c r="E52" s="793"/>
      <c r="F52" s="793"/>
      <c r="G52" s="793"/>
      <c r="H52" s="793"/>
      <c r="I52" s="793"/>
      <c r="J52" s="794"/>
      <c r="K52" s="795"/>
      <c r="L52" s="795"/>
      <c r="M52" s="795"/>
      <c r="N52" s="795"/>
      <c r="O52" s="795"/>
      <c r="P52" s="795"/>
      <c r="Q52" s="796"/>
      <c r="R52" s="797"/>
      <c r="S52" s="798"/>
      <c r="T52" s="799"/>
      <c r="U52" s="799"/>
      <c r="V52" s="800"/>
      <c r="W52" s="640">
        <f t="shared" si="0"/>
        <v>0</v>
      </c>
      <c r="X52" s="641"/>
      <c r="Y52" s="641"/>
      <c r="Z52" s="642"/>
      <c r="AA52" s="801"/>
      <c r="AB52" s="802"/>
      <c r="AC52" s="802"/>
      <c r="AD52" s="802"/>
      <c r="AE52" s="802"/>
      <c r="AF52" s="803"/>
    </row>
    <row r="53" spans="1:32" ht="16.5" hidden="1" customHeight="1">
      <c r="A53" s="792"/>
      <c r="B53" s="793"/>
      <c r="C53" s="793"/>
      <c r="D53" s="793"/>
      <c r="E53" s="793"/>
      <c r="F53" s="793"/>
      <c r="G53" s="793"/>
      <c r="H53" s="793"/>
      <c r="I53" s="793"/>
      <c r="J53" s="794"/>
      <c r="K53" s="795"/>
      <c r="L53" s="795"/>
      <c r="M53" s="795"/>
      <c r="N53" s="795"/>
      <c r="O53" s="795"/>
      <c r="P53" s="795"/>
      <c r="Q53" s="796"/>
      <c r="R53" s="797"/>
      <c r="S53" s="798"/>
      <c r="T53" s="799"/>
      <c r="U53" s="799"/>
      <c r="V53" s="800"/>
      <c r="W53" s="640">
        <f t="shared" si="0"/>
        <v>0</v>
      </c>
      <c r="X53" s="641"/>
      <c r="Y53" s="641"/>
      <c r="Z53" s="642"/>
      <c r="AA53" s="801"/>
      <c r="AB53" s="802"/>
      <c r="AC53" s="802"/>
      <c r="AD53" s="802"/>
      <c r="AE53" s="802"/>
      <c r="AF53" s="803"/>
    </row>
    <row r="54" spans="1:32" ht="16.5" hidden="1" customHeight="1">
      <c r="A54" s="792"/>
      <c r="B54" s="793"/>
      <c r="C54" s="793"/>
      <c r="D54" s="793"/>
      <c r="E54" s="793"/>
      <c r="F54" s="793"/>
      <c r="G54" s="793"/>
      <c r="H54" s="793"/>
      <c r="I54" s="793"/>
      <c r="J54" s="794"/>
      <c r="K54" s="795"/>
      <c r="L54" s="795"/>
      <c r="M54" s="795"/>
      <c r="N54" s="795"/>
      <c r="O54" s="795"/>
      <c r="P54" s="795"/>
      <c r="Q54" s="796"/>
      <c r="R54" s="797"/>
      <c r="S54" s="798"/>
      <c r="T54" s="799"/>
      <c r="U54" s="799"/>
      <c r="V54" s="800"/>
      <c r="W54" s="640">
        <f t="shared" si="0"/>
        <v>0</v>
      </c>
      <c r="X54" s="641"/>
      <c r="Y54" s="641"/>
      <c r="Z54" s="642"/>
      <c r="AA54" s="801"/>
      <c r="AB54" s="802"/>
      <c r="AC54" s="802"/>
      <c r="AD54" s="802"/>
      <c r="AE54" s="802"/>
      <c r="AF54" s="803"/>
    </row>
    <row r="55" spans="1:32" ht="16.5" hidden="1" customHeight="1">
      <c r="A55" s="792"/>
      <c r="B55" s="793"/>
      <c r="C55" s="793"/>
      <c r="D55" s="793"/>
      <c r="E55" s="793"/>
      <c r="F55" s="793"/>
      <c r="G55" s="793"/>
      <c r="H55" s="793"/>
      <c r="I55" s="793"/>
      <c r="J55" s="794"/>
      <c r="K55" s="795"/>
      <c r="L55" s="795"/>
      <c r="M55" s="795"/>
      <c r="N55" s="795"/>
      <c r="O55" s="795"/>
      <c r="P55" s="795"/>
      <c r="Q55" s="796"/>
      <c r="R55" s="797"/>
      <c r="S55" s="798"/>
      <c r="T55" s="799"/>
      <c r="U55" s="799"/>
      <c r="V55" s="800"/>
      <c r="W55" s="640">
        <f t="shared" si="0"/>
        <v>0</v>
      </c>
      <c r="X55" s="641"/>
      <c r="Y55" s="641"/>
      <c r="Z55" s="642"/>
      <c r="AA55" s="801"/>
      <c r="AB55" s="802"/>
      <c r="AC55" s="802"/>
      <c r="AD55" s="802"/>
      <c r="AE55" s="802"/>
      <c r="AF55" s="803"/>
    </row>
    <row r="56" spans="1:32" ht="16.5" hidden="1" customHeight="1">
      <c r="A56" s="792"/>
      <c r="B56" s="793"/>
      <c r="C56" s="793"/>
      <c r="D56" s="793"/>
      <c r="E56" s="793"/>
      <c r="F56" s="793"/>
      <c r="G56" s="793"/>
      <c r="H56" s="793"/>
      <c r="I56" s="793"/>
      <c r="J56" s="794"/>
      <c r="K56" s="795"/>
      <c r="L56" s="795"/>
      <c r="M56" s="795"/>
      <c r="N56" s="795"/>
      <c r="O56" s="795"/>
      <c r="P56" s="795"/>
      <c r="Q56" s="796"/>
      <c r="R56" s="797"/>
      <c r="S56" s="798"/>
      <c r="T56" s="799"/>
      <c r="U56" s="799"/>
      <c r="V56" s="800"/>
      <c r="W56" s="640">
        <f t="shared" si="0"/>
        <v>0</v>
      </c>
      <c r="X56" s="641"/>
      <c r="Y56" s="641"/>
      <c r="Z56" s="642"/>
      <c r="AA56" s="801"/>
      <c r="AB56" s="802"/>
      <c r="AC56" s="802"/>
      <c r="AD56" s="802"/>
      <c r="AE56" s="802"/>
      <c r="AF56" s="803"/>
    </row>
    <row r="57" spans="1:32" ht="16.5" hidden="1" customHeight="1">
      <c r="A57" s="816"/>
      <c r="B57" s="817"/>
      <c r="C57" s="817"/>
      <c r="D57" s="817"/>
      <c r="E57" s="817"/>
      <c r="F57" s="817"/>
      <c r="G57" s="817"/>
      <c r="H57" s="817"/>
      <c r="I57" s="817"/>
      <c r="J57" s="818"/>
      <c r="K57" s="819"/>
      <c r="L57" s="819"/>
      <c r="M57" s="819"/>
      <c r="N57" s="819"/>
      <c r="O57" s="819"/>
      <c r="P57" s="819"/>
      <c r="Q57" s="820"/>
      <c r="R57" s="821"/>
      <c r="S57" s="822"/>
      <c r="T57" s="823"/>
      <c r="U57" s="823"/>
      <c r="V57" s="824"/>
      <c r="W57" s="640">
        <f t="shared" si="0"/>
        <v>0</v>
      </c>
      <c r="X57" s="641"/>
      <c r="Y57" s="641"/>
      <c r="Z57" s="642"/>
      <c r="AA57" s="825"/>
      <c r="AB57" s="826"/>
      <c r="AC57" s="826"/>
      <c r="AD57" s="826"/>
      <c r="AE57" s="826"/>
      <c r="AF57" s="827"/>
    </row>
    <row r="58" spans="1:32" ht="16.5" customHeight="1">
      <c r="A58" s="41" t="s">
        <v>79</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16.5" customHeight="1">
      <c r="A59" s="42" t="s">
        <v>80</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row>
    <row r="60" spans="1:32" ht="16.5" customHeight="1">
      <c r="A60" s="42" t="s">
        <v>274</v>
      </c>
    </row>
  </sheetData>
  <sheetProtection sheet="1" formatCells="0" formatColumns="0" formatRows="0" insertColumns="0" selectLockedCells="1"/>
  <mergeCells count="169">
    <mergeCell ref="A14:AF14"/>
    <mergeCell ref="A15:J15"/>
    <mergeCell ref="K15:Q15"/>
    <mergeCell ref="R15:AF15"/>
    <mergeCell ref="A18:J18"/>
    <mergeCell ref="K18:Q18"/>
    <mergeCell ref="R18:AF18"/>
    <mergeCell ref="A19:J19"/>
    <mergeCell ref="K19:Q19"/>
    <mergeCell ref="R19:AF19"/>
    <mergeCell ref="A16:J16"/>
    <mergeCell ref="K16:Q16"/>
    <mergeCell ref="A17:J17"/>
    <mergeCell ref="K17:Q17"/>
    <mergeCell ref="R17:AF17"/>
    <mergeCell ref="Z2:AF2"/>
    <mergeCell ref="A4:AF4"/>
    <mergeCell ref="A5:AF5"/>
    <mergeCell ref="A6:D13"/>
    <mergeCell ref="E6:K8"/>
    <mergeCell ref="L6:R8"/>
    <mergeCell ref="S6:Y8"/>
    <mergeCell ref="Z6:AF8"/>
    <mergeCell ref="E9:K9"/>
    <mergeCell ref="E13:K13"/>
    <mergeCell ref="L13:R13"/>
    <mergeCell ref="S13:Y13"/>
    <mergeCell ref="Z13:AF13"/>
    <mergeCell ref="L9:R9"/>
    <mergeCell ref="S9:Y9"/>
    <mergeCell ref="Z9:AF9"/>
    <mergeCell ref="E10:K12"/>
    <mergeCell ref="L10:R12"/>
    <mergeCell ref="S10:Y12"/>
    <mergeCell ref="Z10:AF12"/>
    <mergeCell ref="S2:Y2"/>
    <mergeCell ref="R16:AF16"/>
    <mergeCell ref="K24:Q24"/>
    <mergeCell ref="A21:J21"/>
    <mergeCell ref="K21:Q21"/>
    <mergeCell ref="A22:J22"/>
    <mergeCell ref="K22:Q22"/>
    <mergeCell ref="Z21:AF21"/>
    <mergeCell ref="Z22:AF22"/>
    <mergeCell ref="A23:Q23"/>
    <mergeCell ref="A24:J24"/>
    <mergeCell ref="R24:AF24"/>
    <mergeCell ref="R21:Y21"/>
    <mergeCell ref="A20:J20"/>
    <mergeCell ref="K20:Q20"/>
    <mergeCell ref="R20:AF20"/>
    <mergeCell ref="R23:AF23"/>
    <mergeCell ref="R22:Y22"/>
    <mergeCell ref="A25:J25"/>
    <mergeCell ref="K25:Q25"/>
    <mergeCell ref="R25:AF25"/>
    <mergeCell ref="A26:J26"/>
    <mergeCell ref="K26:Q26"/>
    <mergeCell ref="R26:AF26"/>
    <mergeCell ref="Z28:AF28"/>
    <mergeCell ref="R28:Y28"/>
    <mergeCell ref="A33:J33"/>
    <mergeCell ref="K33:Q33"/>
    <mergeCell ref="R33:AF33"/>
    <mergeCell ref="K31:Q31"/>
    <mergeCell ref="A28:J28"/>
    <mergeCell ref="K28:Q28"/>
    <mergeCell ref="A29:J29"/>
    <mergeCell ref="K29:Q29"/>
    <mergeCell ref="Z29:AF29"/>
    <mergeCell ref="A27:J27"/>
    <mergeCell ref="K27:Q27"/>
    <mergeCell ref="R27:AF27"/>
    <mergeCell ref="A32:J32"/>
    <mergeCell ref="K32:Q32"/>
    <mergeCell ref="R32:AF32"/>
    <mergeCell ref="R29:Y29"/>
    <mergeCell ref="A48:J48"/>
    <mergeCell ref="K48:Q48"/>
    <mergeCell ref="R48:AF48"/>
    <mergeCell ref="A49:AF49"/>
    <mergeCell ref="A51:I51"/>
    <mergeCell ref="J51:P51"/>
    <mergeCell ref="Q51:R51"/>
    <mergeCell ref="S51:V51"/>
    <mergeCell ref="W51:Z51"/>
    <mergeCell ref="AA51:AF51"/>
    <mergeCell ref="A53:I53"/>
    <mergeCell ref="J53:P53"/>
    <mergeCell ref="Q53:R53"/>
    <mergeCell ref="S53:V53"/>
    <mergeCell ref="W53:Z53"/>
    <mergeCell ref="AA53:AF53"/>
    <mergeCell ref="A52:I52"/>
    <mergeCell ref="J52:P52"/>
    <mergeCell ref="Q52:R52"/>
    <mergeCell ref="S52:V52"/>
    <mergeCell ref="W52:Z52"/>
    <mergeCell ref="AA52:AF52"/>
    <mergeCell ref="A55:I55"/>
    <mergeCell ref="J55:P55"/>
    <mergeCell ref="Q55:R55"/>
    <mergeCell ref="S55:V55"/>
    <mergeCell ref="W55:Z55"/>
    <mergeCell ref="AA55:AF55"/>
    <mergeCell ref="A54:I54"/>
    <mergeCell ref="J54:P54"/>
    <mergeCell ref="Q54:R54"/>
    <mergeCell ref="S54:V54"/>
    <mergeCell ref="W54:Z54"/>
    <mergeCell ref="AA54:AF54"/>
    <mergeCell ref="A57:I57"/>
    <mergeCell ref="J57:P57"/>
    <mergeCell ref="Q57:R57"/>
    <mergeCell ref="S57:V57"/>
    <mergeCell ref="W57:Z57"/>
    <mergeCell ref="AA57:AF57"/>
    <mergeCell ref="A56:I56"/>
    <mergeCell ref="J56:P56"/>
    <mergeCell ref="Q56:R56"/>
    <mergeCell ref="S56:V56"/>
    <mergeCell ref="W56:Z56"/>
    <mergeCell ref="AA56:AF56"/>
    <mergeCell ref="A47:J47"/>
    <mergeCell ref="K47:Q47"/>
    <mergeCell ref="A44:J44"/>
    <mergeCell ref="K44:Q44"/>
    <mergeCell ref="R44:AF44"/>
    <mergeCell ref="A45:J45"/>
    <mergeCell ref="K45:Q45"/>
    <mergeCell ref="R45:AF45"/>
    <mergeCell ref="Z46:AF46"/>
    <mergeCell ref="Z47:AF47"/>
    <mergeCell ref="A46:J46"/>
    <mergeCell ref="K46:Q46"/>
    <mergeCell ref="R46:Y46"/>
    <mergeCell ref="R47:Y47"/>
    <mergeCell ref="K43:Q43"/>
    <mergeCell ref="A39:J39"/>
    <mergeCell ref="K39:Q39"/>
    <mergeCell ref="R39:AF39"/>
    <mergeCell ref="A40:J40"/>
    <mergeCell ref="K40:Q40"/>
    <mergeCell ref="A41:J41"/>
    <mergeCell ref="K41:Q41"/>
    <mergeCell ref="A38:J38"/>
    <mergeCell ref="K38:Q38"/>
    <mergeCell ref="R38:AF38"/>
    <mergeCell ref="A43:J43"/>
    <mergeCell ref="R43:AF43"/>
    <mergeCell ref="R40:Y40"/>
    <mergeCell ref="R41:Y41"/>
    <mergeCell ref="Z34:AF34"/>
    <mergeCell ref="Z35:AF35"/>
    <mergeCell ref="A31:J31"/>
    <mergeCell ref="R31:AF31"/>
    <mergeCell ref="Z40:AF40"/>
    <mergeCell ref="Z41:AF41"/>
    <mergeCell ref="K37:Q37"/>
    <mergeCell ref="A34:J34"/>
    <mergeCell ref="K34:Q34"/>
    <mergeCell ref="A35:J35"/>
    <mergeCell ref="K35:Q35"/>
    <mergeCell ref="R37:AF37"/>
    <mergeCell ref="R36:AF36"/>
    <mergeCell ref="A36:Q36"/>
    <mergeCell ref="A37:J37"/>
    <mergeCell ref="R34:Y34"/>
    <mergeCell ref="R35:Y3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Zeros="0" view="pageBreakPreview" zoomScale="145" zoomScaleNormal="130" zoomScaleSheetLayoutView="145" workbookViewId="0">
      <selection activeCell="E5" sqref="E5"/>
    </sheetView>
  </sheetViews>
  <sheetFormatPr defaultColWidth="9" defaultRowHeight="15" customHeight="1"/>
  <cols>
    <col min="1" max="1" width="3.5" style="64" customWidth="1"/>
    <col min="2" max="3" width="3.5" style="65" customWidth="1"/>
    <col min="4" max="4" width="15.5" style="64" customWidth="1"/>
    <col min="5" max="5" width="52.625" style="63" customWidth="1"/>
    <col min="6" max="6" width="100.625" style="62" customWidth="1"/>
    <col min="7" max="16384" width="9" style="61"/>
  </cols>
  <sheetData>
    <row r="1" spans="1:6" ht="15" customHeight="1">
      <c r="A1" s="219" t="s">
        <v>215</v>
      </c>
      <c r="B1" s="220"/>
      <c r="C1" s="220"/>
      <c r="D1" s="220"/>
      <c r="E1" s="235"/>
      <c r="F1" s="70"/>
    </row>
    <row r="2" spans="1:6" ht="15" customHeight="1">
      <c r="A2" s="299" t="s">
        <v>140</v>
      </c>
      <c r="B2" s="300"/>
      <c r="C2" s="300"/>
      <c r="D2" s="300"/>
      <c r="E2" s="301"/>
      <c r="F2" s="69"/>
    </row>
    <row r="3" spans="1:6" ht="15" customHeight="1">
      <c r="A3" s="310" t="s">
        <v>272</v>
      </c>
      <c r="B3" s="311"/>
      <c r="C3" s="311"/>
      <c r="D3" s="311"/>
      <c r="E3" s="312"/>
      <c r="F3" s="68" t="s">
        <v>214</v>
      </c>
    </row>
    <row r="4" spans="1:6" ht="15" customHeight="1">
      <c r="A4" s="302" t="s">
        <v>213</v>
      </c>
      <c r="B4" s="302"/>
      <c r="C4" s="302"/>
      <c r="D4" s="302"/>
      <c r="E4" s="236" t="s">
        <v>212</v>
      </c>
      <c r="F4" s="232" t="s">
        <v>211</v>
      </c>
    </row>
    <row r="5" spans="1:6" ht="15" customHeight="1">
      <c r="A5" s="219" t="s">
        <v>289</v>
      </c>
      <c r="B5" s="220"/>
      <c r="C5" s="220"/>
      <c r="D5" s="221"/>
      <c r="E5" s="237"/>
      <c r="F5" s="259" t="s">
        <v>292</v>
      </c>
    </row>
    <row r="6" spans="1:6" ht="15" customHeight="1">
      <c r="A6" s="303" t="s">
        <v>210</v>
      </c>
      <c r="B6" s="304"/>
      <c r="C6" s="304"/>
      <c r="D6" s="305"/>
      <c r="E6" s="237"/>
      <c r="F6" s="233" t="s">
        <v>209</v>
      </c>
    </row>
    <row r="7" spans="1:6" ht="15" customHeight="1">
      <c r="A7" s="67"/>
      <c r="B7" s="316" t="s">
        <v>208</v>
      </c>
      <c r="C7" s="316"/>
      <c r="D7" s="231" t="s">
        <v>189</v>
      </c>
      <c r="E7" s="237"/>
      <c r="F7" s="314" t="s">
        <v>207</v>
      </c>
    </row>
    <row r="8" spans="1:6" ht="15" customHeight="1">
      <c r="A8" s="67"/>
      <c r="B8" s="316"/>
      <c r="C8" s="316"/>
      <c r="D8" s="231" t="s">
        <v>201</v>
      </c>
      <c r="E8" s="237"/>
      <c r="F8" s="315"/>
    </row>
    <row r="9" spans="1:6" ht="15" customHeight="1">
      <c r="A9" s="67"/>
      <c r="B9" s="316"/>
      <c r="C9" s="316"/>
      <c r="D9" s="231" t="s">
        <v>199</v>
      </c>
      <c r="E9" s="237"/>
      <c r="F9" s="315"/>
    </row>
    <row r="10" spans="1:6" ht="15" customHeight="1">
      <c r="A10" s="66"/>
      <c r="B10" s="316" t="s">
        <v>206</v>
      </c>
      <c r="C10" s="316"/>
      <c r="D10" s="231" t="s">
        <v>189</v>
      </c>
      <c r="E10" s="237"/>
      <c r="F10" s="313" t="s">
        <v>205</v>
      </c>
    </row>
    <row r="11" spans="1:6" ht="15" customHeight="1">
      <c r="A11" s="66"/>
      <c r="B11" s="316"/>
      <c r="C11" s="316"/>
      <c r="D11" s="231" t="s">
        <v>201</v>
      </c>
      <c r="E11" s="237"/>
      <c r="F11" s="313"/>
    </row>
    <row r="12" spans="1:6" ht="15" customHeight="1">
      <c r="A12" s="66"/>
      <c r="B12" s="316"/>
      <c r="C12" s="316"/>
      <c r="D12" s="231" t="s">
        <v>200</v>
      </c>
      <c r="E12" s="238"/>
      <c r="F12" s="313"/>
    </row>
    <row r="13" spans="1:6" ht="15" customHeight="1">
      <c r="A13" s="66"/>
      <c r="B13" s="316"/>
      <c r="C13" s="316"/>
      <c r="D13" s="231" t="s">
        <v>199</v>
      </c>
      <c r="E13" s="237"/>
      <c r="F13" s="313"/>
    </row>
    <row r="14" spans="1:6" ht="15" customHeight="1">
      <c r="A14" s="66"/>
      <c r="B14" s="316"/>
      <c r="C14" s="316"/>
      <c r="D14" s="231" t="s">
        <v>187</v>
      </c>
      <c r="E14" s="239"/>
      <c r="F14" s="313"/>
    </row>
    <row r="15" spans="1:6" ht="15" customHeight="1">
      <c r="A15" s="66"/>
      <c r="B15" s="316"/>
      <c r="C15" s="316"/>
      <c r="D15" s="231" t="s">
        <v>186</v>
      </c>
      <c r="E15" s="239"/>
      <c r="F15" s="313"/>
    </row>
    <row r="16" spans="1:6" ht="15" customHeight="1">
      <c r="A16" s="66"/>
      <c r="B16" s="316"/>
      <c r="C16" s="316"/>
      <c r="D16" s="231" t="s">
        <v>198</v>
      </c>
      <c r="E16" s="237"/>
      <c r="F16" s="313"/>
    </row>
    <row r="17" spans="1:6" ht="15" customHeight="1">
      <c r="A17" s="66"/>
      <c r="B17" s="316" t="s">
        <v>204</v>
      </c>
      <c r="C17" s="316"/>
      <c r="D17" s="231" t="s">
        <v>189</v>
      </c>
      <c r="E17" s="237"/>
      <c r="F17" s="313" t="s">
        <v>203</v>
      </c>
    </row>
    <row r="18" spans="1:6" ht="15" customHeight="1">
      <c r="A18" s="66"/>
      <c r="B18" s="316"/>
      <c r="C18" s="316"/>
      <c r="D18" s="231" t="s">
        <v>202</v>
      </c>
      <c r="E18" s="237"/>
      <c r="F18" s="313"/>
    </row>
    <row r="19" spans="1:6" ht="15" customHeight="1">
      <c r="A19" s="66"/>
      <c r="B19" s="316"/>
      <c r="C19" s="316"/>
      <c r="D19" s="234" t="s">
        <v>201</v>
      </c>
      <c r="E19" s="237"/>
      <c r="F19" s="313"/>
    </row>
    <row r="20" spans="1:6" ht="15" customHeight="1">
      <c r="A20" s="66"/>
      <c r="B20" s="316"/>
      <c r="C20" s="316"/>
      <c r="D20" s="231" t="s">
        <v>200</v>
      </c>
      <c r="E20" s="238"/>
      <c r="F20" s="313"/>
    </row>
    <row r="21" spans="1:6" ht="15" customHeight="1">
      <c r="A21" s="66"/>
      <c r="B21" s="316"/>
      <c r="C21" s="316"/>
      <c r="D21" s="231" t="s">
        <v>199</v>
      </c>
      <c r="E21" s="237"/>
      <c r="F21" s="313"/>
    </row>
    <row r="22" spans="1:6" ht="15" customHeight="1">
      <c r="A22" s="66"/>
      <c r="B22" s="316"/>
      <c r="C22" s="316"/>
      <c r="D22" s="231" t="s">
        <v>187</v>
      </c>
      <c r="E22" s="239"/>
      <c r="F22" s="313"/>
    </row>
    <row r="23" spans="1:6" ht="15" customHeight="1">
      <c r="A23" s="66"/>
      <c r="B23" s="316"/>
      <c r="C23" s="316"/>
      <c r="D23" s="231" t="s">
        <v>186</v>
      </c>
      <c r="E23" s="239"/>
      <c r="F23" s="313"/>
    </row>
    <row r="24" spans="1:6" ht="15" customHeight="1">
      <c r="A24" s="66"/>
      <c r="B24" s="316"/>
      <c r="C24" s="316"/>
      <c r="D24" s="231" t="s">
        <v>198</v>
      </c>
      <c r="E24" s="240"/>
      <c r="F24" s="313"/>
    </row>
    <row r="25" spans="1:6" ht="15" customHeight="1">
      <c r="A25" s="306" t="s">
        <v>197</v>
      </c>
      <c r="B25" s="309" t="s">
        <v>196</v>
      </c>
      <c r="C25" s="309" t="s">
        <v>191</v>
      </c>
      <c r="D25" s="309"/>
      <c r="E25" s="237"/>
      <c r="F25" s="313" t="s">
        <v>195</v>
      </c>
    </row>
    <row r="26" spans="1:6" ht="15" customHeight="1">
      <c r="A26" s="307"/>
      <c r="B26" s="309"/>
      <c r="C26" s="306" t="s">
        <v>190</v>
      </c>
      <c r="D26" s="231" t="s">
        <v>189</v>
      </c>
      <c r="E26" s="237"/>
      <c r="F26" s="313"/>
    </row>
    <row r="27" spans="1:6" ht="15" customHeight="1">
      <c r="A27" s="307"/>
      <c r="B27" s="309"/>
      <c r="C27" s="307"/>
      <c r="D27" s="231" t="s">
        <v>194</v>
      </c>
      <c r="E27" s="237"/>
      <c r="F27" s="313"/>
    </row>
    <row r="28" spans="1:6" ht="15" customHeight="1">
      <c r="A28" s="307"/>
      <c r="B28" s="309"/>
      <c r="C28" s="307"/>
      <c r="D28" s="231" t="s">
        <v>187</v>
      </c>
      <c r="E28" s="239"/>
      <c r="F28" s="313"/>
    </row>
    <row r="29" spans="1:6" ht="15" customHeight="1">
      <c r="A29" s="307"/>
      <c r="B29" s="309"/>
      <c r="C29" s="307"/>
      <c r="D29" s="231" t="s">
        <v>186</v>
      </c>
      <c r="E29" s="239"/>
      <c r="F29" s="313"/>
    </row>
    <row r="30" spans="1:6" ht="15" customHeight="1">
      <c r="A30" s="307"/>
      <c r="B30" s="309"/>
      <c r="C30" s="308"/>
      <c r="D30" s="231" t="s">
        <v>185</v>
      </c>
      <c r="E30" s="237"/>
      <c r="F30" s="313"/>
    </row>
    <row r="31" spans="1:6" ht="15" customHeight="1">
      <c r="A31" s="307"/>
      <c r="B31" s="309" t="s">
        <v>193</v>
      </c>
      <c r="C31" s="309" t="s">
        <v>191</v>
      </c>
      <c r="D31" s="309"/>
      <c r="E31" s="237"/>
      <c r="F31" s="313"/>
    </row>
    <row r="32" spans="1:6" ht="15" customHeight="1">
      <c r="A32" s="307"/>
      <c r="B32" s="309"/>
      <c r="C32" s="306" t="s">
        <v>190</v>
      </c>
      <c r="D32" s="231" t="s">
        <v>189</v>
      </c>
      <c r="E32" s="237"/>
      <c r="F32" s="313"/>
    </row>
    <row r="33" spans="1:6" ht="15" customHeight="1">
      <c r="A33" s="307"/>
      <c r="B33" s="309"/>
      <c r="C33" s="307"/>
      <c r="D33" s="231" t="s">
        <v>188</v>
      </c>
      <c r="E33" s="237"/>
      <c r="F33" s="313"/>
    </row>
    <row r="34" spans="1:6" ht="15" customHeight="1">
      <c r="A34" s="307"/>
      <c r="B34" s="309"/>
      <c r="C34" s="307"/>
      <c r="D34" s="231" t="s">
        <v>187</v>
      </c>
      <c r="E34" s="239"/>
      <c r="F34" s="313"/>
    </row>
    <row r="35" spans="1:6" ht="15" customHeight="1">
      <c r="A35" s="307"/>
      <c r="B35" s="309"/>
      <c r="C35" s="307"/>
      <c r="D35" s="231" t="s">
        <v>186</v>
      </c>
      <c r="E35" s="239"/>
      <c r="F35" s="313"/>
    </row>
    <row r="36" spans="1:6" ht="15" customHeight="1">
      <c r="A36" s="307"/>
      <c r="B36" s="309"/>
      <c r="C36" s="308"/>
      <c r="D36" s="231" t="s">
        <v>185</v>
      </c>
      <c r="E36" s="237"/>
      <c r="F36" s="313"/>
    </row>
    <row r="37" spans="1:6" ht="15" customHeight="1">
      <c r="A37" s="307"/>
      <c r="B37" s="309" t="s">
        <v>192</v>
      </c>
      <c r="C37" s="309" t="s">
        <v>191</v>
      </c>
      <c r="D37" s="309"/>
      <c r="E37" s="237"/>
      <c r="F37" s="313"/>
    </row>
    <row r="38" spans="1:6" ht="15" customHeight="1">
      <c r="A38" s="307"/>
      <c r="B38" s="309"/>
      <c r="C38" s="306" t="s">
        <v>190</v>
      </c>
      <c r="D38" s="231" t="s">
        <v>189</v>
      </c>
      <c r="E38" s="237"/>
      <c r="F38" s="313"/>
    </row>
    <row r="39" spans="1:6" ht="15" customHeight="1">
      <c r="A39" s="307"/>
      <c r="B39" s="309"/>
      <c r="C39" s="307"/>
      <c r="D39" s="231" t="s">
        <v>188</v>
      </c>
      <c r="E39" s="237"/>
      <c r="F39" s="313"/>
    </row>
    <row r="40" spans="1:6" ht="15" customHeight="1">
      <c r="A40" s="307"/>
      <c r="B40" s="309"/>
      <c r="C40" s="307"/>
      <c r="D40" s="231" t="s">
        <v>187</v>
      </c>
      <c r="E40" s="239"/>
      <c r="F40" s="313"/>
    </row>
    <row r="41" spans="1:6" ht="15" customHeight="1">
      <c r="A41" s="307"/>
      <c r="B41" s="309"/>
      <c r="C41" s="307"/>
      <c r="D41" s="231" t="s">
        <v>186</v>
      </c>
      <c r="E41" s="239"/>
      <c r="F41" s="313"/>
    </row>
    <row r="42" spans="1:6" ht="15" customHeight="1">
      <c r="A42" s="308"/>
      <c r="B42" s="309"/>
      <c r="C42" s="308"/>
      <c r="D42" s="231" t="s">
        <v>185</v>
      </c>
      <c r="E42" s="237"/>
      <c r="F42" s="313"/>
    </row>
  </sheetData>
  <sheetProtection sheet="1" formatCells="0" formatColumns="0" formatRows="0" selectLockedCells="1"/>
  <mergeCells count="21">
    <mergeCell ref="F7:F9"/>
    <mergeCell ref="B10:C16"/>
    <mergeCell ref="F10:F16"/>
    <mergeCell ref="B17:C24"/>
    <mergeCell ref="F17:F24"/>
    <mergeCell ref="B7:C9"/>
    <mergeCell ref="F25:F42"/>
    <mergeCell ref="C26:C30"/>
    <mergeCell ref="B31:B36"/>
    <mergeCell ref="C31:D31"/>
    <mergeCell ref="C32:C36"/>
    <mergeCell ref="B37:B42"/>
    <mergeCell ref="C37:D37"/>
    <mergeCell ref="C38:C42"/>
    <mergeCell ref="A2:E2"/>
    <mergeCell ref="A4:D4"/>
    <mergeCell ref="A6:D6"/>
    <mergeCell ref="A25:A42"/>
    <mergeCell ref="B25:B30"/>
    <mergeCell ref="C25:D25"/>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03"/>
  <sheetViews>
    <sheetView view="pageBreakPreview" zoomScale="115" zoomScaleNormal="115" zoomScaleSheetLayoutView="115" zoomScalePageLayoutView="175" workbookViewId="0">
      <selection activeCell="F6" sqref="F6:J6"/>
    </sheetView>
  </sheetViews>
  <sheetFormatPr defaultColWidth="2.625" defaultRowHeight="19.5" customHeight="1"/>
  <cols>
    <col min="1" max="20" width="2.625" style="3"/>
    <col min="21" max="21" width="2.625" style="3" customWidth="1"/>
    <col min="22" max="34" width="2.625" style="3"/>
    <col min="35" max="35" width="2.625" style="3" customWidth="1"/>
    <col min="36" max="16384" width="2.625" style="3"/>
  </cols>
  <sheetData>
    <row r="1" spans="1:35" ht="15" thickBot="1">
      <c r="V1" s="213" t="s">
        <v>280</v>
      </c>
      <c r="W1" s="214"/>
      <c r="X1" s="214"/>
      <c r="Y1" s="215"/>
      <c r="Z1" s="215"/>
      <c r="AA1" s="214"/>
      <c r="AB1" s="214"/>
      <c r="AC1" s="496" t="str">
        <f>IF(担当窓口!E5=0,"",担当窓口!E5)</f>
        <v/>
      </c>
      <c r="AD1" s="496"/>
      <c r="AE1" s="496"/>
      <c r="AF1" s="496"/>
      <c r="AG1" s="496"/>
      <c r="AH1" s="496"/>
      <c r="AI1" s="497"/>
    </row>
    <row r="2" spans="1:35" ht="7.5" customHeight="1">
      <c r="X2" s="198"/>
      <c r="Y2" s="198"/>
      <c r="Z2" s="198"/>
      <c r="AD2" s="199"/>
      <c r="AE2" s="199"/>
      <c r="AF2" s="317" t="s">
        <v>342</v>
      </c>
      <c r="AG2" s="317"/>
      <c r="AH2" s="317"/>
      <c r="AI2" s="317"/>
    </row>
    <row r="3" spans="1:35" ht="39.950000000000003" customHeight="1">
      <c r="A3" s="459" t="s">
        <v>293</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row>
    <row r="4" spans="1:35" s="1" customFormat="1" ht="20.100000000000001" customHeight="1">
      <c r="A4" s="7" t="s">
        <v>295</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1:35" s="1" customFormat="1" ht="20.100000000000001" customHeight="1">
      <c r="A5" s="51"/>
      <c r="B5" s="375" t="s">
        <v>216</v>
      </c>
      <c r="C5" s="376"/>
      <c r="D5" s="376"/>
      <c r="E5" s="382"/>
      <c r="F5" s="407" t="s">
        <v>43</v>
      </c>
      <c r="G5" s="408"/>
      <c r="H5" s="408"/>
      <c r="I5" s="408"/>
      <c r="J5" s="409"/>
      <c r="K5" s="407" t="s">
        <v>285</v>
      </c>
      <c r="L5" s="408"/>
      <c r="M5" s="408"/>
      <c r="N5" s="408"/>
      <c r="O5" s="408"/>
      <c r="P5" s="409"/>
      <c r="Q5" s="407" t="s">
        <v>51</v>
      </c>
      <c r="R5" s="408"/>
      <c r="S5" s="408"/>
      <c r="T5" s="408"/>
      <c r="U5" s="409"/>
      <c r="V5" s="407" t="s">
        <v>94</v>
      </c>
      <c r="W5" s="408"/>
      <c r="X5" s="408"/>
      <c r="Y5" s="408"/>
      <c r="Z5" s="409"/>
      <c r="AA5" s="407" t="s">
        <v>46</v>
      </c>
      <c r="AB5" s="408"/>
      <c r="AC5" s="408"/>
      <c r="AD5" s="408"/>
      <c r="AE5" s="409"/>
      <c r="AF5" s="407" t="s">
        <v>45</v>
      </c>
      <c r="AG5" s="408"/>
      <c r="AH5" s="408"/>
      <c r="AI5" s="409"/>
    </row>
    <row r="6" spans="1:35" s="1" customFormat="1" ht="20.100000000000001" customHeight="1">
      <c r="A6" s="51"/>
      <c r="B6" s="378"/>
      <c r="C6" s="329"/>
      <c r="D6" s="329"/>
      <c r="E6" s="384"/>
      <c r="F6" s="460"/>
      <c r="G6" s="460"/>
      <c r="H6" s="460"/>
      <c r="I6" s="460"/>
      <c r="J6" s="460"/>
      <c r="K6" s="413"/>
      <c r="L6" s="414"/>
      <c r="M6" s="414"/>
      <c r="N6" s="414"/>
      <c r="O6" s="414"/>
      <c r="P6" s="415"/>
      <c r="Q6" s="410"/>
      <c r="R6" s="411"/>
      <c r="S6" s="411"/>
      <c r="T6" s="411"/>
      <c r="U6" s="412"/>
      <c r="V6" s="413"/>
      <c r="W6" s="414"/>
      <c r="X6" s="414"/>
      <c r="Y6" s="414"/>
      <c r="Z6" s="415"/>
      <c r="AA6" s="413"/>
      <c r="AB6" s="414"/>
      <c r="AC6" s="414"/>
      <c r="AD6" s="414"/>
      <c r="AE6" s="415"/>
      <c r="AF6" s="413"/>
      <c r="AG6" s="414"/>
      <c r="AH6" s="414"/>
      <c r="AI6" s="415"/>
    </row>
    <row r="7" spans="1:35" s="133" customFormat="1" ht="12.95" customHeight="1">
      <c r="A7" s="171"/>
      <c r="B7" s="168"/>
      <c r="C7" s="168"/>
      <c r="D7" s="168"/>
      <c r="E7" s="168"/>
      <c r="F7" s="180"/>
      <c r="G7" s="180"/>
      <c r="H7" s="180"/>
      <c r="I7" s="180"/>
      <c r="J7" s="180"/>
      <c r="K7" s="180"/>
      <c r="L7" s="180"/>
      <c r="M7" s="180"/>
      <c r="N7" s="180"/>
      <c r="O7" s="180"/>
      <c r="P7" s="180"/>
      <c r="Q7" s="181"/>
      <c r="R7" s="181"/>
      <c r="S7" s="181"/>
      <c r="T7" s="181"/>
      <c r="U7" s="181"/>
      <c r="V7" s="180"/>
      <c r="W7" s="180"/>
      <c r="X7" s="180"/>
      <c r="Y7" s="180"/>
      <c r="Z7" s="180"/>
      <c r="AA7" s="180"/>
      <c r="AB7" s="180"/>
      <c r="AC7" s="180"/>
      <c r="AD7" s="180"/>
      <c r="AE7" s="180"/>
      <c r="AF7" s="180"/>
      <c r="AG7" s="180"/>
      <c r="AH7" s="180"/>
      <c r="AI7" s="180"/>
    </row>
    <row r="8" spans="1:35" s="1" customFormat="1" ht="20.100000000000001" customHeight="1">
      <c r="A8" s="1" t="s">
        <v>131</v>
      </c>
    </row>
    <row r="9" spans="1:35" s="51" customFormat="1" ht="20.100000000000001" customHeight="1">
      <c r="B9" s="45" t="s">
        <v>132</v>
      </c>
      <c r="C9" s="46"/>
      <c r="D9" s="46"/>
      <c r="E9" s="47"/>
      <c r="F9" s="45"/>
      <c r="G9" s="46"/>
      <c r="H9" s="46"/>
      <c r="I9" s="46"/>
      <c r="J9" s="47"/>
      <c r="K9" s="321"/>
      <c r="L9" s="322"/>
      <c r="M9" s="322"/>
      <c r="N9" s="322"/>
      <c r="O9" s="322"/>
      <c r="P9" s="322"/>
      <c r="Q9" s="322"/>
      <c r="R9" s="322"/>
      <c r="S9" s="322"/>
      <c r="T9" s="322"/>
      <c r="U9" s="322"/>
      <c r="V9" s="322"/>
      <c r="W9" s="322"/>
      <c r="X9" s="322"/>
      <c r="Y9" s="322"/>
      <c r="Z9" s="322"/>
      <c r="AA9" s="322"/>
      <c r="AB9" s="322"/>
      <c r="AC9" s="322"/>
      <c r="AD9" s="322"/>
      <c r="AE9" s="322"/>
      <c r="AF9" s="322"/>
      <c r="AG9" s="322"/>
      <c r="AH9" s="322"/>
      <c r="AI9" s="323"/>
    </row>
    <row r="10" spans="1:35" s="51" customFormat="1" ht="12.95" customHeight="1"/>
    <row r="11" spans="1:35" s="51" customFormat="1" ht="20.100000000000001" customHeight="1">
      <c r="B11" s="395" t="s">
        <v>217</v>
      </c>
      <c r="C11" s="396"/>
      <c r="D11" s="396"/>
      <c r="E11" s="396"/>
      <c r="F11" s="396"/>
      <c r="G11" s="396"/>
      <c r="H11" s="403" t="s">
        <v>0</v>
      </c>
      <c r="I11" s="404"/>
      <c r="J11" s="53" t="s">
        <v>256</v>
      </c>
      <c r="K11" s="53"/>
      <c r="L11" s="53"/>
      <c r="M11" s="53"/>
      <c r="N11" s="53"/>
      <c r="O11" s="6"/>
      <c r="P11" s="6"/>
      <c r="Q11" s="6"/>
      <c r="R11" s="6"/>
      <c r="S11" s="6"/>
      <c r="T11" s="6"/>
      <c r="U11" s="6"/>
      <c r="V11" s="6"/>
      <c r="W11" s="6"/>
      <c r="X11" s="6"/>
      <c r="Y11" s="53"/>
      <c r="Z11" s="53"/>
      <c r="AA11" s="53"/>
      <c r="AB11" s="53"/>
      <c r="AC11" s="53"/>
      <c r="AD11" s="53"/>
      <c r="AE11" s="53"/>
      <c r="AF11" s="53"/>
      <c r="AG11" s="53"/>
      <c r="AH11" s="53"/>
      <c r="AI11" s="54"/>
    </row>
    <row r="12" spans="1:35" s="51" customFormat="1" ht="20.100000000000001" customHeight="1">
      <c r="B12" s="397"/>
      <c r="C12" s="398"/>
      <c r="D12" s="398"/>
      <c r="E12" s="398"/>
      <c r="F12" s="398"/>
      <c r="G12" s="398"/>
      <c r="H12" s="405" t="s">
        <v>0</v>
      </c>
      <c r="I12" s="406"/>
      <c r="J12" s="59" t="s">
        <v>257</v>
      </c>
      <c r="K12" s="55"/>
      <c r="L12" s="56"/>
      <c r="M12" s="56"/>
      <c r="N12" s="56"/>
      <c r="O12" s="55"/>
      <c r="P12" s="55"/>
      <c r="Q12" s="55"/>
      <c r="R12" s="55"/>
      <c r="S12" s="56"/>
      <c r="T12" s="56"/>
      <c r="U12" s="56"/>
      <c r="V12" s="56"/>
      <c r="W12" s="56"/>
      <c r="X12" s="56"/>
      <c r="Y12" s="55"/>
      <c r="Z12" s="55"/>
      <c r="AA12" s="55"/>
      <c r="AB12" s="55"/>
      <c r="AC12" s="55"/>
      <c r="AD12" s="55"/>
      <c r="AE12" s="55"/>
      <c r="AF12" s="55"/>
      <c r="AG12" s="55"/>
      <c r="AH12" s="55"/>
      <c r="AI12" s="57"/>
    </row>
    <row r="13" spans="1:35" s="51" customFormat="1" ht="20.100000000000001" customHeight="1">
      <c r="B13" s="397"/>
      <c r="C13" s="398"/>
      <c r="D13" s="398"/>
      <c r="E13" s="398"/>
      <c r="F13" s="398"/>
      <c r="G13" s="398"/>
      <c r="H13" s="405" t="s">
        <v>0</v>
      </c>
      <c r="I13" s="406"/>
      <c r="J13" s="95" t="s">
        <v>258</v>
      </c>
      <c r="K13" s="55"/>
      <c r="L13" s="55"/>
      <c r="M13" s="55"/>
      <c r="N13" s="55"/>
      <c r="O13" s="55"/>
      <c r="P13" s="55"/>
      <c r="Q13" s="55"/>
      <c r="R13" s="55"/>
      <c r="S13" s="56"/>
      <c r="T13" s="56"/>
      <c r="U13" s="56"/>
      <c r="V13" s="56"/>
      <c r="W13" s="56"/>
      <c r="X13" s="56"/>
      <c r="Y13" s="55"/>
      <c r="Z13" s="55"/>
      <c r="AA13" s="55"/>
      <c r="AB13" s="55"/>
      <c r="AC13" s="55"/>
      <c r="AD13" s="55"/>
      <c r="AE13" s="55"/>
      <c r="AF13" s="55"/>
      <c r="AG13" s="55"/>
      <c r="AH13" s="55"/>
      <c r="AI13" s="57"/>
    </row>
    <row r="14" spans="1:35" s="51" customFormat="1" ht="20.100000000000001" customHeight="1">
      <c r="B14" s="397"/>
      <c r="C14" s="398"/>
      <c r="D14" s="398"/>
      <c r="E14" s="398"/>
      <c r="F14" s="398"/>
      <c r="G14" s="398"/>
      <c r="H14" s="405" t="s">
        <v>0</v>
      </c>
      <c r="I14" s="406"/>
      <c r="J14" s="55" t="s">
        <v>259</v>
      </c>
      <c r="K14" s="55"/>
      <c r="L14" s="55"/>
      <c r="M14" s="55"/>
      <c r="N14" s="55"/>
      <c r="O14" s="55"/>
      <c r="P14" s="55"/>
      <c r="Q14" s="55"/>
      <c r="R14" s="55"/>
      <c r="S14" s="56"/>
      <c r="T14" s="56"/>
      <c r="U14" s="56"/>
      <c r="V14" s="56"/>
      <c r="W14" s="56"/>
      <c r="X14" s="56"/>
      <c r="Y14" s="55"/>
      <c r="Z14" s="55"/>
      <c r="AA14" s="55"/>
      <c r="AB14" s="55"/>
      <c r="AC14" s="55"/>
      <c r="AD14" s="55"/>
      <c r="AE14" s="55"/>
      <c r="AF14" s="55"/>
      <c r="AG14" s="55"/>
      <c r="AH14" s="55"/>
      <c r="AI14" s="57"/>
    </row>
    <row r="15" spans="1:35" s="51" customFormat="1" ht="20.100000000000001" customHeight="1">
      <c r="B15" s="397"/>
      <c r="C15" s="398"/>
      <c r="D15" s="398"/>
      <c r="E15" s="398"/>
      <c r="F15" s="398"/>
      <c r="G15" s="398"/>
      <c r="H15" s="391" t="s">
        <v>0</v>
      </c>
      <c r="I15" s="392"/>
      <c r="J15" s="51" t="s">
        <v>218</v>
      </c>
      <c r="AI15" s="84"/>
    </row>
    <row r="16" spans="1:35" s="51" customFormat="1" ht="20.100000000000001" customHeight="1">
      <c r="B16" s="399"/>
      <c r="C16" s="400"/>
      <c r="D16" s="400"/>
      <c r="E16" s="400"/>
      <c r="F16" s="400"/>
      <c r="G16" s="400"/>
      <c r="H16" s="393"/>
      <c r="I16" s="394"/>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68"/>
    </row>
    <row r="17" spans="1:35" s="140" customFormat="1" ht="20.100000000000001" customHeight="1">
      <c r="B17" s="401" t="s">
        <v>253</v>
      </c>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row>
    <row r="18" spans="1:35" s="140" customFormat="1" ht="20.100000000000001" customHeight="1">
      <c r="B18" s="402" t="s">
        <v>332</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row>
    <row r="19" spans="1:35" s="140" customFormat="1" ht="39.950000000000003" customHeight="1">
      <c r="B19" s="325"/>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7"/>
    </row>
    <row r="20" spans="1:35" s="51" customFormat="1" ht="12.95" customHeight="1"/>
    <row r="21" spans="1:35" s="51" customFormat="1" ht="20.100000000000001" customHeight="1">
      <c r="A21" s="51" t="s">
        <v>296</v>
      </c>
    </row>
    <row r="22" spans="1:35" s="51" customFormat="1" ht="20.100000000000001" customHeight="1">
      <c r="B22" s="390" t="s">
        <v>260</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row>
    <row r="23" spans="1:35" s="51" customFormat="1" ht="20.100000000000001" customHeight="1">
      <c r="B23" s="171" t="s">
        <v>294</v>
      </c>
    </row>
    <row r="24" spans="1:35" s="51" customFormat="1" ht="39.950000000000003" customHeight="1">
      <c r="B24" s="32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7"/>
    </row>
    <row r="25" spans="1:35" s="51" customFormat="1" ht="12.95" customHeight="1"/>
    <row r="26" spans="1:35" s="133" customFormat="1" ht="20.100000000000001" customHeight="1">
      <c r="A26" s="51" t="s">
        <v>135</v>
      </c>
    </row>
    <row r="27" spans="1:35" s="51" customFormat="1" ht="20.100000000000001" customHeight="1">
      <c r="B27" s="277" t="s">
        <v>303</v>
      </c>
    </row>
    <row r="28" spans="1:35" s="51" customFormat="1" ht="20.100000000000001" customHeight="1">
      <c r="B28" s="171" t="s">
        <v>261</v>
      </c>
    </row>
    <row r="29" spans="1:35" s="51" customFormat="1" ht="39.950000000000003" customHeight="1">
      <c r="B29" s="325"/>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7"/>
    </row>
    <row r="30" spans="1:35" s="51" customFormat="1" ht="12" customHeight="1"/>
    <row r="31" spans="1:35" s="133" customFormat="1" ht="20.100000000000001" customHeight="1">
      <c r="A31" s="1" t="s">
        <v>244</v>
      </c>
    </row>
    <row r="32" spans="1:35" s="51" customFormat="1" ht="33.75" customHeight="1">
      <c r="B32" s="329" t="s">
        <v>304</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330"/>
      <c r="AH32" s="330"/>
      <c r="AI32" s="330"/>
    </row>
    <row r="33" spans="1:35" s="1" customFormat="1" ht="20.100000000000001" customHeight="1">
      <c r="B33" s="416" t="s">
        <v>49</v>
      </c>
      <c r="C33" s="417"/>
      <c r="D33" s="417"/>
      <c r="E33" s="417"/>
      <c r="F33" s="417"/>
      <c r="G33" s="417"/>
      <c r="H33" s="417"/>
      <c r="I33" s="418"/>
      <c r="J33" s="407" t="s">
        <v>176</v>
      </c>
      <c r="K33" s="408"/>
      <c r="L33" s="408"/>
      <c r="M33" s="408"/>
      <c r="N33" s="408"/>
      <c r="O33" s="408"/>
      <c r="P33" s="407" t="s">
        <v>171</v>
      </c>
      <c r="Q33" s="408"/>
      <c r="R33" s="408"/>
      <c r="S33" s="408"/>
      <c r="T33" s="409"/>
      <c r="U33" s="407" t="s">
        <v>48</v>
      </c>
      <c r="V33" s="408"/>
      <c r="W33" s="408"/>
      <c r="X33" s="408"/>
      <c r="Y33" s="409"/>
      <c r="Z33" s="505" t="s">
        <v>177</v>
      </c>
      <c r="AA33" s="505"/>
      <c r="AB33" s="505"/>
      <c r="AC33" s="505"/>
      <c r="AD33" s="505"/>
      <c r="AE33" s="505"/>
      <c r="AF33" s="195"/>
      <c r="AG33" s="195"/>
      <c r="AH33" s="195"/>
      <c r="AI33" s="195"/>
    </row>
    <row r="34" spans="1:35" s="1" customFormat="1" ht="20.100000000000001" customHeight="1">
      <c r="B34" s="216" t="s">
        <v>305</v>
      </c>
      <c r="C34" s="217"/>
      <c r="D34" s="217"/>
      <c r="E34" s="217"/>
      <c r="F34" s="217"/>
      <c r="G34" s="217"/>
      <c r="H34" s="217"/>
      <c r="I34" s="218"/>
      <c r="J34" s="344">
        <f>別紙2_車両!A22</f>
        <v>0</v>
      </c>
      <c r="K34" s="345"/>
      <c r="L34" s="345"/>
      <c r="M34" s="345"/>
      <c r="N34" s="345"/>
      <c r="O34" s="345"/>
      <c r="P34" s="346"/>
      <c r="Q34" s="347"/>
      <c r="R34" s="347"/>
      <c r="S34" s="347"/>
      <c r="T34" s="348"/>
      <c r="U34" s="332"/>
      <c r="V34" s="333"/>
      <c r="W34" s="333"/>
      <c r="X34" s="333"/>
      <c r="Y34" s="334"/>
      <c r="Z34" s="349" t="str">
        <f>IF(U34=0,"",(J34/(P34*U34)))</f>
        <v/>
      </c>
      <c r="AA34" s="349"/>
      <c r="AB34" s="349"/>
      <c r="AC34" s="349"/>
      <c r="AD34" s="349"/>
      <c r="AE34" s="349"/>
      <c r="AI34" s="97"/>
    </row>
    <row r="35" spans="1:35" s="241" customFormat="1" ht="20.100000000000001" customHeight="1">
      <c r="B35" s="216" t="s">
        <v>306</v>
      </c>
      <c r="C35" s="217"/>
      <c r="D35" s="217"/>
      <c r="E35" s="217"/>
      <c r="F35" s="217"/>
      <c r="G35" s="217"/>
      <c r="H35" s="217"/>
      <c r="I35" s="218"/>
      <c r="J35" s="344">
        <f>別紙2_車両!A28</f>
        <v>0</v>
      </c>
      <c r="K35" s="345"/>
      <c r="L35" s="345"/>
      <c r="M35" s="345"/>
      <c r="N35" s="345"/>
      <c r="O35" s="345"/>
      <c r="P35" s="346"/>
      <c r="Q35" s="347"/>
      <c r="R35" s="347"/>
      <c r="S35" s="347"/>
      <c r="T35" s="348"/>
      <c r="U35" s="332"/>
      <c r="V35" s="333"/>
      <c r="W35" s="333"/>
      <c r="X35" s="333"/>
      <c r="Y35" s="334"/>
      <c r="Z35" s="349" t="str">
        <f>IF(U35=0,"",(J35/(P35*U35)))</f>
        <v/>
      </c>
      <c r="AA35" s="349"/>
      <c r="AB35" s="349"/>
      <c r="AC35" s="349"/>
      <c r="AD35" s="349"/>
      <c r="AE35" s="349"/>
      <c r="AI35" s="97"/>
    </row>
    <row r="36" spans="1:35" s="1" customFormat="1" ht="20.100000000000001" customHeight="1">
      <c r="B36" s="216" t="s">
        <v>44</v>
      </c>
      <c r="C36" s="217"/>
      <c r="D36" s="217"/>
      <c r="E36" s="217"/>
      <c r="F36" s="217"/>
      <c r="G36" s="217"/>
      <c r="H36" s="217"/>
      <c r="I36" s="218"/>
      <c r="J36" s="344">
        <f>別紙2_車両!A35+別紙2_車両!A41</f>
        <v>0</v>
      </c>
      <c r="K36" s="345"/>
      <c r="L36" s="345"/>
      <c r="M36" s="345"/>
      <c r="N36" s="345"/>
      <c r="O36" s="345"/>
      <c r="P36" s="346"/>
      <c r="Q36" s="347"/>
      <c r="R36" s="347"/>
      <c r="S36" s="347"/>
      <c r="T36" s="348"/>
      <c r="U36" s="332"/>
      <c r="V36" s="333"/>
      <c r="W36" s="333"/>
      <c r="X36" s="333"/>
      <c r="Y36" s="334"/>
      <c r="Z36" s="349" t="str">
        <f>IF(U36=0,"",(J36/(P36*U36)))</f>
        <v/>
      </c>
      <c r="AA36" s="349"/>
      <c r="AB36" s="349"/>
      <c r="AC36" s="349"/>
      <c r="AD36" s="349"/>
      <c r="AE36" s="349"/>
    </row>
    <row r="37" spans="1:35" s="1" customFormat="1" ht="20.100000000000001" customHeight="1">
      <c r="B37" s="216" t="s">
        <v>47</v>
      </c>
      <c r="C37" s="217"/>
      <c r="D37" s="217"/>
      <c r="E37" s="217"/>
      <c r="F37" s="217"/>
      <c r="G37" s="217"/>
      <c r="H37" s="217"/>
      <c r="I37" s="218"/>
      <c r="J37" s="344">
        <f>別紙2_再エネ設備!Z9</f>
        <v>0</v>
      </c>
      <c r="K37" s="345"/>
      <c r="L37" s="345"/>
      <c r="M37" s="345"/>
      <c r="N37" s="345"/>
      <c r="O37" s="345"/>
      <c r="P37" s="346"/>
      <c r="Q37" s="347"/>
      <c r="R37" s="347"/>
      <c r="S37" s="347"/>
      <c r="T37" s="348"/>
      <c r="U37" s="332"/>
      <c r="V37" s="333"/>
      <c r="W37" s="333"/>
      <c r="X37" s="333"/>
      <c r="Y37" s="334"/>
      <c r="Z37" s="349" t="str">
        <f>IF(U37=0,"",(J37/(P37*U37)))</f>
        <v/>
      </c>
      <c r="AA37" s="349"/>
      <c r="AB37" s="349"/>
      <c r="AC37" s="349"/>
      <c r="AD37" s="349"/>
      <c r="AE37" s="349"/>
    </row>
    <row r="38" spans="1:35" s="51" customFormat="1" ht="20.100000000000001" customHeight="1">
      <c r="B38" s="511"/>
      <c r="C38" s="512"/>
      <c r="D38" s="512"/>
      <c r="E38" s="512"/>
      <c r="F38" s="512"/>
      <c r="G38" s="512"/>
      <c r="H38" s="512"/>
      <c r="I38" s="513"/>
      <c r="J38" s="353"/>
      <c r="K38" s="354"/>
      <c r="L38" s="354"/>
      <c r="M38" s="354"/>
      <c r="N38" s="354"/>
      <c r="O38" s="354"/>
      <c r="P38" s="346"/>
      <c r="Q38" s="347"/>
      <c r="R38" s="347"/>
      <c r="S38" s="347"/>
      <c r="T38" s="348"/>
      <c r="U38" s="332"/>
      <c r="V38" s="333"/>
      <c r="W38" s="333"/>
      <c r="X38" s="333"/>
      <c r="Y38" s="334"/>
      <c r="Z38" s="349" t="str">
        <f>IF(U38=0,"",(J38/(P38*U38)))</f>
        <v/>
      </c>
      <c r="AA38" s="349"/>
      <c r="AB38" s="349"/>
      <c r="AC38" s="349"/>
      <c r="AD38" s="349"/>
      <c r="AE38" s="349"/>
    </row>
    <row r="39" spans="1:35" s="51" customFormat="1" ht="20.100000000000001" customHeight="1">
      <c r="A39" s="171"/>
      <c r="B39" s="510" t="s">
        <v>245</v>
      </c>
      <c r="C39" s="510"/>
      <c r="D39" s="510"/>
      <c r="E39" s="510"/>
      <c r="F39" s="510"/>
      <c r="G39" s="510"/>
      <c r="H39" s="510"/>
      <c r="I39" s="510"/>
      <c r="J39" s="355">
        <f>SUM(P34:S38)</f>
        <v>0</v>
      </c>
      <c r="K39" s="356"/>
      <c r="L39" s="356"/>
      <c r="M39" s="356"/>
      <c r="N39" s="356"/>
      <c r="O39" s="357"/>
      <c r="S39" s="98"/>
      <c r="T39" s="97"/>
      <c r="U39" s="97"/>
    </row>
    <row r="40" spans="1:35" s="1" customFormat="1" ht="15" customHeight="1">
      <c r="A40" s="171"/>
      <c r="B40" s="171" t="s">
        <v>262</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row>
    <row r="41" spans="1:35" s="12" customFormat="1" ht="20.100000000000001" customHeight="1">
      <c r="A41" s="171" t="s">
        <v>172</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row>
    <row r="42" spans="1:35" s="12" customFormat="1" ht="20.100000000000001" customHeight="1">
      <c r="A42" s="171"/>
      <c r="B42" s="12" t="s">
        <v>228</v>
      </c>
    </row>
    <row r="43" spans="1:35" s="12" customFormat="1" ht="30" customHeight="1">
      <c r="B43" s="18" t="s">
        <v>219</v>
      </c>
      <c r="C43" s="19"/>
      <c r="D43" s="19"/>
      <c r="E43" s="19"/>
      <c r="F43" s="20"/>
      <c r="G43" s="335"/>
      <c r="H43" s="336"/>
      <c r="I43" s="336"/>
      <c r="J43" s="336"/>
      <c r="K43" s="337"/>
      <c r="L43" s="18" t="s">
        <v>229</v>
      </c>
      <c r="M43" s="18"/>
      <c r="N43" s="19"/>
      <c r="O43" s="88"/>
      <c r="P43" s="89"/>
      <c r="Q43" s="89"/>
      <c r="R43" s="90"/>
      <c r="S43" s="338"/>
      <c r="T43" s="338"/>
      <c r="U43" s="338"/>
      <c r="V43" s="338"/>
      <c r="W43" s="338"/>
      <c r="X43" s="365" t="s">
        <v>247</v>
      </c>
      <c r="Y43" s="366"/>
      <c r="Z43" s="366"/>
      <c r="AA43" s="366"/>
      <c r="AB43" s="366"/>
      <c r="AC43" s="366"/>
      <c r="AD43" s="367"/>
      <c r="AE43" s="359"/>
      <c r="AF43" s="359"/>
      <c r="AG43" s="359"/>
      <c r="AH43" s="359"/>
      <c r="AI43" s="360"/>
    </row>
    <row r="44" spans="1:35" s="12" customFormat="1" ht="30" customHeight="1">
      <c r="B44" s="85" t="s">
        <v>84</v>
      </c>
      <c r="C44" s="86"/>
      <c r="D44" s="86"/>
      <c r="E44" s="86"/>
      <c r="F44" s="87"/>
      <c r="G44" s="339"/>
      <c r="H44" s="340"/>
      <c r="I44" s="340"/>
      <c r="J44" s="340"/>
      <c r="K44" s="368"/>
      <c r="L44" s="369" t="s">
        <v>248</v>
      </c>
      <c r="M44" s="370"/>
      <c r="N44" s="370"/>
      <c r="O44" s="370"/>
      <c r="P44" s="370"/>
      <c r="Q44" s="370"/>
      <c r="R44" s="371"/>
      <c r="S44" s="350">
        <f>S43*AE43*G44</f>
        <v>0</v>
      </c>
      <c r="T44" s="351"/>
      <c r="U44" s="351"/>
      <c r="V44" s="351"/>
      <c r="W44" s="352"/>
      <c r="X44" s="358"/>
      <c r="Y44" s="358"/>
      <c r="Z44" s="358"/>
      <c r="AA44" s="358"/>
      <c r="AB44" s="358"/>
      <c r="AC44" s="358"/>
      <c r="AD44" s="358"/>
      <c r="AE44" s="515"/>
      <c r="AF44" s="516"/>
      <c r="AG44" s="516"/>
      <c r="AH44" s="516"/>
      <c r="AI44" s="517"/>
    </row>
    <row r="45" spans="1:35" s="51" customFormat="1" ht="30" customHeight="1">
      <c r="B45" s="18" t="s">
        <v>220</v>
      </c>
      <c r="C45" s="19"/>
      <c r="D45" s="19"/>
      <c r="E45" s="19"/>
      <c r="F45" s="20"/>
      <c r="G45" s="335"/>
      <c r="H45" s="336"/>
      <c r="I45" s="336"/>
      <c r="J45" s="336"/>
      <c r="K45" s="337"/>
      <c r="L45" s="18" t="s">
        <v>229</v>
      </c>
      <c r="M45" s="18"/>
      <c r="N45" s="19"/>
      <c r="O45" s="88"/>
      <c r="P45" s="89"/>
      <c r="Q45" s="89"/>
      <c r="R45" s="90"/>
      <c r="S45" s="338"/>
      <c r="T45" s="338"/>
      <c r="U45" s="338"/>
      <c r="V45" s="338"/>
      <c r="W45" s="338"/>
      <c r="X45" s="365" t="s">
        <v>247</v>
      </c>
      <c r="Y45" s="366"/>
      <c r="Z45" s="366"/>
      <c r="AA45" s="366"/>
      <c r="AB45" s="366"/>
      <c r="AC45" s="366"/>
      <c r="AD45" s="367"/>
      <c r="AE45" s="359"/>
      <c r="AF45" s="359"/>
      <c r="AG45" s="359"/>
      <c r="AH45" s="359"/>
      <c r="AI45" s="360"/>
    </row>
    <row r="46" spans="1:35" s="51" customFormat="1" ht="30" customHeight="1">
      <c r="B46" s="91" t="s">
        <v>84</v>
      </c>
      <c r="C46" s="72"/>
      <c r="D46" s="72"/>
      <c r="E46" s="72"/>
      <c r="F46" s="92"/>
      <c r="G46" s="388"/>
      <c r="H46" s="389"/>
      <c r="I46" s="389"/>
      <c r="J46" s="389"/>
      <c r="K46" s="430"/>
      <c r="L46" s="369" t="s">
        <v>235</v>
      </c>
      <c r="M46" s="370"/>
      <c r="N46" s="370"/>
      <c r="O46" s="370"/>
      <c r="P46" s="370"/>
      <c r="Q46" s="370"/>
      <c r="R46" s="371"/>
      <c r="S46" s="350">
        <f>S45*AE45*G46</f>
        <v>0</v>
      </c>
      <c r="T46" s="351"/>
      <c r="U46" s="351"/>
      <c r="V46" s="351"/>
      <c r="W46" s="352"/>
      <c r="X46" s="358"/>
      <c r="Y46" s="358"/>
      <c r="Z46" s="358"/>
      <c r="AA46" s="358"/>
      <c r="AB46" s="358"/>
      <c r="AC46" s="358"/>
      <c r="AD46" s="358"/>
      <c r="AE46" s="515"/>
      <c r="AF46" s="516"/>
      <c r="AG46" s="516"/>
      <c r="AH46" s="516"/>
      <c r="AI46" s="517"/>
    </row>
    <row r="47" spans="1:35" s="51" customFormat="1" ht="30" customHeight="1">
      <c r="B47" s="18" t="s">
        <v>221</v>
      </c>
      <c r="C47" s="19"/>
      <c r="D47" s="19"/>
      <c r="E47" s="19"/>
      <c r="F47" s="20"/>
      <c r="G47" s="335"/>
      <c r="H47" s="336"/>
      <c r="I47" s="336"/>
      <c r="J47" s="336"/>
      <c r="K47" s="337"/>
      <c r="L47" s="18" t="s">
        <v>229</v>
      </c>
      <c r="M47" s="18"/>
      <c r="N47" s="19"/>
      <c r="O47" s="88"/>
      <c r="P47" s="89"/>
      <c r="Q47" s="89"/>
      <c r="R47" s="90"/>
      <c r="S47" s="338"/>
      <c r="T47" s="338"/>
      <c r="U47" s="338"/>
      <c r="V47" s="338"/>
      <c r="W47" s="338"/>
      <c r="X47" s="365" t="s">
        <v>247</v>
      </c>
      <c r="Y47" s="366"/>
      <c r="Z47" s="366"/>
      <c r="AA47" s="366"/>
      <c r="AB47" s="366"/>
      <c r="AC47" s="366"/>
      <c r="AD47" s="367"/>
      <c r="AE47" s="359"/>
      <c r="AF47" s="359"/>
      <c r="AG47" s="359"/>
      <c r="AH47" s="359"/>
      <c r="AI47" s="360"/>
    </row>
    <row r="48" spans="1:35" s="51" customFormat="1" ht="30" customHeight="1">
      <c r="B48" s="85" t="s">
        <v>84</v>
      </c>
      <c r="C48" s="86"/>
      <c r="D48" s="86"/>
      <c r="E48" s="86"/>
      <c r="F48" s="87"/>
      <c r="G48" s="339"/>
      <c r="H48" s="340"/>
      <c r="I48" s="340"/>
      <c r="J48" s="340"/>
      <c r="K48" s="368"/>
      <c r="L48" s="369" t="s">
        <v>235</v>
      </c>
      <c r="M48" s="370"/>
      <c r="N48" s="370"/>
      <c r="O48" s="370"/>
      <c r="P48" s="370"/>
      <c r="Q48" s="370"/>
      <c r="R48" s="371"/>
      <c r="S48" s="350">
        <f>S47*AE47*G48</f>
        <v>0</v>
      </c>
      <c r="T48" s="351"/>
      <c r="U48" s="351"/>
      <c r="V48" s="351"/>
      <c r="W48" s="352"/>
      <c r="X48" s="369" t="s">
        <v>236</v>
      </c>
      <c r="Y48" s="370"/>
      <c r="Z48" s="370"/>
      <c r="AA48" s="370"/>
      <c r="AB48" s="370"/>
      <c r="AC48" s="370"/>
      <c r="AD48" s="371"/>
      <c r="AE48" s="476">
        <f>S44+S46+S48</f>
        <v>0</v>
      </c>
      <c r="AF48" s="477"/>
      <c r="AG48" s="477"/>
      <c r="AH48" s="477"/>
      <c r="AI48" s="478"/>
    </row>
    <row r="49" spans="2:35" s="12" customFormat="1" ht="20.100000000000001" customHeight="1">
      <c r="B49" s="12" t="s">
        <v>237</v>
      </c>
    </row>
    <row r="50" spans="2:35" s="51" customFormat="1" ht="15" customHeight="1"/>
    <row r="51" spans="2:35" s="51" customFormat="1" ht="20.100000000000001" customHeight="1">
      <c r="B51" s="51" t="s">
        <v>230</v>
      </c>
    </row>
    <row r="52" spans="2:35" s="51" customFormat="1" ht="30" customHeight="1">
      <c r="B52" s="479" t="s">
        <v>232</v>
      </c>
      <c r="C52" s="479"/>
      <c r="D52" s="479"/>
      <c r="E52" s="479"/>
      <c r="F52" s="479"/>
      <c r="G52" s="479"/>
      <c r="H52" s="479"/>
      <c r="I52" s="480"/>
      <c r="J52" s="480"/>
      <c r="K52" s="480"/>
      <c r="L52" s="480"/>
      <c r="M52" s="364" t="s">
        <v>231</v>
      </c>
      <c r="N52" s="364"/>
      <c r="O52" s="364"/>
      <c r="P52" s="364"/>
      <c r="Q52" s="364"/>
      <c r="R52" s="364"/>
      <c r="S52" s="364"/>
      <c r="T52" s="480"/>
      <c r="U52" s="480"/>
      <c r="V52" s="480"/>
      <c r="W52" s="480"/>
      <c r="X52" s="364" t="s">
        <v>250</v>
      </c>
      <c r="Y52" s="364"/>
      <c r="Z52" s="364"/>
      <c r="AA52" s="364"/>
      <c r="AB52" s="364"/>
      <c r="AC52" s="364"/>
      <c r="AD52" s="364"/>
      <c r="AE52" s="514"/>
      <c r="AF52" s="514"/>
      <c r="AG52" s="514"/>
      <c r="AH52" s="514"/>
      <c r="AI52" s="514"/>
    </row>
    <row r="53" spans="2:35" s="51" customFormat="1" ht="30" customHeight="1">
      <c r="B53" s="481"/>
      <c r="C53" s="482"/>
      <c r="D53" s="482"/>
      <c r="E53" s="482"/>
      <c r="F53" s="482"/>
      <c r="G53" s="482"/>
      <c r="H53" s="482"/>
      <c r="I53" s="484"/>
      <c r="J53" s="484"/>
      <c r="K53" s="484"/>
      <c r="L53" s="484"/>
      <c r="M53" s="483"/>
      <c r="N53" s="483"/>
      <c r="O53" s="483"/>
      <c r="P53" s="483"/>
      <c r="Q53" s="483"/>
      <c r="R53" s="483"/>
      <c r="S53" s="483"/>
      <c r="T53" s="485"/>
      <c r="U53" s="485"/>
      <c r="V53" s="485"/>
      <c r="W53" s="486"/>
      <c r="X53" s="521" t="s">
        <v>249</v>
      </c>
      <c r="Y53" s="521"/>
      <c r="Z53" s="521"/>
      <c r="AA53" s="521"/>
      <c r="AB53" s="521"/>
      <c r="AC53" s="521"/>
      <c r="AD53" s="521"/>
      <c r="AE53" s="522">
        <f>I52*AE52+T52*AE52</f>
        <v>0</v>
      </c>
      <c r="AF53" s="523"/>
      <c r="AG53" s="523"/>
      <c r="AH53" s="523"/>
      <c r="AI53" s="524"/>
    </row>
    <row r="54" spans="2:35" s="51" customFormat="1" ht="20.100000000000001" customHeight="1">
      <c r="B54" s="525" t="s">
        <v>242</v>
      </c>
      <c r="C54" s="526"/>
      <c r="D54" s="526"/>
      <c r="E54" s="526"/>
      <c r="F54" s="526"/>
      <c r="G54" s="526"/>
      <c r="H54" s="527"/>
      <c r="I54" s="518" t="str">
        <f>IF(AE48&lt;=AE53,"設備容量が要件を満たしています","設備容量が足りません")</f>
        <v>設備容量が要件を満たしています</v>
      </c>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20"/>
    </row>
    <row r="55" spans="2:35" s="51" customFormat="1" ht="24.95" customHeight="1">
      <c r="B55" s="330" t="s">
        <v>286</v>
      </c>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row>
    <row r="56" spans="2:35" s="51" customFormat="1" ht="24.95" customHeight="1">
      <c r="B56" s="390" t="s">
        <v>233</v>
      </c>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row>
    <row r="57" spans="2:35" s="51" customFormat="1" ht="20.100000000000001" customHeight="1">
      <c r="B57" s="390" t="s">
        <v>275</v>
      </c>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row>
    <row r="58" spans="2:35" s="51" customFormat="1" ht="15" customHeight="1">
      <c r="AD58" s="83"/>
      <c r="AE58" s="83"/>
      <c r="AF58" s="83"/>
      <c r="AG58" s="83"/>
      <c r="AH58" s="83"/>
      <c r="AI58" s="83"/>
    </row>
    <row r="59" spans="2:35" s="1" customFormat="1" ht="20.100000000000001" customHeight="1">
      <c r="B59" s="80" t="s">
        <v>50</v>
      </c>
      <c r="C59" s="81"/>
      <c r="D59" s="81"/>
      <c r="E59" s="81"/>
      <c r="F59" s="81"/>
      <c r="G59" s="81"/>
      <c r="H59" s="81"/>
      <c r="I59" s="82"/>
      <c r="J59" s="318" t="s">
        <v>0</v>
      </c>
      <c r="K59" s="319"/>
      <c r="L59" s="73" t="s">
        <v>246</v>
      </c>
      <c r="M59" s="73"/>
      <c r="N59" s="73"/>
      <c r="O59" s="73"/>
      <c r="P59" s="73"/>
      <c r="Q59" s="73"/>
      <c r="R59" s="73"/>
      <c r="S59" s="73"/>
      <c r="T59" s="73"/>
      <c r="U59" s="73"/>
      <c r="V59" s="331" t="s">
        <v>0</v>
      </c>
      <c r="W59" s="319"/>
      <c r="X59" s="73" t="s">
        <v>222</v>
      </c>
      <c r="Y59" s="73"/>
      <c r="Z59" s="73"/>
      <c r="AA59" s="29"/>
      <c r="AB59" s="73"/>
      <c r="AC59" s="73"/>
      <c r="AD59" s="73"/>
      <c r="AE59" s="73"/>
      <c r="AF59" s="73"/>
      <c r="AG59" s="73"/>
      <c r="AH59" s="73"/>
      <c r="AI59" s="74"/>
    </row>
    <row r="60" spans="2:35" s="51" customFormat="1" ht="39.950000000000003" customHeight="1">
      <c r="B60" s="500" t="s">
        <v>343</v>
      </c>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row>
    <row r="61" spans="2:35" s="51" customFormat="1" ht="20.100000000000001" customHeight="1">
      <c r="C61" s="389" t="s">
        <v>0</v>
      </c>
      <c r="D61" s="389"/>
      <c r="E61" s="51" t="s">
        <v>290</v>
      </c>
    </row>
    <row r="62" spans="2:35" s="51" customFormat="1" ht="20.100000000000001" customHeight="1">
      <c r="C62" s="389" t="s">
        <v>18</v>
      </c>
      <c r="D62" s="389"/>
      <c r="E62" s="51" t="s">
        <v>241</v>
      </c>
      <c r="AA62" s="71"/>
      <c r="AB62" s="71"/>
    </row>
    <row r="63" spans="2:35" s="135" customFormat="1" ht="20.100000000000001" customHeight="1">
      <c r="B63" s="135" t="s">
        <v>333</v>
      </c>
    </row>
    <row r="64" spans="2:35" s="135" customFormat="1" ht="20.100000000000001" customHeight="1">
      <c r="B64" s="101" t="s">
        <v>10</v>
      </c>
      <c r="C64" s="102"/>
      <c r="D64" s="102"/>
      <c r="E64" s="102"/>
      <c r="F64" s="103"/>
      <c r="G64" s="321"/>
      <c r="H64" s="322"/>
      <c r="I64" s="322"/>
      <c r="J64" s="322"/>
      <c r="K64" s="322"/>
      <c r="L64" s="322"/>
      <c r="M64" s="322"/>
      <c r="N64" s="322"/>
      <c r="O64" s="322"/>
      <c r="P64" s="322"/>
      <c r="Q64" s="322"/>
      <c r="R64" s="322"/>
      <c r="S64" s="322"/>
      <c r="T64" s="322"/>
      <c r="U64" s="322"/>
      <c r="V64" s="322"/>
      <c r="W64" s="323"/>
      <c r="X64" s="101" t="s">
        <v>102</v>
      </c>
      <c r="Y64" s="102"/>
      <c r="Z64" s="102"/>
      <c r="AA64" s="102"/>
      <c r="AB64" s="102"/>
      <c r="AC64" s="103"/>
      <c r="AD64" s="318"/>
      <c r="AE64" s="319"/>
      <c r="AF64" s="319"/>
      <c r="AG64" s="319"/>
      <c r="AH64" s="319"/>
      <c r="AI64" s="324"/>
    </row>
    <row r="65" spans="1:173" s="135" customFormat="1" ht="20.100000000000001" customHeight="1">
      <c r="B65" s="101" t="s">
        <v>133</v>
      </c>
      <c r="C65" s="102"/>
      <c r="D65" s="102"/>
      <c r="E65" s="102"/>
      <c r="F65" s="103"/>
      <c r="G65" s="462"/>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4"/>
    </row>
    <row r="66" spans="1:173" s="51" customFormat="1" ht="20.100000000000001" customHeight="1">
      <c r="B66" s="143"/>
      <c r="C66" s="143"/>
      <c r="D66" s="143"/>
      <c r="E66" s="143"/>
      <c r="F66" s="143"/>
      <c r="G66" s="143"/>
      <c r="H66" s="143"/>
      <c r="I66" s="143"/>
      <c r="J66" s="143"/>
      <c r="K66" s="143"/>
      <c r="L66" s="143"/>
      <c r="M66" s="143"/>
      <c r="N66" s="143"/>
      <c r="O66" s="143"/>
      <c r="P66" s="143"/>
      <c r="Q66" s="143"/>
      <c r="R66" s="143"/>
      <c r="S66" s="143"/>
      <c r="T66" s="143"/>
      <c r="U66" s="143"/>
      <c r="V66" s="144"/>
      <c r="W66" s="364" t="s">
        <v>251</v>
      </c>
      <c r="X66" s="465"/>
      <c r="Y66" s="465"/>
      <c r="Z66" s="465"/>
      <c r="AA66" s="466"/>
      <c r="AB66" s="467"/>
      <c r="AC66" s="467"/>
      <c r="AD66" s="467"/>
      <c r="AE66" s="468"/>
      <c r="AF66" s="469" t="s">
        <v>252</v>
      </c>
      <c r="AG66" s="470"/>
      <c r="AH66" s="471" t="str">
        <f>IF(AA66&gt;=(AE48-AE53)*4,"○","×")</f>
        <v>○</v>
      </c>
      <c r="AI66" s="472"/>
    </row>
    <row r="67" spans="1:173" s="1" customFormat="1" ht="20.100000000000001" customHeight="1">
      <c r="B67" s="291" t="s">
        <v>334</v>
      </c>
      <c r="C67" s="291"/>
      <c r="D67" s="291"/>
      <c r="E67" s="291"/>
      <c r="F67" s="291"/>
      <c r="G67" s="291"/>
      <c r="H67" s="291"/>
      <c r="I67" s="291"/>
      <c r="J67" s="291"/>
      <c r="K67" s="291"/>
      <c r="L67" s="291"/>
      <c r="M67" s="291"/>
      <c r="N67" s="291"/>
      <c r="O67" s="291"/>
      <c r="P67" s="291"/>
      <c r="Q67" s="291"/>
    </row>
    <row r="68" spans="1:173" s="1" customFormat="1" ht="20.100000000000001" customHeight="1">
      <c r="B68" s="77" t="s">
        <v>234</v>
      </c>
      <c r="C68" s="76"/>
      <c r="D68" s="76"/>
      <c r="E68" s="76"/>
      <c r="F68" s="76"/>
      <c r="G68" s="321"/>
      <c r="H68" s="322"/>
      <c r="I68" s="322"/>
      <c r="J68" s="322"/>
      <c r="K68" s="322"/>
      <c r="L68" s="322"/>
      <c r="M68" s="322"/>
      <c r="N68" s="323"/>
      <c r="O68" s="77" t="s">
        <v>15</v>
      </c>
      <c r="P68" s="78"/>
      <c r="Q68" s="78"/>
      <c r="R68" s="78"/>
      <c r="S68" s="78"/>
      <c r="T68" s="78"/>
      <c r="U68" s="78"/>
      <c r="V68" s="78"/>
      <c r="W68" s="78"/>
      <c r="X68" s="78"/>
      <c r="Y68" s="79"/>
      <c r="Z68" s="318" t="s">
        <v>18</v>
      </c>
      <c r="AA68" s="319"/>
      <c r="AB68" s="78" t="s">
        <v>21</v>
      </c>
      <c r="AC68" s="78"/>
      <c r="AD68" s="78"/>
      <c r="AE68" s="473" t="s">
        <v>18</v>
      </c>
      <c r="AF68" s="474"/>
      <c r="AG68" s="78" t="s">
        <v>22</v>
      </c>
      <c r="AH68" s="78"/>
      <c r="AI68" s="79"/>
    </row>
    <row r="69" spans="1:173" s="1" customFormat="1" ht="20.100000000000001" customHeight="1">
      <c r="B69" s="26" t="s">
        <v>10</v>
      </c>
      <c r="C69" s="27"/>
      <c r="D69" s="27"/>
      <c r="E69" s="27"/>
      <c r="F69" s="28"/>
      <c r="G69" s="321"/>
      <c r="H69" s="322"/>
      <c r="I69" s="322"/>
      <c r="J69" s="322"/>
      <c r="K69" s="322"/>
      <c r="L69" s="322"/>
      <c r="M69" s="322"/>
      <c r="N69" s="322"/>
      <c r="O69" s="322"/>
      <c r="P69" s="322"/>
      <c r="Q69" s="322"/>
      <c r="R69" s="322"/>
      <c r="S69" s="322"/>
      <c r="T69" s="322"/>
      <c r="U69" s="322"/>
      <c r="V69" s="322"/>
      <c r="W69" s="323"/>
      <c r="X69" s="45" t="s">
        <v>20</v>
      </c>
      <c r="Y69" s="46"/>
      <c r="Z69" s="46"/>
      <c r="AA69" s="46"/>
      <c r="AB69" s="46"/>
      <c r="AC69" s="47"/>
      <c r="AD69" s="318"/>
      <c r="AE69" s="319"/>
      <c r="AF69" s="319"/>
      <c r="AG69" s="319"/>
      <c r="AH69" s="319"/>
      <c r="AI69" s="324"/>
    </row>
    <row r="70" spans="1:173" s="1" customFormat="1" ht="20.100000000000001" customHeight="1">
      <c r="B70" s="45" t="s">
        <v>8</v>
      </c>
      <c r="C70" s="46"/>
      <c r="D70" s="46"/>
      <c r="E70" s="46"/>
      <c r="F70" s="47"/>
      <c r="G70" s="462"/>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4"/>
    </row>
    <row r="71" spans="1:173" s="133" customFormat="1" ht="30" customHeight="1">
      <c r="A71" s="212"/>
      <c r="B71" s="500" t="s">
        <v>287</v>
      </c>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row>
    <row r="72" spans="1:173" s="171" customFormat="1" ht="20.100000000000001" customHeight="1">
      <c r="M72" s="100"/>
      <c r="N72" s="100"/>
      <c r="R72" s="176"/>
      <c r="S72" s="176"/>
      <c r="X72" s="168"/>
      <c r="Y72" s="168"/>
      <c r="Z72" s="168"/>
      <c r="AA72" s="168"/>
      <c r="AB72" s="168"/>
      <c r="AC72" s="168"/>
      <c r="AD72" s="168"/>
      <c r="AE72" s="168"/>
      <c r="AF72" s="100"/>
      <c r="AG72" s="100"/>
      <c r="AI72" s="9"/>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row>
    <row r="73" spans="1:173" s="51" customFormat="1" ht="20.100000000000001" customHeight="1">
      <c r="A73" s="51" t="s">
        <v>173</v>
      </c>
      <c r="Y73" s="9"/>
      <c r="Z73" s="9"/>
      <c r="AA73" s="9"/>
      <c r="AB73" s="9"/>
      <c r="AC73" s="9"/>
      <c r="AD73" s="9"/>
      <c r="AE73" s="9"/>
      <c r="AF73" s="9"/>
      <c r="AG73" s="9"/>
      <c r="AH73" s="9"/>
      <c r="AI73" s="148"/>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row>
    <row r="74" spans="1:173" s="51" customFormat="1" ht="20.100000000000001" customHeight="1">
      <c r="B74" s="375" t="s">
        <v>128</v>
      </c>
      <c r="C74" s="376"/>
      <c r="D74" s="376"/>
      <c r="E74" s="376"/>
      <c r="F74" s="376"/>
      <c r="G74" s="376"/>
      <c r="H74" s="376"/>
      <c r="I74" s="382"/>
      <c r="J74" s="428" t="s">
        <v>87</v>
      </c>
      <c r="K74" s="429"/>
      <c r="L74" s="194" t="s">
        <v>96</v>
      </c>
      <c r="M74" s="194"/>
      <c r="N74" s="194"/>
      <c r="O74" s="194"/>
      <c r="P74" s="194"/>
      <c r="Q74" s="194"/>
      <c r="R74" s="194"/>
      <c r="S74" s="194"/>
      <c r="T74" s="194"/>
      <c r="U74" s="194"/>
      <c r="V74" s="58"/>
      <c r="W74" s="429" t="s">
        <v>0</v>
      </c>
      <c r="X74" s="429"/>
      <c r="Y74" s="194" t="s">
        <v>97</v>
      </c>
      <c r="Z74" s="49"/>
      <c r="AA74" s="194"/>
      <c r="AB74" s="194"/>
      <c r="AC74" s="49"/>
      <c r="AD74" s="49"/>
      <c r="AE74" s="49"/>
      <c r="AF74" s="194"/>
      <c r="AG74" s="194"/>
      <c r="AH74" s="194"/>
      <c r="AI74" s="20"/>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row>
    <row r="75" spans="1:173" s="51" customFormat="1" ht="20.100000000000001" customHeight="1">
      <c r="B75" s="377"/>
      <c r="C75" s="330"/>
      <c r="D75" s="330"/>
      <c r="E75" s="330"/>
      <c r="F75" s="330"/>
      <c r="G75" s="330"/>
      <c r="H75" s="330"/>
      <c r="I75" s="383"/>
      <c r="J75" s="440" t="s">
        <v>87</v>
      </c>
      <c r="K75" s="441"/>
      <c r="L75" s="59" t="s">
        <v>98</v>
      </c>
      <c r="M75" s="59"/>
      <c r="N75" s="59"/>
      <c r="O75" s="59"/>
      <c r="P75" s="59"/>
      <c r="Q75" s="59"/>
      <c r="R75" s="59"/>
      <c r="S75" s="59"/>
      <c r="T75" s="59"/>
      <c r="U75" s="59"/>
      <c r="V75" s="59"/>
      <c r="W75" s="59"/>
      <c r="X75" s="60"/>
      <c r="Y75" s="60"/>
      <c r="Z75" s="60"/>
      <c r="AA75" s="59"/>
      <c r="AB75" s="59"/>
      <c r="AC75" s="60"/>
      <c r="AD75" s="60"/>
      <c r="AE75" s="60"/>
      <c r="AF75" s="59"/>
      <c r="AG75" s="59"/>
      <c r="AH75" s="59"/>
      <c r="AI75" s="200"/>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row>
    <row r="76" spans="1:173" s="133" customFormat="1" ht="20.100000000000001" customHeight="1">
      <c r="A76" s="51"/>
      <c r="B76" s="378"/>
      <c r="C76" s="329"/>
      <c r="D76" s="329"/>
      <c r="E76" s="329"/>
      <c r="F76" s="329"/>
      <c r="G76" s="329"/>
      <c r="H76" s="329"/>
      <c r="I76" s="384"/>
      <c r="J76" s="339" t="s">
        <v>0</v>
      </c>
      <c r="K76" s="340"/>
      <c r="L76" s="196" t="s">
        <v>99</v>
      </c>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7"/>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32"/>
      <c r="CJ76" s="132"/>
      <c r="CK76" s="132"/>
      <c r="CL76" s="132"/>
      <c r="CM76" s="132"/>
      <c r="CN76" s="132"/>
      <c r="CO76" s="132"/>
      <c r="CP76" s="132"/>
      <c r="CQ76" s="132"/>
      <c r="CR76" s="132"/>
      <c r="CS76" s="132"/>
      <c r="CT76" s="132"/>
      <c r="CU76" s="132"/>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row>
    <row r="77" spans="1:173" s="171" customFormat="1" ht="20.100000000000001" customHeight="1">
      <c r="B77" s="168"/>
      <c r="C77" s="168"/>
      <c r="D77" s="168"/>
      <c r="E77" s="168"/>
      <c r="F77" s="168"/>
      <c r="G77" s="168"/>
      <c r="H77" s="168"/>
      <c r="I77" s="168"/>
      <c r="J77" s="100"/>
      <c r="K77" s="100"/>
      <c r="AC77" s="195"/>
      <c r="AD77" s="195"/>
      <c r="AE77" s="195"/>
      <c r="AF77" s="195"/>
      <c r="AG77" s="195"/>
      <c r="AH77" s="195"/>
      <c r="AI77" s="9"/>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row>
    <row r="78" spans="1:173" s="171" customFormat="1" ht="20.100000000000001" customHeight="1">
      <c r="A78" s="171" t="s">
        <v>277</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50"/>
      <c r="Z78" s="9"/>
      <c r="AA78" s="9"/>
      <c r="AB78" s="9"/>
      <c r="AC78" s="9"/>
      <c r="AD78" s="9"/>
      <c r="AE78" s="9"/>
      <c r="AF78" s="9"/>
      <c r="AG78" s="9"/>
      <c r="AH78" s="9"/>
      <c r="AI78" s="182"/>
    </row>
    <row r="79" spans="1:173" s="75" customFormat="1" ht="20.100000000000001" customHeight="1">
      <c r="A79" s="13"/>
      <c r="B79" s="17" t="s">
        <v>307</v>
      </c>
      <c r="C79" s="14"/>
      <c r="D79" s="14"/>
      <c r="E79" s="14"/>
      <c r="F79" s="14"/>
      <c r="G79" s="93" t="s">
        <v>337</v>
      </c>
      <c r="H79" s="15"/>
      <c r="I79" s="442"/>
      <c r="J79" s="443"/>
      <c r="K79" s="443"/>
      <c r="L79" s="443"/>
      <c r="M79" s="443"/>
      <c r="N79" s="443"/>
      <c r="O79" s="443"/>
      <c r="P79" s="443"/>
      <c r="Q79" s="443"/>
      <c r="R79" s="444"/>
      <c r="S79" s="17" t="s">
        <v>308</v>
      </c>
      <c r="T79" s="14"/>
      <c r="U79" s="14"/>
      <c r="V79" s="14"/>
      <c r="W79" s="14"/>
      <c r="X79" s="14"/>
      <c r="Y79" s="25"/>
      <c r="Z79" s="442"/>
      <c r="AA79" s="443"/>
      <c r="AB79" s="443"/>
      <c r="AC79" s="443"/>
      <c r="AD79" s="443"/>
      <c r="AE79" s="443"/>
      <c r="AF79" s="443"/>
      <c r="AG79" s="443"/>
      <c r="AH79" s="443"/>
      <c r="AI79" s="444"/>
    </row>
    <row r="80" spans="1:173" s="171" customFormat="1" ht="20.100000000000001" customHeight="1">
      <c r="B80" s="475" t="s">
        <v>340</v>
      </c>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row>
    <row r="81" spans="1:35" s="292" customFormat="1" ht="20.100000000000001" customHeight="1">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row>
    <row r="82" spans="1:35" s="48" customFormat="1" ht="20.100000000000001" customHeight="1">
      <c r="A82" s="48" t="s">
        <v>174</v>
      </c>
      <c r="I82" s="52"/>
      <c r="J82" s="52"/>
      <c r="K82" s="52"/>
      <c r="L82" s="52"/>
      <c r="M82" s="52"/>
      <c r="N82" s="52"/>
      <c r="O82" s="52"/>
      <c r="P82" s="52"/>
      <c r="Q82" s="52"/>
      <c r="R82" s="52"/>
      <c r="Y82" s="52"/>
      <c r="Z82" s="52"/>
      <c r="AA82" s="52"/>
      <c r="AB82" s="52"/>
      <c r="AC82" s="52"/>
      <c r="AD82" s="52"/>
      <c r="AE82" s="52"/>
      <c r="AF82" s="52"/>
      <c r="AG82" s="52"/>
      <c r="AH82" s="52"/>
      <c r="AI82" s="152"/>
    </row>
    <row r="83" spans="1:35" s="75" customFormat="1" ht="20.100000000000001" customHeight="1">
      <c r="A83" s="48"/>
      <c r="B83" s="318" t="s">
        <v>87</v>
      </c>
      <c r="C83" s="319"/>
      <c r="D83" s="43" t="s">
        <v>138</v>
      </c>
      <c r="E83" s="43"/>
      <c r="F83" s="43"/>
      <c r="G83" s="43"/>
      <c r="H83" s="320" t="s">
        <v>87</v>
      </c>
      <c r="I83" s="319"/>
      <c r="J83" s="44" t="s">
        <v>139</v>
      </c>
      <c r="K83" s="44"/>
      <c r="L83" s="44"/>
      <c r="M83" s="44"/>
      <c r="N83" s="44"/>
      <c r="O83" s="44"/>
      <c r="P83" s="328"/>
      <c r="Q83" s="328"/>
      <c r="R83" s="328"/>
      <c r="S83" s="328"/>
      <c r="T83" s="328"/>
      <c r="U83" s="328"/>
      <c r="V83" s="328"/>
      <c r="W83" s="24" t="s">
        <v>109</v>
      </c>
      <c r="X83" s="319" t="s">
        <v>87</v>
      </c>
      <c r="Y83" s="319"/>
      <c r="Z83" s="43" t="s">
        <v>108</v>
      </c>
      <c r="AA83" s="43"/>
      <c r="AB83" s="322"/>
      <c r="AC83" s="322"/>
      <c r="AD83" s="322"/>
      <c r="AE83" s="322"/>
      <c r="AF83" s="322"/>
      <c r="AG83" s="322"/>
      <c r="AH83" s="322"/>
      <c r="AI83" s="151" t="s">
        <v>37</v>
      </c>
    </row>
    <row r="84" spans="1:35" s="5" customFormat="1" ht="20.100000000000001" customHeight="1">
      <c r="A84" s="171"/>
      <c r="B84" s="100"/>
      <c r="C84" s="100"/>
      <c r="D84" s="171"/>
      <c r="E84" s="171"/>
      <c r="F84" s="171"/>
      <c r="G84" s="171"/>
      <c r="H84" s="100"/>
      <c r="I84" s="100"/>
      <c r="J84" s="123"/>
      <c r="K84" s="123"/>
      <c r="L84" s="123"/>
      <c r="M84" s="123"/>
      <c r="N84" s="123"/>
      <c r="O84" s="123"/>
      <c r="P84" s="123"/>
      <c r="Q84" s="123"/>
      <c r="R84" s="123"/>
      <c r="S84" s="123"/>
      <c r="T84" s="123"/>
      <c r="U84" s="123"/>
      <c r="V84" s="123"/>
      <c r="W84" s="171"/>
      <c r="X84" s="100"/>
      <c r="Y84" s="100"/>
      <c r="Z84" s="171"/>
      <c r="AA84" s="171"/>
      <c r="AB84" s="171"/>
      <c r="AC84" s="171"/>
      <c r="AD84" s="171"/>
      <c r="AE84" s="171"/>
      <c r="AF84" s="171"/>
      <c r="AG84" s="171"/>
      <c r="AH84" s="171"/>
      <c r="AI84" s="153"/>
    </row>
    <row r="85" spans="1:35" s="5" customFormat="1" ht="20.100000000000001" customHeight="1" thickBot="1">
      <c r="A85" s="5" t="s">
        <v>175</v>
      </c>
    </row>
    <row r="86" spans="1:35" s="1" customFormat="1" ht="15" customHeight="1">
      <c r="A86" s="5"/>
      <c r="B86" s="10" t="s">
        <v>9</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54"/>
    </row>
    <row r="87" spans="1:35" s="1" customFormat="1" ht="15" customHeight="1">
      <c r="A87" s="7"/>
      <c r="B87" s="461" t="s">
        <v>0</v>
      </c>
      <c r="C87" s="389"/>
      <c r="D87" s="51" t="s">
        <v>85</v>
      </c>
      <c r="E87" s="100"/>
      <c r="F87" s="100"/>
      <c r="G87" s="100"/>
      <c r="H87" s="100"/>
      <c r="I87" s="100"/>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137"/>
    </row>
    <row r="88" spans="1:35" s="5" customFormat="1" ht="15" customHeight="1">
      <c r="A88" s="7"/>
      <c r="B88" s="461" t="s">
        <v>0</v>
      </c>
      <c r="C88" s="389"/>
      <c r="D88" s="277" t="s">
        <v>309</v>
      </c>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81"/>
    </row>
    <row r="89" spans="1:35" s="5" customFormat="1" ht="15" customHeight="1">
      <c r="A89" s="7"/>
      <c r="B89" s="461" t="s">
        <v>0</v>
      </c>
      <c r="C89" s="389"/>
      <c r="D89" s="177" t="s">
        <v>288</v>
      </c>
      <c r="E89" s="100"/>
      <c r="F89" s="100"/>
      <c r="G89" s="100"/>
      <c r="H89" s="100"/>
      <c r="I89" s="100"/>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280"/>
    </row>
    <row r="90" spans="1:35" s="5" customFormat="1" ht="15" customHeight="1">
      <c r="A90" s="7"/>
      <c r="B90" s="113"/>
      <c r="C90" s="7"/>
      <c r="D90" s="177" t="s">
        <v>310</v>
      </c>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82"/>
    </row>
    <row r="91" spans="1:35" s="5" customFormat="1" ht="30" customHeight="1">
      <c r="A91" s="7"/>
      <c r="B91" s="113"/>
      <c r="C91" s="7"/>
      <c r="D91" s="487" t="s">
        <v>227</v>
      </c>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8"/>
    </row>
    <row r="92" spans="1:35" s="5" customFormat="1" ht="30" customHeight="1">
      <c r="A92" s="7"/>
      <c r="B92" s="113"/>
      <c r="C92" s="7"/>
      <c r="D92" s="501" t="s">
        <v>311</v>
      </c>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4"/>
    </row>
    <row r="93" spans="1:35" s="5" customFormat="1" ht="30" customHeight="1">
      <c r="A93" s="51"/>
      <c r="B93" s="114"/>
      <c r="C93" s="51"/>
      <c r="D93" s="487" t="s">
        <v>312</v>
      </c>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8"/>
    </row>
    <row r="94" spans="1:35" s="5" customFormat="1" ht="30" customHeight="1">
      <c r="A94" s="7"/>
      <c r="B94" s="113"/>
      <c r="C94" s="7"/>
      <c r="D94" s="501" t="s">
        <v>301</v>
      </c>
      <c r="E94" s="501"/>
      <c r="F94" s="501"/>
      <c r="G94" s="501"/>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2"/>
    </row>
    <row r="95" spans="1:35" s="5" customFormat="1" ht="15" customHeight="1">
      <c r="A95" s="7"/>
      <c r="B95" s="113"/>
      <c r="C95" s="7"/>
      <c r="D95" s="177" t="s">
        <v>313</v>
      </c>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81"/>
    </row>
    <row r="96" spans="1:35" s="5" customFormat="1" ht="15" customHeight="1">
      <c r="A96" s="7"/>
      <c r="B96" s="113"/>
      <c r="C96" s="7"/>
      <c r="D96" s="177" t="s">
        <v>338</v>
      </c>
      <c r="E96" s="100"/>
      <c r="F96" s="100"/>
      <c r="G96" s="100"/>
      <c r="H96" s="100"/>
      <c r="I96" s="100"/>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280"/>
    </row>
    <row r="97" spans="1:35" s="5" customFormat="1" ht="30" customHeight="1">
      <c r="A97" s="136"/>
      <c r="B97" s="113"/>
      <c r="C97" s="136"/>
      <c r="D97" s="501" t="s">
        <v>281</v>
      </c>
      <c r="E97" s="501"/>
      <c r="F97" s="501"/>
      <c r="G97" s="501"/>
      <c r="H97" s="501"/>
      <c r="I97" s="501"/>
      <c r="J97" s="501"/>
      <c r="K97" s="501"/>
      <c r="L97" s="501"/>
      <c r="M97" s="501"/>
      <c r="N97" s="501"/>
      <c r="O97" s="501"/>
      <c r="P97" s="501"/>
      <c r="Q97" s="501"/>
      <c r="R97" s="501"/>
      <c r="S97" s="501"/>
      <c r="T97" s="501"/>
      <c r="U97" s="501"/>
      <c r="V97" s="501"/>
      <c r="W97" s="501"/>
      <c r="X97" s="501"/>
      <c r="Y97" s="501"/>
      <c r="Z97" s="501"/>
      <c r="AA97" s="501"/>
      <c r="AB97" s="501"/>
      <c r="AC97" s="501"/>
      <c r="AD97" s="501"/>
      <c r="AE97" s="501"/>
      <c r="AF97" s="501"/>
      <c r="AG97" s="501"/>
      <c r="AH97" s="501"/>
      <c r="AI97" s="502"/>
    </row>
    <row r="98" spans="1:35" s="5" customFormat="1" ht="15" customHeight="1">
      <c r="A98" s="7"/>
      <c r="B98" s="113"/>
      <c r="C98" s="7"/>
      <c r="D98" s="177" t="s">
        <v>314</v>
      </c>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80"/>
    </row>
    <row r="99" spans="1:35" s="5" customFormat="1" ht="39.950000000000003" customHeight="1">
      <c r="A99" s="7"/>
      <c r="B99" s="113"/>
      <c r="C99" s="7"/>
      <c r="D99" s="487" t="s">
        <v>276</v>
      </c>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8"/>
    </row>
    <row r="100" spans="1:35" s="5" customFormat="1" ht="30" customHeight="1">
      <c r="A100" s="7"/>
      <c r="B100" s="113"/>
      <c r="C100" s="7"/>
      <c r="D100" s="487" t="s">
        <v>315</v>
      </c>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8"/>
    </row>
    <row r="101" spans="1:35" s="5" customFormat="1" ht="15" customHeight="1" thickBot="1">
      <c r="A101" s="7"/>
      <c r="B101" s="116"/>
      <c r="C101" s="22"/>
      <c r="D101" s="297"/>
      <c r="E101" s="295"/>
      <c r="F101" s="295"/>
      <c r="G101" s="295"/>
      <c r="H101" s="295"/>
      <c r="I101" s="295"/>
      <c r="J101" s="296"/>
      <c r="K101" s="294"/>
      <c r="L101" s="294"/>
      <c r="M101" s="294"/>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283"/>
    </row>
    <row r="102" spans="1:35" s="8" customFormat="1" ht="20.100000000000001" customHeight="1">
      <c r="A102" s="132"/>
      <c r="B102" s="100"/>
      <c r="C102" s="132"/>
      <c r="D102" s="115"/>
      <c r="E102" s="100"/>
      <c r="F102" s="100"/>
      <c r="G102" s="100"/>
      <c r="H102" s="100"/>
      <c r="I102" s="100"/>
      <c r="J102" s="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75"/>
    </row>
    <row r="103" spans="1:35" s="8" customFormat="1" ht="20.100000000000001" customHeight="1">
      <c r="A103" s="13" t="s">
        <v>226</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55"/>
    </row>
    <row r="104" spans="1:35" s="8" customFormat="1" ht="20.100000000000001" customHeight="1">
      <c r="A104" s="13"/>
      <c r="B104" s="419" t="s">
        <v>223</v>
      </c>
      <c r="C104" s="420"/>
      <c r="D104" s="420"/>
      <c r="E104" s="420"/>
      <c r="F104" s="420"/>
      <c r="G104" s="421"/>
      <c r="H104" s="318" t="s">
        <v>0</v>
      </c>
      <c r="I104" s="319"/>
      <c r="J104" s="93" t="s">
        <v>24</v>
      </c>
      <c r="K104" s="93"/>
      <c r="L104" s="93"/>
      <c r="M104" s="93"/>
      <c r="N104" s="93"/>
      <c r="O104" s="93"/>
      <c r="P104" s="93"/>
      <c r="Q104" s="93"/>
      <c r="R104" s="93"/>
      <c r="S104" s="93"/>
      <c r="T104" s="93"/>
      <c r="U104" s="94"/>
      <c r="V104" s="318" t="s">
        <v>18</v>
      </c>
      <c r="W104" s="319"/>
      <c r="X104" s="93" t="s">
        <v>25</v>
      </c>
      <c r="Y104" s="93"/>
      <c r="Z104" s="93"/>
      <c r="AA104" s="93"/>
      <c r="AB104" s="93"/>
      <c r="AC104" s="93"/>
      <c r="AD104" s="93"/>
      <c r="AE104" s="93"/>
      <c r="AF104" s="93"/>
      <c r="AG104" s="93"/>
      <c r="AH104" s="93"/>
      <c r="AI104" s="103"/>
    </row>
    <row r="105" spans="1:35" s="8" customFormat="1" ht="15" customHeight="1">
      <c r="A105" s="13"/>
      <c r="B105" s="422"/>
      <c r="C105" s="423"/>
      <c r="D105" s="423"/>
      <c r="E105" s="423"/>
      <c r="F105" s="423"/>
      <c r="G105" s="424"/>
      <c r="H105" s="18" t="s">
        <v>27</v>
      </c>
      <c r="I105" s="18"/>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69"/>
    </row>
    <row r="106" spans="1:35" s="8" customFormat="1" ht="20.100000000000001" customHeight="1">
      <c r="A106" s="13"/>
      <c r="B106" s="422"/>
      <c r="C106" s="423"/>
      <c r="D106" s="423"/>
      <c r="E106" s="423"/>
      <c r="F106" s="423"/>
      <c r="G106" s="424"/>
      <c r="H106" s="491"/>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3"/>
    </row>
    <row r="107" spans="1:35" s="8" customFormat="1" ht="15" customHeight="1">
      <c r="A107" s="48"/>
      <c r="B107" s="422"/>
      <c r="C107" s="423"/>
      <c r="D107" s="423"/>
      <c r="E107" s="423"/>
      <c r="F107" s="423"/>
      <c r="G107" s="424"/>
      <c r="H107" s="18" t="s">
        <v>114</v>
      </c>
      <c r="I107" s="19"/>
      <c r="J107" s="19"/>
      <c r="K107" s="19"/>
      <c r="L107" s="19"/>
      <c r="M107" s="19"/>
      <c r="N107" s="20"/>
      <c r="O107" s="18" t="s">
        <v>115</v>
      </c>
      <c r="P107" s="19"/>
      <c r="Q107" s="19"/>
      <c r="R107" s="19"/>
      <c r="S107" s="19"/>
      <c r="T107" s="19"/>
      <c r="U107" s="20"/>
      <c r="V107" s="18" t="s">
        <v>116</v>
      </c>
      <c r="W107" s="19"/>
      <c r="X107" s="19"/>
      <c r="Y107" s="19"/>
      <c r="Z107" s="19"/>
      <c r="AA107" s="19"/>
      <c r="AB107" s="20"/>
      <c r="AC107" s="263"/>
      <c r="AD107" s="262"/>
      <c r="AE107" s="262"/>
      <c r="AF107" s="262"/>
      <c r="AG107" s="262"/>
      <c r="AH107" s="262"/>
      <c r="AI107" s="265"/>
    </row>
    <row r="108" spans="1:35" s="8" customFormat="1" ht="20.100000000000001" customHeight="1">
      <c r="A108" s="48"/>
      <c r="B108" s="425"/>
      <c r="C108" s="426"/>
      <c r="D108" s="426"/>
      <c r="E108" s="426"/>
      <c r="F108" s="426"/>
      <c r="G108" s="427"/>
      <c r="H108" s="341"/>
      <c r="I108" s="342"/>
      <c r="J108" s="342"/>
      <c r="K108" s="342"/>
      <c r="L108" s="342"/>
      <c r="M108" s="342"/>
      <c r="N108" s="343"/>
      <c r="O108" s="341"/>
      <c r="P108" s="342"/>
      <c r="Q108" s="342"/>
      <c r="R108" s="342"/>
      <c r="S108" s="342"/>
      <c r="T108" s="342"/>
      <c r="U108" s="343"/>
      <c r="V108" s="341"/>
      <c r="W108" s="342"/>
      <c r="X108" s="342"/>
      <c r="Y108" s="342"/>
      <c r="Z108" s="342"/>
      <c r="AA108" s="342"/>
      <c r="AB108" s="343"/>
      <c r="AC108" s="489"/>
      <c r="AD108" s="490"/>
      <c r="AE108" s="490"/>
      <c r="AF108" s="490"/>
      <c r="AG108" s="490"/>
      <c r="AH108" s="490"/>
      <c r="AI108" s="490"/>
    </row>
    <row r="109" spans="1:35" s="8" customFormat="1" ht="15" customHeight="1">
      <c r="A109" s="51"/>
      <c r="B109" s="375" t="s">
        <v>89</v>
      </c>
      <c r="C109" s="376"/>
      <c r="D109" s="376"/>
      <c r="E109" s="376"/>
      <c r="F109" s="376"/>
      <c r="G109" s="382"/>
      <c r="H109" s="18" t="s">
        <v>26</v>
      </c>
      <c r="I109" s="19"/>
      <c r="J109" s="19"/>
      <c r="K109" s="19"/>
      <c r="L109" s="19"/>
      <c r="M109" s="19"/>
      <c r="N109" s="19"/>
      <c r="O109" s="19"/>
      <c r="P109" s="19"/>
      <c r="Q109" s="19"/>
      <c r="R109" s="19"/>
      <c r="S109" s="19"/>
      <c r="T109" s="19"/>
      <c r="U109" s="20"/>
      <c r="V109" s="18" t="s">
        <v>28</v>
      </c>
      <c r="W109" s="19"/>
      <c r="X109" s="19"/>
      <c r="Y109" s="19"/>
      <c r="Z109" s="19"/>
      <c r="AA109" s="19"/>
      <c r="AB109" s="19"/>
      <c r="AC109" s="150"/>
      <c r="AD109" s="150"/>
      <c r="AE109" s="150"/>
      <c r="AF109" s="150"/>
      <c r="AG109" s="150"/>
      <c r="AH109" s="150"/>
      <c r="AI109" s="264"/>
    </row>
    <row r="110" spans="1:35" s="8" customFormat="1" ht="20.100000000000001" customHeight="1">
      <c r="A110" s="51"/>
      <c r="B110" s="377"/>
      <c r="C110" s="330"/>
      <c r="D110" s="330"/>
      <c r="E110" s="330"/>
      <c r="F110" s="330"/>
      <c r="G110" s="383"/>
      <c r="H110" s="385"/>
      <c r="I110" s="386"/>
      <c r="J110" s="386"/>
      <c r="K110" s="386"/>
      <c r="L110" s="386"/>
      <c r="M110" s="386"/>
      <c r="N110" s="386"/>
      <c r="O110" s="386"/>
      <c r="P110" s="386"/>
      <c r="Q110" s="386"/>
      <c r="R110" s="386"/>
      <c r="S110" s="386"/>
      <c r="T110" s="386"/>
      <c r="U110" s="387"/>
      <c r="V110" s="372"/>
      <c r="W110" s="373"/>
      <c r="X110" s="373"/>
      <c r="Y110" s="373"/>
      <c r="Z110" s="373"/>
      <c r="AA110" s="373"/>
      <c r="AB110" s="373"/>
      <c r="AC110" s="373"/>
      <c r="AD110" s="373"/>
      <c r="AE110" s="373"/>
      <c r="AF110" s="373"/>
      <c r="AG110" s="373"/>
      <c r="AH110" s="373"/>
      <c r="AI110" s="374"/>
    </row>
    <row r="111" spans="1:35" s="8" customFormat="1" ht="20.100000000000001" customHeight="1">
      <c r="A111" s="51"/>
      <c r="B111" s="377"/>
      <c r="C111" s="330"/>
      <c r="D111" s="330"/>
      <c r="E111" s="330"/>
      <c r="F111" s="330"/>
      <c r="G111" s="383"/>
      <c r="H111" s="101" t="s">
        <v>29</v>
      </c>
      <c r="I111" s="102"/>
      <c r="J111" s="102"/>
      <c r="K111" s="102"/>
      <c r="L111" s="102"/>
      <c r="M111" s="318" t="s">
        <v>0</v>
      </c>
      <c r="N111" s="319"/>
      <c r="O111" s="102" t="s">
        <v>32</v>
      </c>
      <c r="P111" s="102"/>
      <c r="Q111" s="102"/>
      <c r="R111" s="320" t="s">
        <v>23</v>
      </c>
      <c r="S111" s="319"/>
      <c r="T111" s="102" t="s">
        <v>38</v>
      </c>
      <c r="U111" s="103"/>
      <c r="V111" s="101" t="s">
        <v>30</v>
      </c>
      <c r="W111" s="102"/>
      <c r="X111" s="102"/>
      <c r="Y111" s="102"/>
      <c r="Z111" s="103"/>
      <c r="AA111" s="318" t="s">
        <v>0</v>
      </c>
      <c r="AB111" s="319"/>
      <c r="AC111" s="102" t="s">
        <v>32</v>
      </c>
      <c r="AD111" s="102"/>
      <c r="AE111" s="102"/>
      <c r="AF111" s="320" t="s">
        <v>23</v>
      </c>
      <c r="AG111" s="319"/>
      <c r="AH111" s="102" t="s">
        <v>31</v>
      </c>
      <c r="AI111" s="103"/>
    </row>
    <row r="112" spans="1:35" s="8" customFormat="1" ht="20.100000000000001" customHeight="1">
      <c r="A112" s="51"/>
      <c r="B112" s="377"/>
      <c r="C112" s="330"/>
      <c r="D112" s="330"/>
      <c r="E112" s="330"/>
      <c r="F112" s="330"/>
      <c r="G112" s="383"/>
      <c r="H112" s="101" t="s">
        <v>341</v>
      </c>
      <c r="I112" s="102"/>
      <c r="J112" s="102"/>
      <c r="K112" s="102"/>
      <c r="L112" s="102"/>
      <c r="M112" s="102"/>
      <c r="N112" s="102"/>
      <c r="O112" s="103"/>
      <c r="P112" s="318"/>
      <c r="Q112" s="319"/>
      <c r="R112" s="102" t="s">
        <v>88</v>
      </c>
      <c r="S112" s="102"/>
      <c r="T112" s="101" t="s">
        <v>90</v>
      </c>
      <c r="U112" s="103"/>
      <c r="V112" s="51"/>
      <c r="W112" s="102"/>
      <c r="X112" s="102"/>
      <c r="Y112" s="102"/>
      <c r="Z112" s="102"/>
      <c r="AA112" s="102"/>
      <c r="AB112" s="102"/>
      <c r="AC112" s="102"/>
      <c r="AD112" s="318" t="s">
        <v>18</v>
      </c>
      <c r="AE112" s="319"/>
      <c r="AF112" s="102" t="s">
        <v>316</v>
      </c>
      <c r="AG112" s="102"/>
      <c r="AH112" s="102"/>
      <c r="AI112" s="103"/>
    </row>
    <row r="113" spans="1:50" s="8" customFormat="1" ht="20.100000000000001" customHeight="1">
      <c r="A113" s="51"/>
      <c r="B113" s="378"/>
      <c r="C113" s="329"/>
      <c r="D113" s="329"/>
      <c r="E113" s="329"/>
      <c r="F113" s="329"/>
      <c r="G113" s="384"/>
      <c r="H113" s="101" t="s">
        <v>91</v>
      </c>
      <c r="I113" s="102"/>
      <c r="J113" s="102"/>
      <c r="K113" s="102"/>
      <c r="L113" s="102"/>
      <c r="M113" s="102"/>
      <c r="N113" s="102"/>
      <c r="O113" s="99"/>
      <c r="P113" s="99"/>
      <c r="Q113" s="99"/>
      <c r="R113" s="99"/>
      <c r="S113" s="99"/>
      <c r="T113" s="102"/>
      <c r="U113" s="102"/>
      <c r="V113" s="102"/>
      <c r="W113" s="103"/>
      <c r="X113" s="318" t="s">
        <v>87</v>
      </c>
      <c r="Y113" s="319"/>
      <c r="Z113" s="102" t="s">
        <v>92</v>
      </c>
      <c r="AA113" s="102"/>
      <c r="AB113" s="102"/>
      <c r="AC113" s="102"/>
      <c r="AD113" s="102"/>
      <c r="AE113" s="102"/>
      <c r="AF113" s="102"/>
      <c r="AG113" s="102"/>
      <c r="AH113" s="102"/>
      <c r="AI113" s="103"/>
    </row>
    <row r="114" spans="1:50" s="8" customFormat="1" ht="20.100000000000001" customHeight="1">
      <c r="A114" s="51"/>
      <c r="B114" s="375" t="s">
        <v>39</v>
      </c>
      <c r="C114" s="376"/>
      <c r="D114" s="376"/>
      <c r="E114" s="376"/>
      <c r="F114" s="376"/>
      <c r="G114" s="376"/>
      <c r="H114" s="379" t="s">
        <v>23</v>
      </c>
      <c r="I114" s="380"/>
      <c r="J114" s="19" t="s">
        <v>35</v>
      </c>
      <c r="K114" s="19"/>
      <c r="L114" s="19"/>
      <c r="M114" s="19"/>
      <c r="N114" s="19"/>
      <c r="O114" s="19"/>
      <c r="P114" s="19"/>
      <c r="Q114" s="19"/>
      <c r="R114" s="19"/>
      <c r="S114" s="19"/>
      <c r="T114" s="19"/>
      <c r="U114" s="117"/>
      <c r="V114" s="380" t="s">
        <v>18</v>
      </c>
      <c r="W114" s="380"/>
      <c r="X114" s="19" t="s">
        <v>33</v>
      </c>
      <c r="Y114" s="19"/>
      <c r="Z114" s="19"/>
      <c r="AA114" s="19"/>
      <c r="AB114" s="19"/>
      <c r="AC114" s="19"/>
      <c r="AD114" s="19"/>
      <c r="AE114" s="19"/>
      <c r="AF114" s="19"/>
      <c r="AG114" s="19"/>
      <c r="AH114" s="19"/>
      <c r="AI114" s="138"/>
    </row>
    <row r="115" spans="1:50" s="8" customFormat="1" ht="20.100000000000001" customHeight="1">
      <c r="A115" s="51"/>
      <c r="B115" s="377"/>
      <c r="C115" s="330"/>
      <c r="D115" s="330"/>
      <c r="E115" s="330"/>
      <c r="F115" s="330"/>
      <c r="G115" s="330"/>
      <c r="H115" s="388" t="s">
        <v>23</v>
      </c>
      <c r="I115" s="389"/>
      <c r="J115" s="51" t="s">
        <v>34</v>
      </c>
      <c r="K115" s="51"/>
      <c r="L115" s="96"/>
      <c r="M115" s="96"/>
      <c r="N115" s="96"/>
      <c r="O115" s="51"/>
      <c r="P115" s="51"/>
      <c r="Q115" s="51"/>
      <c r="R115" s="51"/>
      <c r="S115" s="51"/>
      <c r="T115" s="51"/>
      <c r="U115" s="51"/>
      <c r="V115" s="51"/>
      <c r="W115" s="51"/>
      <c r="X115" s="111"/>
      <c r="Y115" s="111"/>
      <c r="Z115" s="111"/>
      <c r="AA115" s="51"/>
      <c r="AB115" s="111"/>
      <c r="AC115" s="111"/>
      <c r="AD115" s="111"/>
      <c r="AE115" s="111"/>
      <c r="AF115" s="111"/>
      <c r="AG115" s="51"/>
      <c r="AH115" s="111"/>
      <c r="AI115" s="141"/>
      <c r="AJ115" s="13"/>
      <c r="AK115" s="13"/>
      <c r="AL115" s="13"/>
      <c r="AM115" s="13"/>
      <c r="AN115" s="13"/>
      <c r="AO115" s="13"/>
      <c r="AP115" s="13"/>
      <c r="AQ115" s="13"/>
      <c r="AR115" s="13"/>
      <c r="AS115" s="13"/>
      <c r="AT115" s="13"/>
      <c r="AU115" s="13"/>
      <c r="AV115" s="13"/>
      <c r="AW115" s="13"/>
      <c r="AX115" s="13"/>
    </row>
    <row r="116" spans="1:50" s="13" customFormat="1" ht="20.100000000000001" customHeight="1">
      <c r="A116" s="51"/>
      <c r="B116" s="378"/>
      <c r="C116" s="329"/>
      <c r="D116" s="329"/>
      <c r="E116" s="329"/>
      <c r="F116" s="329"/>
      <c r="G116" s="329"/>
      <c r="H116" s="339"/>
      <c r="I116" s="340"/>
      <c r="J116" s="118" t="s">
        <v>36</v>
      </c>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141" t="s">
        <v>37</v>
      </c>
    </row>
    <row r="117" spans="1:50" s="13" customFormat="1" ht="20.100000000000001" customHeight="1">
      <c r="A117" s="51"/>
      <c r="B117" s="101" t="s">
        <v>86</v>
      </c>
      <c r="C117" s="102"/>
      <c r="D117" s="102"/>
      <c r="E117" s="102"/>
      <c r="F117" s="102"/>
      <c r="G117" s="102"/>
      <c r="H117" s="321"/>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3"/>
    </row>
    <row r="118" spans="1:50" s="75" customFormat="1" ht="20.100000000000001" customHeight="1" thickBot="1">
      <c r="A118" s="51"/>
      <c r="B118" s="119" t="s">
        <v>317</v>
      </c>
      <c r="C118" s="120"/>
      <c r="D118" s="120"/>
      <c r="E118" s="120"/>
      <c r="F118" s="120"/>
      <c r="G118" s="120"/>
      <c r="H118" s="361"/>
      <c r="I118" s="362"/>
      <c r="J118" s="362"/>
      <c r="K118" s="362"/>
      <c r="L118" s="362"/>
      <c r="M118" s="362"/>
      <c r="N118" s="362"/>
      <c r="O118" s="362"/>
      <c r="P118" s="362"/>
      <c r="Q118" s="362"/>
      <c r="R118" s="363"/>
      <c r="S118" s="119" t="s">
        <v>318</v>
      </c>
      <c r="T118" s="120"/>
      <c r="U118" s="120"/>
      <c r="V118" s="120"/>
      <c r="W118" s="120"/>
      <c r="X118" s="120"/>
      <c r="Y118" s="361"/>
      <c r="Z118" s="362"/>
      <c r="AA118" s="362"/>
      <c r="AB118" s="362"/>
      <c r="AC118" s="362"/>
      <c r="AD118" s="362"/>
      <c r="AE118" s="362"/>
      <c r="AF118" s="362"/>
      <c r="AG118" s="362"/>
      <c r="AH118" s="362"/>
      <c r="AI118" s="363"/>
    </row>
    <row r="119" spans="1:50" s="75" customFormat="1" ht="20.100000000000001" customHeight="1" thickTop="1">
      <c r="A119" s="51"/>
      <c r="B119" s="377" t="s">
        <v>224</v>
      </c>
      <c r="C119" s="330"/>
      <c r="D119" s="330"/>
      <c r="E119" s="330"/>
      <c r="F119" s="330"/>
      <c r="G119" s="383"/>
      <c r="H119" s="339" t="s">
        <v>18</v>
      </c>
      <c r="I119" s="340"/>
      <c r="J119" s="107" t="s">
        <v>24</v>
      </c>
      <c r="K119" s="107"/>
      <c r="L119" s="107"/>
      <c r="M119" s="107"/>
      <c r="N119" s="107"/>
      <c r="O119" s="107"/>
      <c r="P119" s="107"/>
      <c r="Q119" s="107"/>
      <c r="R119" s="107"/>
      <c r="S119" s="107"/>
      <c r="T119" s="107"/>
      <c r="U119" s="108"/>
      <c r="V119" s="339" t="s">
        <v>0</v>
      </c>
      <c r="W119" s="340"/>
      <c r="X119" s="107" t="s">
        <v>25</v>
      </c>
      <c r="Y119" s="107"/>
      <c r="Z119" s="107"/>
      <c r="AA119" s="107"/>
      <c r="AB119" s="107"/>
      <c r="AC119" s="107"/>
      <c r="AD119" s="107"/>
      <c r="AE119" s="107"/>
      <c r="AF119" s="107"/>
      <c r="AG119" s="107"/>
      <c r="AH119" s="107"/>
      <c r="AI119" s="157"/>
    </row>
    <row r="120" spans="1:50" s="75" customFormat="1" ht="15" customHeight="1">
      <c r="A120" s="51"/>
      <c r="B120" s="377"/>
      <c r="C120" s="330"/>
      <c r="D120" s="330"/>
      <c r="E120" s="330"/>
      <c r="F120" s="330"/>
      <c r="G120" s="383"/>
      <c r="H120" s="18" t="s">
        <v>27</v>
      </c>
      <c r="I120" s="18"/>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38"/>
    </row>
    <row r="121" spans="1:50" s="75" customFormat="1" ht="20.100000000000001" customHeight="1">
      <c r="A121" s="51"/>
      <c r="B121" s="377"/>
      <c r="C121" s="330"/>
      <c r="D121" s="330"/>
      <c r="E121" s="330"/>
      <c r="F121" s="330"/>
      <c r="G121" s="383"/>
      <c r="H121" s="491"/>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492"/>
      <c r="AE121" s="492"/>
      <c r="AF121" s="492"/>
      <c r="AG121" s="492"/>
      <c r="AH121" s="492"/>
      <c r="AI121" s="493"/>
    </row>
    <row r="122" spans="1:50" s="75" customFormat="1" ht="15" customHeight="1">
      <c r="A122" s="51"/>
      <c r="B122" s="377"/>
      <c r="C122" s="330"/>
      <c r="D122" s="330"/>
      <c r="E122" s="330"/>
      <c r="F122" s="330"/>
      <c r="G122" s="383"/>
      <c r="H122" s="18" t="s">
        <v>114</v>
      </c>
      <c r="I122" s="19"/>
      <c r="J122" s="19"/>
      <c r="K122" s="19"/>
      <c r="L122" s="19"/>
      <c r="M122" s="19"/>
      <c r="N122" s="20"/>
      <c r="O122" s="18" t="s">
        <v>115</v>
      </c>
      <c r="P122" s="19"/>
      <c r="Q122" s="19"/>
      <c r="R122" s="19"/>
      <c r="S122" s="19"/>
      <c r="T122" s="19"/>
      <c r="U122" s="20"/>
      <c r="V122" s="18" t="s">
        <v>116</v>
      </c>
      <c r="W122" s="19"/>
      <c r="X122" s="19"/>
      <c r="Y122" s="19"/>
      <c r="Z122" s="19"/>
      <c r="AA122" s="19"/>
      <c r="AB122" s="20"/>
      <c r="AC122" s="263"/>
      <c r="AD122" s="262"/>
      <c r="AE122" s="262"/>
      <c r="AF122" s="262"/>
      <c r="AG122" s="262"/>
      <c r="AH122" s="262"/>
      <c r="AI122" s="265"/>
    </row>
    <row r="123" spans="1:50" s="75" customFormat="1" ht="20.100000000000001" customHeight="1">
      <c r="A123" s="51"/>
      <c r="B123" s="378"/>
      <c r="C123" s="329"/>
      <c r="D123" s="329"/>
      <c r="E123" s="329"/>
      <c r="F123" s="329"/>
      <c r="G123" s="384"/>
      <c r="H123" s="341"/>
      <c r="I123" s="342"/>
      <c r="J123" s="342"/>
      <c r="K123" s="342"/>
      <c r="L123" s="342"/>
      <c r="M123" s="342"/>
      <c r="N123" s="343"/>
      <c r="O123" s="341"/>
      <c r="P123" s="342"/>
      <c r="Q123" s="342"/>
      <c r="R123" s="342"/>
      <c r="S123" s="342"/>
      <c r="T123" s="342"/>
      <c r="U123" s="343"/>
      <c r="V123" s="341"/>
      <c r="W123" s="342"/>
      <c r="X123" s="342"/>
      <c r="Y123" s="342"/>
      <c r="Z123" s="342"/>
      <c r="AA123" s="342"/>
      <c r="AB123" s="343"/>
      <c r="AC123" s="489"/>
      <c r="AD123" s="490"/>
      <c r="AE123" s="490"/>
      <c r="AF123" s="490"/>
      <c r="AG123" s="490"/>
      <c r="AH123" s="490"/>
      <c r="AI123" s="490"/>
    </row>
    <row r="124" spans="1:50" s="75" customFormat="1" ht="15" customHeight="1">
      <c r="A124" s="51"/>
      <c r="B124" s="375" t="s">
        <v>89</v>
      </c>
      <c r="C124" s="376"/>
      <c r="D124" s="376"/>
      <c r="E124" s="376"/>
      <c r="F124" s="376"/>
      <c r="G124" s="382"/>
      <c r="H124" s="18" t="s">
        <v>26</v>
      </c>
      <c r="I124" s="19"/>
      <c r="J124" s="19"/>
      <c r="K124" s="19"/>
      <c r="L124" s="19"/>
      <c r="M124" s="19"/>
      <c r="N124" s="19"/>
      <c r="O124" s="19"/>
      <c r="P124" s="19"/>
      <c r="Q124" s="19"/>
      <c r="R124" s="19"/>
      <c r="S124" s="19"/>
      <c r="T124" s="19"/>
      <c r="U124" s="20"/>
      <c r="V124" s="18" t="s">
        <v>28</v>
      </c>
      <c r="W124" s="19"/>
      <c r="X124" s="19"/>
      <c r="Y124" s="19"/>
      <c r="Z124" s="19"/>
      <c r="AA124" s="19"/>
      <c r="AB124" s="19"/>
      <c r="AC124" s="150"/>
      <c r="AD124" s="150"/>
      <c r="AE124" s="150"/>
      <c r="AF124" s="150"/>
      <c r="AG124" s="150"/>
      <c r="AH124" s="150"/>
      <c r="AI124" s="20"/>
    </row>
    <row r="125" spans="1:50" s="75" customFormat="1" ht="20.100000000000001" customHeight="1">
      <c r="A125" s="51"/>
      <c r="B125" s="377"/>
      <c r="C125" s="330"/>
      <c r="D125" s="330"/>
      <c r="E125" s="330"/>
      <c r="F125" s="330"/>
      <c r="G125" s="383"/>
      <c r="H125" s="385"/>
      <c r="I125" s="386"/>
      <c r="J125" s="386"/>
      <c r="K125" s="386"/>
      <c r="L125" s="386"/>
      <c r="M125" s="386"/>
      <c r="N125" s="386"/>
      <c r="O125" s="386"/>
      <c r="P125" s="386"/>
      <c r="Q125" s="386"/>
      <c r="R125" s="386"/>
      <c r="S125" s="386"/>
      <c r="T125" s="386"/>
      <c r="U125" s="387"/>
      <c r="V125" s="372"/>
      <c r="W125" s="373"/>
      <c r="X125" s="373"/>
      <c r="Y125" s="373"/>
      <c r="Z125" s="373"/>
      <c r="AA125" s="373"/>
      <c r="AB125" s="373"/>
      <c r="AC125" s="373"/>
      <c r="AD125" s="373"/>
      <c r="AE125" s="373"/>
      <c r="AF125" s="373"/>
      <c r="AG125" s="373"/>
      <c r="AH125" s="373"/>
      <c r="AI125" s="374"/>
    </row>
    <row r="126" spans="1:50" s="75" customFormat="1" ht="20.100000000000001" customHeight="1">
      <c r="A126" s="51"/>
      <c r="B126" s="377"/>
      <c r="C126" s="330"/>
      <c r="D126" s="330"/>
      <c r="E126" s="330"/>
      <c r="F126" s="330"/>
      <c r="G126" s="383"/>
      <c r="H126" s="101" t="s">
        <v>29</v>
      </c>
      <c r="I126" s="102"/>
      <c r="J126" s="102"/>
      <c r="K126" s="102"/>
      <c r="L126" s="102"/>
      <c r="M126" s="318" t="s">
        <v>18</v>
      </c>
      <c r="N126" s="319"/>
      <c r="O126" s="102" t="s">
        <v>32</v>
      </c>
      <c r="P126" s="102"/>
      <c r="Q126" s="102"/>
      <c r="R126" s="320" t="s">
        <v>18</v>
      </c>
      <c r="S126" s="319"/>
      <c r="T126" s="102" t="s">
        <v>38</v>
      </c>
      <c r="U126" s="103"/>
      <c r="V126" s="101" t="s">
        <v>30</v>
      </c>
      <c r="W126" s="102"/>
      <c r="X126" s="102"/>
      <c r="Y126" s="102"/>
      <c r="Z126" s="103"/>
      <c r="AA126" s="318" t="s">
        <v>18</v>
      </c>
      <c r="AB126" s="319"/>
      <c r="AC126" s="102" t="s">
        <v>32</v>
      </c>
      <c r="AD126" s="102"/>
      <c r="AE126" s="102"/>
      <c r="AF126" s="320" t="s">
        <v>18</v>
      </c>
      <c r="AG126" s="319"/>
      <c r="AH126" s="102" t="s">
        <v>19</v>
      </c>
      <c r="AI126" s="103"/>
    </row>
    <row r="127" spans="1:50" s="75" customFormat="1" ht="20.100000000000001" customHeight="1">
      <c r="A127" s="51"/>
      <c r="B127" s="377"/>
      <c r="C127" s="330"/>
      <c r="D127" s="330"/>
      <c r="E127" s="330"/>
      <c r="F127" s="330"/>
      <c r="G127" s="383"/>
      <c r="H127" s="101" t="s">
        <v>341</v>
      </c>
      <c r="I127" s="102"/>
      <c r="J127" s="102"/>
      <c r="K127" s="102"/>
      <c r="L127" s="102"/>
      <c r="M127" s="102"/>
      <c r="N127" s="102"/>
      <c r="O127" s="103"/>
      <c r="P127" s="318"/>
      <c r="Q127" s="319"/>
      <c r="R127" s="102" t="s">
        <v>88</v>
      </c>
      <c r="S127" s="102"/>
      <c r="T127" s="101" t="s">
        <v>90</v>
      </c>
      <c r="U127" s="103"/>
      <c r="V127" s="51"/>
      <c r="W127" s="102"/>
      <c r="X127" s="102"/>
      <c r="Y127" s="102"/>
      <c r="Z127" s="102"/>
      <c r="AA127" s="102"/>
      <c r="AB127" s="102"/>
      <c r="AC127" s="102"/>
      <c r="AD127" s="318" t="s">
        <v>18</v>
      </c>
      <c r="AE127" s="319"/>
      <c r="AF127" s="102" t="s">
        <v>316</v>
      </c>
      <c r="AG127" s="102"/>
      <c r="AH127" s="102"/>
      <c r="AI127" s="103"/>
    </row>
    <row r="128" spans="1:50" s="75" customFormat="1" ht="20.100000000000001" customHeight="1">
      <c r="A128" s="51"/>
      <c r="B128" s="378"/>
      <c r="C128" s="329"/>
      <c r="D128" s="329"/>
      <c r="E128" s="329"/>
      <c r="F128" s="329"/>
      <c r="G128" s="384"/>
      <c r="H128" s="101" t="s">
        <v>91</v>
      </c>
      <c r="I128" s="102"/>
      <c r="J128" s="102"/>
      <c r="K128" s="102"/>
      <c r="L128" s="102"/>
      <c r="M128" s="102"/>
      <c r="N128" s="102"/>
      <c r="O128" s="99"/>
      <c r="P128" s="99"/>
      <c r="Q128" s="99"/>
      <c r="R128" s="99"/>
      <c r="S128" s="99"/>
      <c r="T128" s="102"/>
      <c r="U128" s="102"/>
      <c r="V128" s="102"/>
      <c r="W128" s="103"/>
      <c r="X128" s="318" t="s">
        <v>18</v>
      </c>
      <c r="Y128" s="319"/>
      <c r="Z128" s="102" t="s">
        <v>92</v>
      </c>
      <c r="AA128" s="102"/>
      <c r="AB128" s="102"/>
      <c r="AC128" s="102"/>
      <c r="AD128" s="102"/>
      <c r="AE128" s="102"/>
      <c r="AF128" s="102"/>
      <c r="AG128" s="102"/>
      <c r="AH128" s="102"/>
      <c r="AI128" s="103"/>
    </row>
    <row r="129" spans="1:35" s="75" customFormat="1" ht="20.100000000000001" customHeight="1">
      <c r="A129" s="51"/>
      <c r="B129" s="375" t="s">
        <v>39</v>
      </c>
      <c r="C129" s="376"/>
      <c r="D129" s="376"/>
      <c r="E129" s="376"/>
      <c r="F129" s="376"/>
      <c r="G129" s="376"/>
      <c r="H129" s="379" t="s">
        <v>18</v>
      </c>
      <c r="I129" s="380"/>
      <c r="J129" s="19" t="s">
        <v>35</v>
      </c>
      <c r="K129" s="19"/>
      <c r="L129" s="19"/>
      <c r="M129" s="19"/>
      <c r="N129" s="19"/>
      <c r="O129" s="19"/>
      <c r="P129" s="19"/>
      <c r="Q129" s="19"/>
      <c r="R129" s="19"/>
      <c r="S129" s="19"/>
      <c r="T129" s="19"/>
      <c r="U129" s="117"/>
      <c r="V129" s="380" t="s">
        <v>18</v>
      </c>
      <c r="W129" s="380"/>
      <c r="X129" s="19" t="s">
        <v>33</v>
      </c>
      <c r="Y129" s="19"/>
      <c r="Z129" s="19"/>
      <c r="AA129" s="19"/>
      <c r="AB129" s="19"/>
      <c r="AC129" s="19"/>
      <c r="AD129" s="19"/>
      <c r="AE129" s="19"/>
      <c r="AF129" s="19"/>
      <c r="AG129" s="19"/>
      <c r="AH129" s="19"/>
      <c r="AI129" s="138"/>
    </row>
    <row r="130" spans="1:35" s="75" customFormat="1" ht="20.100000000000001" customHeight="1">
      <c r="A130" s="51"/>
      <c r="B130" s="377"/>
      <c r="C130" s="330"/>
      <c r="D130" s="330"/>
      <c r="E130" s="330"/>
      <c r="F130" s="330"/>
      <c r="G130" s="330"/>
      <c r="H130" s="494" t="s">
        <v>18</v>
      </c>
      <c r="I130" s="495"/>
      <c r="J130" s="51" t="s">
        <v>34</v>
      </c>
      <c r="K130" s="51"/>
      <c r="L130" s="96"/>
      <c r="M130" s="96"/>
      <c r="N130" s="96"/>
      <c r="O130" s="51"/>
      <c r="P130" s="51"/>
      <c r="Q130" s="51"/>
      <c r="R130" s="51"/>
      <c r="S130" s="51"/>
      <c r="T130" s="51"/>
      <c r="U130" s="51"/>
      <c r="V130" s="51"/>
      <c r="W130" s="51"/>
      <c r="X130" s="111"/>
      <c r="Y130" s="111"/>
      <c r="Z130" s="111"/>
      <c r="AA130" s="51"/>
      <c r="AB130" s="111"/>
      <c r="AC130" s="111"/>
      <c r="AD130" s="111"/>
      <c r="AE130" s="111"/>
      <c r="AF130" s="111"/>
      <c r="AG130" s="51"/>
      <c r="AH130" s="111"/>
      <c r="AI130" s="156"/>
    </row>
    <row r="131" spans="1:35" s="75" customFormat="1" ht="20.100000000000001" customHeight="1">
      <c r="A131" s="51"/>
      <c r="B131" s="378"/>
      <c r="C131" s="329"/>
      <c r="D131" s="329"/>
      <c r="E131" s="329"/>
      <c r="F131" s="329"/>
      <c r="G131" s="329"/>
      <c r="H131" s="173"/>
      <c r="I131" s="174"/>
      <c r="J131" s="118" t="s">
        <v>36</v>
      </c>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142" t="s">
        <v>37</v>
      </c>
    </row>
    <row r="132" spans="1:35" s="75" customFormat="1" ht="20.100000000000001" customHeight="1">
      <c r="A132" s="51"/>
      <c r="B132" s="101" t="s">
        <v>86</v>
      </c>
      <c r="C132" s="102"/>
      <c r="D132" s="102"/>
      <c r="E132" s="102"/>
      <c r="F132" s="102"/>
      <c r="G132" s="102"/>
      <c r="H132" s="321"/>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3"/>
    </row>
    <row r="133" spans="1:35" s="75" customFormat="1" ht="20.100000000000001" customHeight="1" thickBot="1">
      <c r="A133" s="51"/>
      <c r="B133" s="119" t="s">
        <v>317</v>
      </c>
      <c r="C133" s="120"/>
      <c r="D133" s="120"/>
      <c r="E133" s="120"/>
      <c r="F133" s="120"/>
      <c r="G133" s="120"/>
      <c r="H133" s="361"/>
      <c r="I133" s="362"/>
      <c r="J133" s="362"/>
      <c r="K133" s="362"/>
      <c r="L133" s="362"/>
      <c r="M133" s="362"/>
      <c r="N133" s="362"/>
      <c r="O133" s="362"/>
      <c r="P133" s="362"/>
      <c r="Q133" s="362"/>
      <c r="R133" s="363"/>
      <c r="S133" s="119" t="s">
        <v>318</v>
      </c>
      <c r="T133" s="120"/>
      <c r="U133" s="120"/>
      <c r="V133" s="120"/>
      <c r="W133" s="120"/>
      <c r="X133" s="120"/>
      <c r="Y133" s="361"/>
      <c r="Z133" s="362"/>
      <c r="AA133" s="362"/>
      <c r="AB133" s="362"/>
      <c r="AC133" s="362"/>
      <c r="AD133" s="362"/>
      <c r="AE133" s="362"/>
      <c r="AF133" s="362"/>
      <c r="AG133" s="362"/>
      <c r="AH133" s="362"/>
      <c r="AI133" s="363"/>
    </row>
    <row r="134" spans="1:35" s="75" customFormat="1" ht="20.100000000000001" customHeight="1" thickTop="1">
      <c r="A134" s="51"/>
      <c r="B134" s="377" t="s">
        <v>225</v>
      </c>
      <c r="C134" s="330"/>
      <c r="D134" s="330"/>
      <c r="E134" s="330"/>
      <c r="F134" s="330"/>
      <c r="G134" s="383"/>
      <c r="H134" s="339" t="s">
        <v>18</v>
      </c>
      <c r="I134" s="340"/>
      <c r="J134" s="210" t="s">
        <v>24</v>
      </c>
      <c r="K134" s="210"/>
      <c r="L134" s="210"/>
      <c r="M134" s="210"/>
      <c r="N134" s="210"/>
      <c r="O134" s="210"/>
      <c r="P134" s="210"/>
      <c r="Q134" s="210"/>
      <c r="R134" s="210"/>
      <c r="S134" s="210"/>
      <c r="T134" s="210"/>
      <c r="U134" s="211"/>
      <c r="V134" s="339" t="s">
        <v>18</v>
      </c>
      <c r="W134" s="340"/>
      <c r="X134" s="210" t="s">
        <v>25</v>
      </c>
      <c r="Y134" s="210"/>
      <c r="Z134" s="210"/>
      <c r="AA134" s="210"/>
      <c r="AB134" s="210"/>
      <c r="AC134" s="210"/>
      <c r="AD134" s="210"/>
      <c r="AE134" s="210"/>
      <c r="AF134" s="210"/>
      <c r="AG134" s="210"/>
      <c r="AH134" s="210"/>
      <c r="AI134" s="209"/>
    </row>
    <row r="135" spans="1:35" s="75" customFormat="1" ht="15" customHeight="1">
      <c r="A135" s="51"/>
      <c r="B135" s="377"/>
      <c r="C135" s="330"/>
      <c r="D135" s="330"/>
      <c r="E135" s="330"/>
      <c r="F135" s="330"/>
      <c r="G135" s="383"/>
      <c r="H135" s="18" t="s">
        <v>27</v>
      </c>
      <c r="I135" s="18"/>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38"/>
    </row>
    <row r="136" spans="1:35" s="75" customFormat="1" ht="20.100000000000001" customHeight="1">
      <c r="A136" s="51"/>
      <c r="B136" s="377"/>
      <c r="C136" s="330"/>
      <c r="D136" s="330"/>
      <c r="E136" s="330"/>
      <c r="F136" s="330"/>
      <c r="G136" s="383"/>
      <c r="H136" s="491"/>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3"/>
    </row>
    <row r="137" spans="1:35" s="75" customFormat="1" ht="15" customHeight="1">
      <c r="A137" s="51"/>
      <c r="B137" s="377"/>
      <c r="C137" s="330"/>
      <c r="D137" s="330"/>
      <c r="E137" s="330"/>
      <c r="F137" s="330"/>
      <c r="G137" s="383"/>
      <c r="H137" s="18" t="s">
        <v>114</v>
      </c>
      <c r="I137" s="19"/>
      <c r="J137" s="19"/>
      <c r="K137" s="19"/>
      <c r="L137" s="19"/>
      <c r="M137" s="19"/>
      <c r="N137" s="20"/>
      <c r="O137" s="18" t="s">
        <v>115</v>
      </c>
      <c r="P137" s="19"/>
      <c r="Q137" s="19"/>
      <c r="R137" s="19"/>
      <c r="S137" s="19"/>
      <c r="T137" s="19"/>
      <c r="U137" s="20"/>
      <c r="V137" s="18" t="s">
        <v>116</v>
      </c>
      <c r="W137" s="19"/>
      <c r="X137" s="19"/>
      <c r="Y137" s="19"/>
      <c r="Z137" s="19"/>
      <c r="AA137" s="19"/>
      <c r="AB137" s="20"/>
      <c r="AC137" s="263"/>
      <c r="AD137" s="262"/>
      <c r="AE137" s="262"/>
      <c r="AF137" s="262"/>
      <c r="AG137" s="262"/>
      <c r="AH137" s="262"/>
      <c r="AI137" s="265"/>
    </row>
    <row r="138" spans="1:35" s="75" customFormat="1" ht="20.100000000000001" customHeight="1">
      <c r="A138" s="51"/>
      <c r="B138" s="378"/>
      <c r="C138" s="329"/>
      <c r="D138" s="329"/>
      <c r="E138" s="329"/>
      <c r="F138" s="329"/>
      <c r="G138" s="384"/>
      <c r="H138" s="341"/>
      <c r="I138" s="342"/>
      <c r="J138" s="342"/>
      <c r="K138" s="342"/>
      <c r="L138" s="342"/>
      <c r="M138" s="342"/>
      <c r="N138" s="343"/>
      <c r="O138" s="341"/>
      <c r="P138" s="342"/>
      <c r="Q138" s="342"/>
      <c r="R138" s="342"/>
      <c r="S138" s="342"/>
      <c r="T138" s="342"/>
      <c r="U138" s="343"/>
      <c r="V138" s="341"/>
      <c r="W138" s="342"/>
      <c r="X138" s="342"/>
      <c r="Y138" s="342"/>
      <c r="Z138" s="342"/>
      <c r="AA138" s="342"/>
      <c r="AB138" s="343"/>
      <c r="AC138" s="489"/>
      <c r="AD138" s="490"/>
      <c r="AE138" s="490"/>
      <c r="AF138" s="490"/>
      <c r="AG138" s="490"/>
      <c r="AH138" s="490"/>
      <c r="AI138" s="490"/>
    </row>
    <row r="139" spans="1:35" s="75" customFormat="1" ht="15" customHeight="1">
      <c r="A139" s="51"/>
      <c r="B139" s="375" t="s">
        <v>89</v>
      </c>
      <c r="C139" s="376"/>
      <c r="D139" s="376"/>
      <c r="E139" s="376"/>
      <c r="F139" s="376"/>
      <c r="G139" s="382"/>
      <c r="H139" s="18" t="s">
        <v>26</v>
      </c>
      <c r="I139" s="19"/>
      <c r="J139" s="19"/>
      <c r="K139" s="19"/>
      <c r="L139" s="19"/>
      <c r="M139" s="19"/>
      <c r="N139" s="19"/>
      <c r="O139" s="19"/>
      <c r="P139" s="19"/>
      <c r="Q139" s="19"/>
      <c r="R139" s="19"/>
      <c r="S139" s="19"/>
      <c r="T139" s="19"/>
      <c r="U139" s="20"/>
      <c r="V139" s="18" t="s">
        <v>28</v>
      </c>
      <c r="W139" s="19"/>
      <c r="X139" s="19"/>
      <c r="Y139" s="19"/>
      <c r="Z139" s="19"/>
      <c r="AA139" s="19"/>
      <c r="AB139" s="19"/>
      <c r="AC139" s="150"/>
      <c r="AD139" s="150"/>
      <c r="AE139" s="150"/>
      <c r="AF139" s="150"/>
      <c r="AG139" s="150"/>
      <c r="AH139" s="150"/>
      <c r="AI139" s="20"/>
    </row>
    <row r="140" spans="1:35" s="75" customFormat="1" ht="20.100000000000001" customHeight="1">
      <c r="A140" s="51"/>
      <c r="B140" s="377"/>
      <c r="C140" s="330"/>
      <c r="D140" s="330"/>
      <c r="E140" s="330"/>
      <c r="F140" s="330"/>
      <c r="G140" s="383"/>
      <c r="H140" s="385"/>
      <c r="I140" s="386"/>
      <c r="J140" s="386"/>
      <c r="K140" s="386"/>
      <c r="L140" s="386"/>
      <c r="M140" s="386"/>
      <c r="N140" s="386"/>
      <c r="O140" s="386"/>
      <c r="P140" s="386"/>
      <c r="Q140" s="386"/>
      <c r="R140" s="386"/>
      <c r="S140" s="386"/>
      <c r="T140" s="386"/>
      <c r="U140" s="387"/>
      <c r="V140" s="372"/>
      <c r="W140" s="373"/>
      <c r="X140" s="373"/>
      <c r="Y140" s="373"/>
      <c r="Z140" s="373"/>
      <c r="AA140" s="373"/>
      <c r="AB140" s="373"/>
      <c r="AC140" s="373"/>
      <c r="AD140" s="373"/>
      <c r="AE140" s="373"/>
      <c r="AF140" s="373"/>
      <c r="AG140" s="373"/>
      <c r="AH140" s="373"/>
      <c r="AI140" s="374"/>
    </row>
    <row r="141" spans="1:35" s="75" customFormat="1" ht="20.100000000000001" customHeight="1">
      <c r="A141" s="51"/>
      <c r="B141" s="377"/>
      <c r="C141" s="330"/>
      <c r="D141" s="330"/>
      <c r="E141" s="330"/>
      <c r="F141" s="330"/>
      <c r="G141" s="383"/>
      <c r="H141" s="101" t="s">
        <v>29</v>
      </c>
      <c r="I141" s="102"/>
      <c r="J141" s="102"/>
      <c r="K141" s="102"/>
      <c r="L141" s="102"/>
      <c r="M141" s="318" t="s">
        <v>18</v>
      </c>
      <c r="N141" s="319"/>
      <c r="O141" s="102" t="s">
        <v>32</v>
      </c>
      <c r="P141" s="102"/>
      <c r="Q141" s="102"/>
      <c r="R141" s="320" t="s">
        <v>18</v>
      </c>
      <c r="S141" s="319"/>
      <c r="T141" s="102" t="s">
        <v>38</v>
      </c>
      <c r="U141" s="103"/>
      <c r="V141" s="101" t="s">
        <v>30</v>
      </c>
      <c r="W141" s="102"/>
      <c r="X141" s="102"/>
      <c r="Y141" s="102"/>
      <c r="Z141" s="103"/>
      <c r="AA141" s="318" t="s">
        <v>18</v>
      </c>
      <c r="AB141" s="319"/>
      <c r="AC141" s="102" t="s">
        <v>32</v>
      </c>
      <c r="AD141" s="102"/>
      <c r="AE141" s="102"/>
      <c r="AF141" s="320" t="s">
        <v>18</v>
      </c>
      <c r="AG141" s="319"/>
      <c r="AH141" s="102" t="s">
        <v>19</v>
      </c>
      <c r="AI141" s="103"/>
    </row>
    <row r="142" spans="1:35" s="75" customFormat="1" ht="20.100000000000001" customHeight="1">
      <c r="A142" s="51"/>
      <c r="B142" s="377"/>
      <c r="C142" s="330"/>
      <c r="D142" s="330"/>
      <c r="E142" s="330"/>
      <c r="F142" s="330"/>
      <c r="G142" s="383"/>
      <c r="H142" s="101" t="s">
        <v>341</v>
      </c>
      <c r="I142" s="102"/>
      <c r="J142" s="102"/>
      <c r="K142" s="102"/>
      <c r="L142" s="102"/>
      <c r="M142" s="102"/>
      <c r="N142" s="102"/>
      <c r="O142" s="103"/>
      <c r="P142" s="318"/>
      <c r="Q142" s="319"/>
      <c r="R142" s="102" t="s">
        <v>88</v>
      </c>
      <c r="S142" s="102"/>
      <c r="T142" s="101" t="s">
        <v>90</v>
      </c>
      <c r="U142" s="103"/>
      <c r="V142" s="51"/>
      <c r="W142" s="102"/>
      <c r="X142" s="102"/>
      <c r="Y142" s="102"/>
      <c r="Z142" s="102"/>
      <c r="AA142" s="102"/>
      <c r="AB142" s="102"/>
      <c r="AC142" s="102"/>
      <c r="AD142" s="318" t="s">
        <v>18</v>
      </c>
      <c r="AE142" s="319"/>
      <c r="AF142" s="102" t="s">
        <v>316</v>
      </c>
      <c r="AG142" s="102"/>
      <c r="AH142" s="102"/>
      <c r="AI142" s="103"/>
    </row>
    <row r="143" spans="1:35" s="75" customFormat="1" ht="20.100000000000001" customHeight="1">
      <c r="A143" s="51"/>
      <c r="B143" s="378"/>
      <c r="C143" s="329"/>
      <c r="D143" s="329"/>
      <c r="E143" s="329"/>
      <c r="F143" s="329"/>
      <c r="G143" s="384"/>
      <c r="H143" s="101" t="s">
        <v>91</v>
      </c>
      <c r="I143" s="102"/>
      <c r="J143" s="102"/>
      <c r="K143" s="102"/>
      <c r="L143" s="102"/>
      <c r="M143" s="102"/>
      <c r="N143" s="102"/>
      <c r="O143" s="99"/>
      <c r="P143" s="99"/>
      <c r="Q143" s="99"/>
      <c r="R143" s="99"/>
      <c r="S143" s="99"/>
      <c r="T143" s="102"/>
      <c r="U143" s="102"/>
      <c r="V143" s="102"/>
      <c r="W143" s="103"/>
      <c r="X143" s="318" t="s">
        <v>18</v>
      </c>
      <c r="Y143" s="319"/>
      <c r="Z143" s="102" t="s">
        <v>92</v>
      </c>
      <c r="AA143" s="102"/>
      <c r="AB143" s="102"/>
      <c r="AC143" s="102"/>
      <c r="AD143" s="102"/>
      <c r="AE143" s="102"/>
      <c r="AF143" s="102"/>
      <c r="AG143" s="102"/>
      <c r="AH143" s="102"/>
      <c r="AI143" s="103"/>
    </row>
    <row r="144" spans="1:35" s="75" customFormat="1" ht="20.100000000000001" customHeight="1">
      <c r="A144" s="51"/>
      <c r="B144" s="375" t="s">
        <v>39</v>
      </c>
      <c r="C144" s="376"/>
      <c r="D144" s="376"/>
      <c r="E144" s="376"/>
      <c r="F144" s="376"/>
      <c r="G144" s="376"/>
      <c r="H144" s="379" t="s">
        <v>18</v>
      </c>
      <c r="I144" s="380"/>
      <c r="J144" s="19" t="s">
        <v>35</v>
      </c>
      <c r="K144" s="19"/>
      <c r="L144" s="19"/>
      <c r="M144" s="19"/>
      <c r="N144" s="19"/>
      <c r="O144" s="19"/>
      <c r="P144" s="19"/>
      <c r="Q144" s="19"/>
      <c r="R144" s="19"/>
      <c r="S144" s="19"/>
      <c r="T144" s="19"/>
      <c r="U144" s="117"/>
      <c r="V144" s="380" t="s">
        <v>18</v>
      </c>
      <c r="W144" s="380"/>
      <c r="X144" s="19" t="s">
        <v>33</v>
      </c>
      <c r="Y144" s="19"/>
      <c r="Z144" s="19"/>
      <c r="AA144" s="19"/>
      <c r="AB144" s="19"/>
      <c r="AC144" s="19"/>
      <c r="AD144" s="19"/>
      <c r="AE144" s="19"/>
      <c r="AF144" s="19"/>
      <c r="AG144" s="19"/>
      <c r="AH144" s="19"/>
      <c r="AI144" s="112"/>
    </row>
    <row r="145" spans="1:39" s="75" customFormat="1" ht="20.100000000000001" customHeight="1">
      <c r="A145" s="51"/>
      <c r="B145" s="377"/>
      <c r="C145" s="330"/>
      <c r="D145" s="330"/>
      <c r="E145" s="330"/>
      <c r="F145" s="330"/>
      <c r="G145" s="330"/>
      <c r="H145" s="388" t="s">
        <v>18</v>
      </c>
      <c r="I145" s="389"/>
      <c r="J145" s="51" t="s">
        <v>34</v>
      </c>
      <c r="K145" s="51"/>
      <c r="L145" s="96"/>
      <c r="M145" s="96"/>
      <c r="N145" s="96"/>
      <c r="O145" s="51"/>
      <c r="P145" s="51"/>
      <c r="Q145" s="51"/>
      <c r="R145" s="51"/>
      <c r="S145" s="51"/>
      <c r="T145" s="51"/>
      <c r="U145" s="51"/>
      <c r="V145" s="51"/>
      <c r="W145" s="51"/>
      <c r="X145" s="111"/>
      <c r="Y145" s="111"/>
      <c r="Z145" s="111"/>
      <c r="AA145" s="51"/>
      <c r="AB145" s="111"/>
      <c r="AC145" s="111"/>
      <c r="AD145" s="111"/>
      <c r="AE145" s="111"/>
      <c r="AF145" s="111"/>
      <c r="AG145" s="51"/>
      <c r="AH145" s="111"/>
      <c r="AI145" s="156"/>
    </row>
    <row r="146" spans="1:39" s="75" customFormat="1" ht="20.100000000000001" customHeight="1">
      <c r="A146" s="51"/>
      <c r="B146" s="378"/>
      <c r="C146" s="329"/>
      <c r="D146" s="329"/>
      <c r="E146" s="329"/>
      <c r="F146" s="329"/>
      <c r="G146" s="329"/>
      <c r="H146" s="339"/>
      <c r="I146" s="340"/>
      <c r="J146" s="118" t="s">
        <v>36</v>
      </c>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142" t="s">
        <v>37</v>
      </c>
    </row>
    <row r="147" spans="1:39" s="75" customFormat="1" ht="20.100000000000001" customHeight="1">
      <c r="A147" s="51"/>
      <c r="B147" s="101" t="s">
        <v>86</v>
      </c>
      <c r="C147" s="102"/>
      <c r="D147" s="102"/>
      <c r="E147" s="102"/>
      <c r="F147" s="102"/>
      <c r="G147" s="102"/>
      <c r="H147" s="321"/>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I147" s="323"/>
    </row>
    <row r="148" spans="1:39" s="277" customFormat="1" ht="20.100000000000001" customHeight="1">
      <c r="B148" s="101" t="s">
        <v>317</v>
      </c>
      <c r="C148" s="102"/>
      <c r="D148" s="102"/>
      <c r="E148" s="102"/>
      <c r="F148" s="102"/>
      <c r="G148" s="102"/>
      <c r="H148" s="442"/>
      <c r="I148" s="443"/>
      <c r="J148" s="443"/>
      <c r="K148" s="443"/>
      <c r="L148" s="443"/>
      <c r="M148" s="443"/>
      <c r="N148" s="443"/>
      <c r="O148" s="443"/>
      <c r="P148" s="443"/>
      <c r="Q148" s="443"/>
      <c r="R148" s="444"/>
      <c r="S148" s="101" t="s">
        <v>318</v>
      </c>
      <c r="T148" s="102"/>
      <c r="U148" s="102"/>
      <c r="V148" s="102"/>
      <c r="W148" s="102"/>
      <c r="X148" s="102"/>
      <c r="Y148" s="442"/>
      <c r="Z148" s="443"/>
      <c r="AA148" s="443"/>
      <c r="AB148" s="443"/>
      <c r="AC148" s="443"/>
      <c r="AD148" s="443"/>
      <c r="AE148" s="443"/>
      <c r="AF148" s="443"/>
      <c r="AG148" s="443"/>
      <c r="AH148" s="443"/>
      <c r="AI148" s="444"/>
    </row>
    <row r="149" spans="1:39" s="184" customFormat="1" ht="20.100000000000001"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9"/>
      <c r="AJ149" s="121"/>
      <c r="AK149" s="121"/>
      <c r="AL149" s="121"/>
      <c r="AM149" s="121"/>
    </row>
    <row r="150" spans="1:39" s="171" customFormat="1" ht="20.100000000000001" customHeight="1">
      <c r="A150" s="121" t="s">
        <v>243</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00"/>
    </row>
    <row r="151" spans="1:39" s="16" customFormat="1" ht="20.100000000000001" customHeight="1">
      <c r="A151" s="51"/>
      <c r="B151" s="104" t="s">
        <v>16</v>
      </c>
      <c r="C151" s="101"/>
      <c r="D151" s="102"/>
      <c r="E151" s="102"/>
      <c r="F151" s="102"/>
      <c r="G151" s="102"/>
      <c r="H151" s="321"/>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3"/>
      <c r="AJ151" s="172"/>
    </row>
    <row r="152" spans="1:39" s="23" customFormat="1" ht="20.100000000000001" customHeight="1">
      <c r="A152" s="51"/>
      <c r="B152" s="101" t="s">
        <v>283</v>
      </c>
      <c r="C152" s="102"/>
      <c r="D152" s="102"/>
      <c r="E152" s="102"/>
      <c r="F152" s="102"/>
      <c r="G152" s="102"/>
      <c r="H152" s="339" t="s">
        <v>18</v>
      </c>
      <c r="I152" s="340"/>
      <c r="J152" s="148" t="s">
        <v>40</v>
      </c>
      <c r="K152" s="148"/>
      <c r="L152" s="163"/>
      <c r="M152" s="453" t="s">
        <v>18</v>
      </c>
      <c r="N152" s="340"/>
      <c r="O152" s="148" t="s">
        <v>41</v>
      </c>
      <c r="P152" s="148"/>
      <c r="Q152" s="149"/>
      <c r="R152" s="147" t="s">
        <v>284</v>
      </c>
      <c r="S152" s="148"/>
      <c r="T152" s="148"/>
      <c r="U152" s="148"/>
      <c r="V152" s="148"/>
      <c r="W152" s="148"/>
      <c r="X152" s="339" t="s">
        <v>18</v>
      </c>
      <c r="Y152" s="340"/>
      <c r="Z152" s="148" t="s">
        <v>40</v>
      </c>
      <c r="AA152" s="148"/>
      <c r="AB152" s="148"/>
      <c r="AC152" s="453" t="s">
        <v>18</v>
      </c>
      <c r="AD152" s="340"/>
      <c r="AE152" s="148" t="s">
        <v>41</v>
      </c>
      <c r="AF152" s="148"/>
      <c r="AG152" s="149"/>
      <c r="AH152" s="101"/>
      <c r="AI152" s="185"/>
      <c r="AJ152" s="122"/>
      <c r="AK152" s="122"/>
    </row>
    <row r="153" spans="1:39" s="8" customFormat="1" ht="20.100000000000001" customHeight="1">
      <c r="A153" s="122"/>
      <c r="B153" s="101" t="s">
        <v>319</v>
      </c>
      <c r="C153" s="102"/>
      <c r="D153" s="102"/>
      <c r="E153" s="102"/>
      <c r="F153" s="102"/>
      <c r="G153" s="102"/>
      <c r="H153" s="442"/>
      <c r="I153" s="443"/>
      <c r="J153" s="443"/>
      <c r="K153" s="443"/>
      <c r="L153" s="443"/>
      <c r="M153" s="443"/>
      <c r="N153" s="443"/>
      <c r="O153" s="443"/>
      <c r="P153" s="443"/>
      <c r="Q153" s="443"/>
      <c r="R153" s="444"/>
      <c r="S153" s="101" t="s">
        <v>320</v>
      </c>
      <c r="T153" s="102"/>
      <c r="U153" s="102"/>
      <c r="V153" s="102"/>
      <c r="W153" s="102"/>
      <c r="X153" s="102"/>
      <c r="Y153" s="442"/>
      <c r="Z153" s="443"/>
      <c r="AA153" s="443"/>
      <c r="AB153" s="443"/>
      <c r="AC153" s="443"/>
      <c r="AD153" s="443"/>
      <c r="AE153" s="443"/>
      <c r="AF153" s="443"/>
      <c r="AG153" s="443"/>
      <c r="AH153" s="443"/>
      <c r="AI153" s="444"/>
      <c r="AJ153" s="186"/>
    </row>
    <row r="154" spans="1:39" s="8" customFormat="1" ht="20.100000000000001" customHeight="1">
      <c r="A154" s="136" t="s">
        <v>82</v>
      </c>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71"/>
    </row>
    <row r="155" spans="1:39" s="16" customFormat="1" ht="15" customHeight="1">
      <c r="A155" s="7"/>
      <c r="B155" s="439" t="s">
        <v>83</v>
      </c>
      <c r="C155" s="431"/>
      <c r="D155" s="431"/>
      <c r="E155" s="431"/>
      <c r="F155" s="431"/>
      <c r="G155" s="432"/>
      <c r="H155" s="104" t="s">
        <v>26</v>
      </c>
      <c r="I155" s="105"/>
      <c r="J155" s="105"/>
      <c r="K155" s="105"/>
      <c r="L155" s="105"/>
      <c r="M155" s="105"/>
      <c r="N155" s="105"/>
      <c r="O155" s="105"/>
      <c r="P155" s="105"/>
      <c r="Q155" s="105"/>
      <c r="R155" s="105"/>
      <c r="S155" s="105"/>
      <c r="T155" s="105"/>
      <c r="U155" s="20"/>
      <c r="V155" s="104" t="s">
        <v>28</v>
      </c>
      <c r="W155" s="105"/>
      <c r="X155" s="105"/>
      <c r="Y155" s="105"/>
      <c r="Z155" s="105"/>
      <c r="AA155" s="105"/>
      <c r="AB155" s="105"/>
      <c r="AC155" s="105"/>
      <c r="AD155" s="105"/>
      <c r="AE155" s="105"/>
      <c r="AF155" s="105"/>
      <c r="AG155" s="105"/>
      <c r="AH155" s="105"/>
      <c r="AI155" s="20"/>
      <c r="AJ155" s="171"/>
    </row>
    <row r="156" spans="1:39" s="48" customFormat="1" ht="20.100000000000001" customHeight="1">
      <c r="A156" s="51"/>
      <c r="B156" s="433"/>
      <c r="C156" s="434"/>
      <c r="D156" s="434"/>
      <c r="E156" s="434"/>
      <c r="F156" s="434"/>
      <c r="G156" s="435"/>
      <c r="H156" s="372"/>
      <c r="I156" s="373"/>
      <c r="J156" s="373"/>
      <c r="K156" s="373"/>
      <c r="L156" s="373"/>
      <c r="M156" s="373"/>
      <c r="N156" s="373"/>
      <c r="O156" s="373"/>
      <c r="P156" s="373"/>
      <c r="Q156" s="373"/>
      <c r="R156" s="373"/>
      <c r="S156" s="373"/>
      <c r="T156" s="373"/>
      <c r="U156" s="374"/>
      <c r="V156" s="372"/>
      <c r="W156" s="373"/>
      <c r="X156" s="373"/>
      <c r="Y156" s="373"/>
      <c r="Z156" s="373"/>
      <c r="AA156" s="373"/>
      <c r="AB156" s="373"/>
      <c r="AC156" s="373"/>
      <c r="AD156" s="373"/>
      <c r="AE156" s="373"/>
      <c r="AF156" s="373"/>
      <c r="AG156" s="373"/>
      <c r="AH156" s="373"/>
      <c r="AI156" s="374"/>
      <c r="AJ156" s="171"/>
    </row>
    <row r="157" spans="1:39" s="48" customFormat="1" ht="15" customHeight="1">
      <c r="A157" s="51"/>
      <c r="B157" s="433"/>
      <c r="C157" s="434"/>
      <c r="D157" s="434"/>
      <c r="E157" s="434"/>
      <c r="F157" s="434"/>
      <c r="G157" s="435"/>
      <c r="H157" s="18" t="s">
        <v>102</v>
      </c>
      <c r="I157" s="19"/>
      <c r="J157" s="19"/>
      <c r="K157" s="19"/>
      <c r="L157" s="19"/>
      <c r="M157" s="19"/>
      <c r="N157" s="19"/>
      <c r="O157" s="19"/>
      <c r="P157" s="19"/>
      <c r="Q157" s="19"/>
      <c r="R157" s="19"/>
      <c r="S157" s="19"/>
      <c r="T157" s="19"/>
      <c r="U157" s="19"/>
      <c r="V157" s="18" t="s">
        <v>103</v>
      </c>
      <c r="W157" s="19"/>
      <c r="X157" s="19"/>
      <c r="Y157" s="19"/>
      <c r="Z157" s="19"/>
      <c r="AA157" s="19"/>
      <c r="AB157" s="19"/>
      <c r="AC157" s="19"/>
      <c r="AD157" s="19"/>
      <c r="AE157" s="19"/>
      <c r="AF157" s="19"/>
      <c r="AG157" s="19"/>
      <c r="AH157" s="19"/>
      <c r="AI157" s="20"/>
      <c r="AJ157" s="171"/>
    </row>
    <row r="158" spans="1:39" s="16" customFormat="1" ht="20.100000000000001" customHeight="1">
      <c r="A158" s="51"/>
      <c r="B158" s="436"/>
      <c r="C158" s="437"/>
      <c r="D158" s="437"/>
      <c r="E158" s="437"/>
      <c r="F158" s="437"/>
      <c r="G158" s="438"/>
      <c r="H158" s="385"/>
      <c r="I158" s="386"/>
      <c r="J158" s="386"/>
      <c r="K158" s="386"/>
      <c r="L158" s="386"/>
      <c r="M158" s="386"/>
      <c r="N158" s="386"/>
      <c r="O158" s="386"/>
      <c r="P158" s="386"/>
      <c r="Q158" s="386"/>
      <c r="R158" s="386"/>
      <c r="S158" s="386"/>
      <c r="T158" s="386"/>
      <c r="U158" s="387"/>
      <c r="V158" s="372"/>
      <c r="W158" s="373"/>
      <c r="X158" s="373"/>
      <c r="Y158" s="373"/>
      <c r="Z158" s="373"/>
      <c r="AA158" s="373"/>
      <c r="AB158" s="373"/>
      <c r="AC158" s="373"/>
      <c r="AD158" s="373"/>
      <c r="AE158" s="373"/>
      <c r="AF158" s="373"/>
      <c r="AG158" s="373"/>
      <c r="AH158" s="373"/>
      <c r="AI158" s="374"/>
      <c r="AJ158" s="171"/>
    </row>
    <row r="159" spans="1:39" s="75" customFormat="1" ht="20.100000000000001" customHeight="1">
      <c r="A159" s="277"/>
      <c r="B159" s="101" t="s">
        <v>321</v>
      </c>
      <c r="C159" s="102"/>
      <c r="D159" s="102"/>
      <c r="E159" s="102"/>
      <c r="F159" s="102"/>
      <c r="G159" s="102"/>
      <c r="H159" s="442"/>
      <c r="I159" s="443"/>
      <c r="J159" s="443"/>
      <c r="K159" s="443"/>
      <c r="L159" s="443"/>
      <c r="M159" s="443"/>
      <c r="N159" s="443"/>
      <c r="O159" s="443"/>
      <c r="P159" s="443"/>
      <c r="Q159" s="443"/>
      <c r="R159" s="444"/>
      <c r="S159" s="101" t="s">
        <v>322</v>
      </c>
      <c r="T159" s="102"/>
      <c r="U159" s="102"/>
      <c r="V159" s="102"/>
      <c r="W159" s="102"/>
      <c r="X159" s="103"/>
      <c r="Y159" s="442"/>
      <c r="Z159" s="443"/>
      <c r="AA159" s="443"/>
      <c r="AB159" s="443"/>
      <c r="AC159" s="443"/>
      <c r="AD159" s="443"/>
      <c r="AE159" s="443"/>
      <c r="AF159" s="443"/>
      <c r="AG159" s="443"/>
      <c r="AH159" s="443"/>
      <c r="AI159" s="444"/>
    </row>
    <row r="160" spans="1:39" s="48" customFormat="1" ht="20.100000000000001" customHeight="1">
      <c r="A160" s="51" t="s">
        <v>104</v>
      </c>
      <c r="B160" s="51"/>
      <c r="C160" s="51"/>
      <c r="D160" s="51"/>
      <c r="E160" s="51"/>
      <c r="F160" s="51"/>
      <c r="G160" s="51"/>
      <c r="H160" s="123"/>
      <c r="I160" s="123"/>
      <c r="J160" s="123"/>
      <c r="K160" s="123"/>
      <c r="L160" s="123"/>
      <c r="M160" s="123"/>
      <c r="N160" s="123"/>
      <c r="O160" s="123"/>
      <c r="P160" s="123"/>
      <c r="Q160" s="123"/>
      <c r="R160" s="123"/>
      <c r="S160" s="51"/>
      <c r="T160" s="51"/>
      <c r="U160" s="51"/>
      <c r="V160" s="51"/>
      <c r="W160" s="51"/>
      <c r="X160" s="51"/>
      <c r="Y160" s="123"/>
      <c r="Z160" s="123"/>
      <c r="AA160" s="123"/>
      <c r="AB160" s="123"/>
      <c r="AC160" s="123"/>
      <c r="AD160" s="123"/>
      <c r="AE160" s="123"/>
      <c r="AF160" s="123"/>
      <c r="AG160" s="123"/>
      <c r="AH160" s="123"/>
      <c r="AI160" s="125"/>
    </row>
    <row r="161" spans="1:39" s="48" customFormat="1" ht="20.100000000000001" customHeight="1">
      <c r="A161" s="51"/>
      <c r="B161" s="101" t="s">
        <v>105</v>
      </c>
      <c r="C161" s="102"/>
      <c r="D161" s="102"/>
      <c r="E161" s="102"/>
      <c r="F161" s="102"/>
      <c r="G161" s="103"/>
      <c r="H161" s="442" t="s">
        <v>87</v>
      </c>
      <c r="I161" s="443"/>
      <c r="J161" s="124" t="s">
        <v>107</v>
      </c>
      <c r="K161" s="124"/>
      <c r="L161" s="102"/>
      <c r="M161" s="102"/>
      <c r="N161" s="102"/>
      <c r="O161" s="124"/>
      <c r="P161" s="124"/>
      <c r="Q161" s="124"/>
      <c r="R161" s="124"/>
      <c r="S161" s="102"/>
      <c r="T161" s="102"/>
      <c r="U161" s="102"/>
      <c r="V161" s="454" t="s">
        <v>87</v>
      </c>
      <c r="W161" s="443"/>
      <c r="X161" s="124" t="s">
        <v>106</v>
      </c>
      <c r="Y161" s="124"/>
      <c r="Z161" s="124"/>
      <c r="AA161" s="124"/>
      <c r="AB161" s="124"/>
      <c r="AC161" s="124"/>
      <c r="AD161" s="124"/>
      <c r="AE161" s="124"/>
      <c r="AF161" s="124"/>
      <c r="AG161" s="124"/>
      <c r="AH161" s="124"/>
      <c r="AI161" s="160"/>
    </row>
    <row r="162" spans="1:39" s="48" customFormat="1" ht="20.100000000000001" customHeight="1">
      <c r="A162" s="51"/>
      <c r="B162" s="375" t="s">
        <v>129</v>
      </c>
      <c r="C162" s="431"/>
      <c r="D162" s="431"/>
      <c r="E162" s="431"/>
      <c r="F162" s="431"/>
      <c r="G162" s="432"/>
      <c r="H162" s="403" t="s">
        <v>87</v>
      </c>
      <c r="I162" s="404"/>
      <c r="J162" s="126" t="s">
        <v>110</v>
      </c>
      <c r="K162" s="126"/>
      <c r="L162" s="126"/>
      <c r="M162" s="126"/>
      <c r="N162" s="126"/>
      <c r="O162" s="126"/>
      <c r="P162" s="126"/>
      <c r="Q162" s="126"/>
      <c r="R162" s="126"/>
      <c r="S162" s="19"/>
      <c r="T162" s="19"/>
      <c r="U162" s="19"/>
      <c r="V162" s="19"/>
      <c r="W162" s="19"/>
      <c r="X162" s="19"/>
      <c r="Y162" s="126"/>
      <c r="Z162" s="126"/>
      <c r="AA162" s="126"/>
      <c r="AB162" s="126"/>
      <c r="AC162" s="126"/>
      <c r="AD162" s="126"/>
      <c r="AE162" s="126"/>
      <c r="AF162" s="126"/>
      <c r="AG162" s="126"/>
      <c r="AH162" s="126"/>
      <c r="AI162" s="127"/>
    </row>
    <row r="163" spans="1:39" s="75" customFormat="1" ht="20.100000000000001" customHeight="1">
      <c r="A163" s="146"/>
      <c r="B163" s="377"/>
      <c r="C163" s="434"/>
      <c r="D163" s="434"/>
      <c r="E163" s="434"/>
      <c r="F163" s="434"/>
      <c r="G163" s="435"/>
      <c r="H163" s="405" t="s">
        <v>18</v>
      </c>
      <c r="I163" s="406"/>
      <c r="J163" s="128" t="s">
        <v>255</v>
      </c>
      <c r="K163" s="128"/>
      <c r="L163" s="128"/>
      <c r="M163" s="128"/>
      <c r="N163" s="128"/>
      <c r="O163" s="128"/>
      <c r="P163" s="128"/>
      <c r="Q163" s="128"/>
      <c r="R163" s="128"/>
      <c r="S163" s="59"/>
      <c r="T163" s="59"/>
      <c r="U163" s="59"/>
      <c r="V163" s="59"/>
      <c r="W163" s="59"/>
      <c r="X163" s="59"/>
      <c r="Y163" s="128"/>
      <c r="Z163" s="128"/>
      <c r="AA163" s="128"/>
      <c r="AB163" s="128"/>
      <c r="AC163" s="128"/>
      <c r="AD163" s="128"/>
      <c r="AE163" s="128"/>
      <c r="AF163" s="128"/>
      <c r="AG163" s="128"/>
      <c r="AH163" s="128"/>
      <c r="AI163" s="129"/>
    </row>
    <row r="164" spans="1:39" s="48" customFormat="1" ht="20.100000000000001" customHeight="1">
      <c r="A164" s="51"/>
      <c r="B164" s="433"/>
      <c r="C164" s="434"/>
      <c r="D164" s="434"/>
      <c r="E164" s="434"/>
      <c r="F164" s="434"/>
      <c r="G164" s="435"/>
      <c r="H164" s="391" t="s">
        <v>87</v>
      </c>
      <c r="I164" s="392"/>
      <c r="J164" s="123" t="s">
        <v>108</v>
      </c>
      <c r="K164" s="123"/>
      <c r="L164" s="455"/>
      <c r="M164" s="455"/>
      <c r="N164" s="455"/>
      <c r="O164" s="455"/>
      <c r="P164" s="455"/>
      <c r="Q164" s="455"/>
      <c r="R164" s="455"/>
      <c r="S164" s="455"/>
      <c r="T164" s="455"/>
      <c r="U164" s="455"/>
      <c r="V164" s="455"/>
      <c r="W164" s="455"/>
      <c r="X164" s="455"/>
      <c r="Y164" s="455"/>
      <c r="Z164" s="455"/>
      <c r="AA164" s="455"/>
      <c r="AB164" s="455"/>
      <c r="AC164" s="455"/>
      <c r="AD164" s="455"/>
      <c r="AE164" s="455"/>
      <c r="AF164" s="455"/>
      <c r="AG164" s="455"/>
      <c r="AH164" s="455"/>
      <c r="AI164" s="164" t="s">
        <v>254</v>
      </c>
    </row>
    <row r="165" spans="1:39" s="48" customFormat="1" ht="20.100000000000001" customHeight="1">
      <c r="A165" s="51"/>
      <c r="B165" s="433"/>
      <c r="C165" s="434"/>
      <c r="D165" s="434"/>
      <c r="E165" s="434"/>
      <c r="F165" s="434"/>
      <c r="G165" s="435"/>
      <c r="H165" s="405" t="s">
        <v>87</v>
      </c>
      <c r="I165" s="406"/>
      <c r="J165" s="128" t="s">
        <v>111</v>
      </c>
      <c r="K165" s="128"/>
      <c r="L165" s="128"/>
      <c r="M165" s="128"/>
      <c r="N165" s="128"/>
      <c r="O165" s="128"/>
      <c r="P165" s="128"/>
      <c r="Q165" s="128"/>
      <c r="R165" s="128"/>
      <c r="S165" s="59"/>
      <c r="T165" s="59"/>
      <c r="U165" s="59"/>
      <c r="V165" s="59"/>
      <c r="W165" s="59"/>
      <c r="X165" s="59"/>
      <c r="Y165" s="128"/>
      <c r="Z165" s="128"/>
      <c r="AA165" s="128"/>
      <c r="AB165" s="128"/>
      <c r="AC165" s="128"/>
      <c r="AD165" s="128"/>
      <c r="AE165" s="128"/>
      <c r="AF165" s="128"/>
      <c r="AG165" s="128"/>
      <c r="AH165" s="128"/>
      <c r="AI165" s="129"/>
    </row>
    <row r="166" spans="1:39" s="48" customFormat="1" ht="20.100000000000001" customHeight="1">
      <c r="A166" s="51"/>
      <c r="B166" s="433"/>
      <c r="C166" s="434"/>
      <c r="D166" s="434"/>
      <c r="E166" s="434"/>
      <c r="F166" s="434"/>
      <c r="G166" s="435"/>
      <c r="H166" s="405" t="s">
        <v>87</v>
      </c>
      <c r="I166" s="406"/>
      <c r="J166" s="128" t="s">
        <v>112</v>
      </c>
      <c r="K166" s="128"/>
      <c r="L166" s="128"/>
      <c r="M166" s="128"/>
      <c r="N166" s="128"/>
      <c r="O166" s="128"/>
      <c r="P166" s="128"/>
      <c r="Q166" s="128"/>
      <c r="R166" s="128"/>
      <c r="S166" s="59"/>
      <c r="T166" s="59"/>
      <c r="U166" s="59"/>
      <c r="V166" s="59"/>
      <c r="W166" s="59"/>
      <c r="X166" s="59"/>
      <c r="Y166" s="128"/>
      <c r="Z166" s="128"/>
      <c r="AA166" s="128"/>
      <c r="AB166" s="128"/>
      <c r="AC166" s="128"/>
      <c r="AD166" s="128"/>
      <c r="AE166" s="128"/>
      <c r="AF166" s="128"/>
      <c r="AG166" s="128"/>
      <c r="AH166" s="128"/>
      <c r="AI166" s="161"/>
    </row>
    <row r="167" spans="1:39" s="75" customFormat="1" ht="60" customHeight="1">
      <c r="A167" s="51"/>
      <c r="B167" s="436"/>
      <c r="C167" s="437"/>
      <c r="D167" s="437"/>
      <c r="E167" s="437"/>
      <c r="F167" s="437"/>
      <c r="G167" s="438"/>
      <c r="H167" s="393" t="s">
        <v>87</v>
      </c>
      <c r="I167" s="394"/>
      <c r="J167" s="457" t="s">
        <v>113</v>
      </c>
      <c r="K167" s="457"/>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57"/>
      <c r="AI167" s="458"/>
    </row>
    <row r="168" spans="1:39" s="184" customFormat="1" ht="20.100000000000001" customHeight="1">
      <c r="A168" s="171"/>
      <c r="B168" s="171"/>
      <c r="C168" s="171"/>
      <c r="D168" s="171"/>
      <c r="E168" s="171"/>
      <c r="F168" s="171"/>
      <c r="G168" s="171"/>
      <c r="H168" s="183"/>
      <c r="I168" s="183"/>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62"/>
      <c r="AJ168" s="121"/>
      <c r="AK168" s="121"/>
      <c r="AL168" s="121"/>
      <c r="AM168" s="121"/>
    </row>
    <row r="169" spans="1:39" s="171" customFormat="1" ht="20.100000000000001" customHeight="1">
      <c r="A169" s="121" t="s">
        <v>93</v>
      </c>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00"/>
    </row>
    <row r="170" spans="1:39" s="13" customFormat="1" ht="30" customHeight="1">
      <c r="A170" s="51"/>
      <c r="B170" s="104" t="s">
        <v>16</v>
      </c>
      <c r="C170" s="105"/>
      <c r="D170" s="105"/>
      <c r="E170" s="105"/>
      <c r="F170" s="105"/>
      <c r="G170" s="105"/>
      <c r="H170" s="321"/>
      <c r="I170" s="322"/>
      <c r="J170" s="322"/>
      <c r="K170" s="322"/>
      <c r="L170" s="322"/>
      <c r="M170" s="322"/>
      <c r="N170" s="322"/>
      <c r="O170" s="322"/>
      <c r="P170" s="322"/>
      <c r="Q170" s="322"/>
      <c r="R170" s="322"/>
      <c r="S170" s="322"/>
      <c r="T170" s="322"/>
      <c r="U170" s="322"/>
      <c r="V170" s="322"/>
      <c r="W170" s="322"/>
      <c r="X170" s="322"/>
      <c r="Y170" s="322"/>
      <c r="Z170" s="322"/>
      <c r="AA170" s="322"/>
      <c r="AB170" s="323"/>
      <c r="AC170" s="451" t="s">
        <v>100</v>
      </c>
      <c r="AD170" s="452"/>
      <c r="AE170" s="452"/>
      <c r="AF170" s="452"/>
      <c r="AG170" s="456"/>
      <c r="AH170" s="318" t="s">
        <v>23</v>
      </c>
      <c r="AI170" s="324"/>
    </row>
    <row r="171" spans="1:39" s="23" customFormat="1" ht="20.100000000000001" customHeight="1">
      <c r="A171" s="51"/>
      <c r="B171" s="101" t="s">
        <v>17</v>
      </c>
      <c r="C171" s="102"/>
      <c r="D171" s="102"/>
      <c r="E171" s="102"/>
      <c r="F171" s="102"/>
      <c r="G171" s="102"/>
      <c r="H171" s="318" t="s">
        <v>18</v>
      </c>
      <c r="I171" s="319"/>
      <c r="J171" s="102" t="s">
        <v>40</v>
      </c>
      <c r="K171" s="102"/>
      <c r="L171" s="29"/>
      <c r="M171" s="320" t="s">
        <v>23</v>
      </c>
      <c r="N171" s="319"/>
      <c r="O171" s="102" t="s">
        <v>41</v>
      </c>
      <c r="P171" s="102"/>
      <c r="Q171" s="103"/>
      <c r="R171" s="101" t="s">
        <v>42</v>
      </c>
      <c r="S171" s="102"/>
      <c r="T171" s="102"/>
      <c r="U171" s="102"/>
      <c r="V171" s="102"/>
      <c r="W171" s="102"/>
      <c r="X171" s="318" t="s">
        <v>18</v>
      </c>
      <c r="Y171" s="319"/>
      <c r="Z171" s="102" t="s">
        <v>40</v>
      </c>
      <c r="AA171" s="102"/>
      <c r="AB171" s="102"/>
      <c r="AC171" s="453" t="s">
        <v>23</v>
      </c>
      <c r="AD171" s="340"/>
      <c r="AE171" s="107" t="s">
        <v>41</v>
      </c>
      <c r="AF171" s="107"/>
      <c r="AG171" s="108"/>
      <c r="AH171" s="173"/>
      <c r="AI171" s="187"/>
    </row>
    <row r="172" spans="1:39" s="8" customFormat="1" ht="20.100000000000001" customHeight="1">
      <c r="A172" s="122"/>
      <c r="B172" s="101" t="s">
        <v>317</v>
      </c>
      <c r="C172" s="102"/>
      <c r="D172" s="102"/>
      <c r="E172" s="102"/>
      <c r="F172" s="102"/>
      <c r="G172" s="102"/>
      <c r="H172" s="442"/>
      <c r="I172" s="443"/>
      <c r="J172" s="443"/>
      <c r="K172" s="443"/>
      <c r="L172" s="443"/>
      <c r="M172" s="443"/>
      <c r="N172" s="443"/>
      <c r="O172" s="443"/>
      <c r="P172" s="443"/>
      <c r="Q172" s="443"/>
      <c r="R172" s="444"/>
      <c r="S172" s="101" t="s">
        <v>323</v>
      </c>
      <c r="T172" s="102"/>
      <c r="U172" s="102"/>
      <c r="V172" s="102"/>
      <c r="W172" s="102"/>
      <c r="X172" s="102"/>
      <c r="Y172" s="442"/>
      <c r="Z172" s="443"/>
      <c r="AA172" s="443"/>
      <c r="AB172" s="443"/>
      <c r="AC172" s="443"/>
      <c r="AD172" s="443"/>
      <c r="AE172" s="443"/>
      <c r="AF172" s="443"/>
      <c r="AG172" s="443"/>
      <c r="AH172" s="443"/>
      <c r="AI172" s="443"/>
    </row>
    <row r="173" spans="1:39" s="8" customFormat="1" ht="20.100000000000001" customHeight="1">
      <c r="A173" s="136" t="s">
        <v>95</v>
      </c>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0"/>
    </row>
    <row r="174" spans="1:39" s="13" customFormat="1" ht="15" customHeight="1">
      <c r="A174" s="7"/>
      <c r="B174" s="375" t="s">
        <v>117</v>
      </c>
      <c r="C174" s="376"/>
      <c r="D174" s="376"/>
      <c r="E174" s="376"/>
      <c r="F174" s="376"/>
      <c r="G174" s="382"/>
      <c r="H174" s="104" t="s">
        <v>26</v>
      </c>
      <c r="I174" s="105"/>
      <c r="J174" s="105"/>
      <c r="K174" s="105"/>
      <c r="L174" s="105"/>
      <c r="M174" s="105"/>
      <c r="N174" s="105"/>
      <c r="O174" s="105"/>
      <c r="P174" s="105"/>
      <c r="Q174" s="105"/>
      <c r="R174" s="105"/>
      <c r="S174" s="105"/>
      <c r="T174" s="105"/>
      <c r="U174" s="20"/>
      <c r="V174" s="104" t="s">
        <v>28</v>
      </c>
      <c r="W174" s="105"/>
      <c r="X174" s="105"/>
      <c r="Y174" s="105"/>
      <c r="Z174" s="105"/>
      <c r="AA174" s="105"/>
      <c r="AB174" s="105"/>
      <c r="AC174" s="105"/>
      <c r="AD174" s="105"/>
      <c r="AE174" s="105"/>
      <c r="AF174" s="105"/>
      <c r="AG174" s="105"/>
      <c r="AH174" s="105"/>
      <c r="AI174" s="20"/>
    </row>
    <row r="175" spans="1:39" s="48" customFormat="1" ht="20.100000000000001" customHeight="1">
      <c r="A175" s="51"/>
      <c r="B175" s="377"/>
      <c r="C175" s="330"/>
      <c r="D175" s="330"/>
      <c r="E175" s="330"/>
      <c r="F175" s="330"/>
      <c r="G175" s="383"/>
      <c r="H175" s="372"/>
      <c r="I175" s="373"/>
      <c r="J175" s="373"/>
      <c r="K175" s="373"/>
      <c r="L175" s="373"/>
      <c r="M175" s="373"/>
      <c r="N175" s="373"/>
      <c r="O175" s="373"/>
      <c r="P175" s="373"/>
      <c r="Q175" s="373"/>
      <c r="R175" s="373"/>
      <c r="S175" s="373"/>
      <c r="T175" s="373"/>
      <c r="U175" s="374"/>
      <c r="V175" s="372"/>
      <c r="W175" s="373"/>
      <c r="X175" s="373"/>
      <c r="Y175" s="373"/>
      <c r="Z175" s="373"/>
      <c r="AA175" s="373"/>
      <c r="AB175" s="373"/>
      <c r="AC175" s="373"/>
      <c r="AD175" s="373"/>
      <c r="AE175" s="373"/>
      <c r="AF175" s="373"/>
      <c r="AG175" s="373"/>
      <c r="AH175" s="373"/>
      <c r="AI175" s="374"/>
    </row>
    <row r="176" spans="1:39" s="48" customFormat="1" ht="20.100000000000001" customHeight="1">
      <c r="A176" s="51"/>
      <c r="B176" s="377"/>
      <c r="C176" s="330"/>
      <c r="D176" s="330"/>
      <c r="E176" s="330"/>
      <c r="F176" s="330"/>
      <c r="G176" s="383"/>
      <c r="H176" s="18" t="s">
        <v>263</v>
      </c>
      <c r="I176" s="19"/>
      <c r="J176" s="19"/>
      <c r="K176" s="19"/>
      <c r="L176" s="19"/>
      <c r="M176" s="19"/>
      <c r="N176" s="19"/>
      <c r="O176" s="19"/>
      <c r="P176" s="19"/>
      <c r="Q176" s="19"/>
      <c r="R176" s="19"/>
      <c r="S176" s="19"/>
      <c r="T176" s="19"/>
      <c r="U176" s="20"/>
      <c r="V176" s="104"/>
      <c r="W176" s="105"/>
      <c r="X176" s="105"/>
      <c r="Y176" s="105"/>
      <c r="Z176" s="105"/>
      <c r="AA176" s="105"/>
      <c r="AB176" s="105"/>
      <c r="AC176" s="105"/>
      <c r="AD176" s="105"/>
      <c r="AE176" s="105"/>
      <c r="AF176" s="105"/>
      <c r="AG176" s="105"/>
      <c r="AH176" s="105"/>
      <c r="AI176" s="143"/>
    </row>
    <row r="177" spans="1:35" s="48" customFormat="1" ht="20.100000000000001" customHeight="1">
      <c r="A177" s="51"/>
      <c r="B177" s="377"/>
      <c r="C177" s="330"/>
      <c r="D177" s="330"/>
      <c r="E177" s="330"/>
      <c r="F177" s="330"/>
      <c r="G177" s="383"/>
      <c r="H177" s="445"/>
      <c r="I177" s="446"/>
      <c r="J177" s="446"/>
      <c r="K177" s="446"/>
      <c r="L177" s="446"/>
      <c r="M177" s="446"/>
      <c r="N177" s="446"/>
      <c r="O177" s="446"/>
      <c r="P177" s="446"/>
      <c r="Q177" s="446"/>
      <c r="R177" s="446"/>
      <c r="S177" s="446"/>
      <c r="T177" s="109" t="s">
        <v>88</v>
      </c>
      <c r="U177" s="110"/>
      <c r="V177" s="106"/>
      <c r="W177" s="107"/>
      <c r="X177" s="107"/>
      <c r="Y177" s="107"/>
      <c r="Z177" s="107"/>
      <c r="AA177" s="107"/>
      <c r="AB177" s="107"/>
      <c r="AC177" s="107"/>
      <c r="AD177" s="107"/>
      <c r="AE177" s="107"/>
      <c r="AF177" s="107"/>
      <c r="AG177" s="107"/>
      <c r="AH177" s="107"/>
      <c r="AI177" s="193"/>
    </row>
    <row r="178" spans="1:35" s="13" customFormat="1" ht="30" customHeight="1">
      <c r="A178" s="51"/>
      <c r="B178" s="378"/>
      <c r="C178" s="329"/>
      <c r="D178" s="329"/>
      <c r="E178" s="329"/>
      <c r="F178" s="329"/>
      <c r="G178" s="384"/>
      <c r="H178" s="318" t="s">
        <v>87</v>
      </c>
      <c r="I178" s="319"/>
      <c r="J178" s="452" t="s">
        <v>335</v>
      </c>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384"/>
    </row>
    <row r="179" spans="1:35" s="75" customFormat="1" ht="20.100000000000001" customHeight="1">
      <c r="A179" s="277"/>
      <c r="B179" s="101" t="s">
        <v>321</v>
      </c>
      <c r="C179" s="102"/>
      <c r="D179" s="102"/>
      <c r="E179" s="102"/>
      <c r="F179" s="102"/>
      <c r="G179" s="102"/>
      <c r="H179" s="442"/>
      <c r="I179" s="443"/>
      <c r="J179" s="443"/>
      <c r="K179" s="443"/>
      <c r="L179" s="443"/>
      <c r="M179" s="443"/>
      <c r="N179" s="443"/>
      <c r="O179" s="443"/>
      <c r="P179" s="443"/>
      <c r="Q179" s="443"/>
      <c r="R179" s="444"/>
      <c r="S179" s="101" t="s">
        <v>322</v>
      </c>
      <c r="T179" s="102"/>
      <c r="U179" s="102"/>
      <c r="V179" s="102"/>
      <c r="W179" s="102"/>
      <c r="X179" s="103"/>
      <c r="Y179" s="442"/>
      <c r="Z179" s="443"/>
      <c r="AA179" s="443"/>
      <c r="AB179" s="443"/>
      <c r="AC179" s="443"/>
      <c r="AD179" s="443"/>
      <c r="AE179" s="443"/>
      <c r="AF179" s="443"/>
      <c r="AG179" s="443"/>
      <c r="AH179" s="443"/>
      <c r="AI179" s="444"/>
    </row>
    <row r="180" spans="1:35" s="188" customFormat="1" ht="20.100000000000001" customHeight="1">
      <c r="A180" s="171"/>
      <c r="B180" s="171"/>
      <c r="C180" s="171"/>
      <c r="D180" s="171"/>
      <c r="E180" s="171"/>
      <c r="F180" s="171"/>
      <c r="G180" s="171"/>
      <c r="H180" s="123"/>
      <c r="I180" s="123"/>
      <c r="J180" s="123"/>
      <c r="K180" s="123"/>
      <c r="L180" s="123"/>
      <c r="M180" s="123"/>
      <c r="N180" s="123"/>
      <c r="O180" s="123"/>
      <c r="P180" s="123"/>
      <c r="Q180" s="123"/>
      <c r="R180" s="123"/>
      <c r="S180" s="171"/>
      <c r="T180" s="171"/>
      <c r="U180" s="171"/>
      <c r="V180" s="171"/>
      <c r="W180" s="171"/>
      <c r="X180" s="171"/>
      <c r="Y180" s="123"/>
      <c r="Z180" s="123"/>
      <c r="AA180" s="123"/>
      <c r="AB180" s="123"/>
      <c r="AC180" s="123"/>
      <c r="AD180" s="123"/>
      <c r="AE180" s="123"/>
      <c r="AF180" s="123"/>
      <c r="AG180" s="123"/>
      <c r="AH180" s="123"/>
      <c r="AI180" s="171"/>
    </row>
    <row r="181" spans="1:35" s="171" customFormat="1" ht="20.100000000000001" customHeight="1">
      <c r="A181" s="171" t="s">
        <v>81</v>
      </c>
      <c r="AI181" s="167"/>
    </row>
    <row r="182" spans="1:35" s="8" customFormat="1" ht="30" customHeight="1">
      <c r="A182" s="51"/>
      <c r="B182" s="101" t="s">
        <v>14</v>
      </c>
      <c r="C182" s="102"/>
      <c r="D182" s="102"/>
      <c r="E182" s="102"/>
      <c r="F182" s="102"/>
      <c r="G182" s="103"/>
      <c r="H182" s="322"/>
      <c r="I182" s="322"/>
      <c r="J182" s="322"/>
      <c r="K182" s="322"/>
      <c r="L182" s="322"/>
      <c r="M182" s="322"/>
      <c r="N182" s="322"/>
      <c r="O182" s="322"/>
      <c r="P182" s="322"/>
      <c r="Q182" s="322"/>
      <c r="R182" s="322"/>
      <c r="S182" s="322"/>
      <c r="T182" s="322"/>
      <c r="U182" s="322"/>
      <c r="V182" s="322"/>
      <c r="W182" s="322"/>
      <c r="X182" s="322"/>
      <c r="Y182" s="322"/>
      <c r="Z182" s="322"/>
      <c r="AA182" s="322"/>
      <c r="AB182" s="323"/>
      <c r="AC182" s="451" t="s">
        <v>101</v>
      </c>
      <c r="AD182" s="452"/>
      <c r="AE182" s="452"/>
      <c r="AF182" s="452"/>
      <c r="AG182" s="452"/>
      <c r="AH182" s="319" t="s">
        <v>23</v>
      </c>
      <c r="AI182" s="324"/>
    </row>
    <row r="183" spans="1:35" s="8" customFormat="1" ht="20.100000000000001" customHeight="1">
      <c r="A183" s="51" t="s">
        <v>119</v>
      </c>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130"/>
    </row>
    <row r="184" spans="1:35" s="13" customFormat="1" ht="15" customHeight="1">
      <c r="A184" s="7"/>
      <c r="B184" s="439" t="s">
        <v>118</v>
      </c>
      <c r="C184" s="431"/>
      <c r="D184" s="431"/>
      <c r="E184" s="431"/>
      <c r="F184" s="431"/>
      <c r="G184" s="432"/>
      <c r="H184" s="18" t="s">
        <v>26</v>
      </c>
      <c r="I184" s="19"/>
      <c r="J184" s="19"/>
      <c r="K184" s="19"/>
      <c r="L184" s="19"/>
      <c r="M184" s="19"/>
      <c r="N184" s="19"/>
      <c r="O184" s="19"/>
      <c r="P184" s="19"/>
      <c r="Q184" s="19"/>
      <c r="R184" s="19"/>
      <c r="S184" s="19"/>
      <c r="T184" s="19"/>
      <c r="U184" s="20"/>
      <c r="V184" s="18" t="s">
        <v>28</v>
      </c>
      <c r="W184" s="19"/>
      <c r="X184" s="19"/>
      <c r="Y184" s="19"/>
      <c r="Z184" s="19"/>
      <c r="AA184" s="19"/>
      <c r="AB184" s="19"/>
      <c r="AC184" s="19"/>
      <c r="AD184" s="19"/>
      <c r="AE184" s="19"/>
      <c r="AF184" s="19"/>
      <c r="AG184" s="19"/>
      <c r="AH184" s="19"/>
      <c r="AI184" s="20"/>
    </row>
    <row r="185" spans="1:35" s="48" customFormat="1" ht="20.100000000000001" customHeight="1">
      <c r="A185" s="51"/>
      <c r="B185" s="433"/>
      <c r="C185" s="434"/>
      <c r="D185" s="434"/>
      <c r="E185" s="434"/>
      <c r="F185" s="434"/>
      <c r="G185" s="435"/>
      <c r="H185" s="385"/>
      <c r="I185" s="386"/>
      <c r="J185" s="386"/>
      <c r="K185" s="386"/>
      <c r="L185" s="386"/>
      <c r="M185" s="386"/>
      <c r="N185" s="386"/>
      <c r="O185" s="386"/>
      <c r="P185" s="386"/>
      <c r="Q185" s="386"/>
      <c r="R185" s="386"/>
      <c r="S185" s="386"/>
      <c r="T185" s="386"/>
      <c r="U185" s="387"/>
      <c r="V185" s="372"/>
      <c r="W185" s="373"/>
      <c r="X185" s="373"/>
      <c r="Y185" s="373"/>
      <c r="Z185" s="373"/>
      <c r="AA185" s="373"/>
      <c r="AB185" s="373"/>
      <c r="AC185" s="373"/>
      <c r="AD185" s="373"/>
      <c r="AE185" s="373"/>
      <c r="AF185" s="373"/>
      <c r="AG185" s="373"/>
      <c r="AH185" s="373"/>
      <c r="AI185" s="374"/>
    </row>
    <row r="186" spans="1:35" s="48" customFormat="1" ht="20.100000000000001" customHeight="1">
      <c r="A186" s="51"/>
      <c r="B186" s="433"/>
      <c r="C186" s="434"/>
      <c r="D186" s="434"/>
      <c r="E186" s="434"/>
      <c r="F186" s="434"/>
      <c r="G186" s="435"/>
      <c r="H186" s="18" t="s">
        <v>263</v>
      </c>
      <c r="I186" s="19"/>
      <c r="J186" s="19"/>
      <c r="K186" s="19"/>
      <c r="L186" s="19"/>
      <c r="M186" s="19"/>
      <c r="N186" s="19"/>
      <c r="O186" s="19"/>
      <c r="P186" s="19"/>
      <c r="Q186" s="19"/>
      <c r="R186" s="19"/>
      <c r="S186" s="19"/>
      <c r="T186" s="19"/>
      <c r="U186" s="20"/>
      <c r="V186" s="104"/>
      <c r="W186" s="105"/>
      <c r="X186" s="105"/>
      <c r="Y186" s="105"/>
      <c r="Z186" s="105"/>
      <c r="AA186" s="105"/>
      <c r="AB186" s="105"/>
      <c r="AC186" s="105"/>
      <c r="AD186" s="105"/>
      <c r="AE186" s="105"/>
      <c r="AF186" s="105"/>
      <c r="AG186" s="105"/>
      <c r="AH186" s="105"/>
      <c r="AI186" s="143"/>
    </row>
    <row r="187" spans="1:35" s="48" customFormat="1" ht="20.100000000000001" customHeight="1">
      <c r="A187" s="51"/>
      <c r="B187" s="433"/>
      <c r="C187" s="434"/>
      <c r="D187" s="434"/>
      <c r="E187" s="434"/>
      <c r="F187" s="434"/>
      <c r="G187" s="435"/>
      <c r="H187" s="447"/>
      <c r="I187" s="448"/>
      <c r="J187" s="448"/>
      <c r="K187" s="448"/>
      <c r="L187" s="448"/>
      <c r="M187" s="448"/>
      <c r="N187" s="448"/>
      <c r="O187" s="448"/>
      <c r="P187" s="448"/>
      <c r="Q187" s="448"/>
      <c r="R187" s="448"/>
      <c r="S187" s="448"/>
      <c r="T187" s="165" t="s">
        <v>88</v>
      </c>
      <c r="U187" s="166"/>
      <c r="V187" s="145"/>
      <c r="W187" s="146"/>
      <c r="X187" s="146"/>
      <c r="Y187" s="146"/>
      <c r="Z187" s="146"/>
      <c r="AA187" s="146"/>
      <c r="AB187" s="146"/>
      <c r="AC187" s="146"/>
      <c r="AD187" s="146"/>
      <c r="AE187" s="146"/>
      <c r="AF187" s="146"/>
      <c r="AG187" s="146"/>
      <c r="AH187" s="146"/>
      <c r="AI187" s="193"/>
    </row>
    <row r="188" spans="1:35" s="48" customFormat="1" ht="30" customHeight="1">
      <c r="A188" s="51"/>
      <c r="B188" s="433"/>
      <c r="C188" s="434"/>
      <c r="D188" s="434"/>
      <c r="E188" s="434"/>
      <c r="F188" s="434"/>
      <c r="G188" s="435"/>
      <c r="H188" s="379" t="s">
        <v>18</v>
      </c>
      <c r="I188" s="380"/>
      <c r="J188" s="507" t="s">
        <v>123</v>
      </c>
      <c r="K188" s="507"/>
      <c r="L188" s="507"/>
      <c r="M188" s="507"/>
      <c r="N188" s="507"/>
      <c r="O188" s="507"/>
      <c r="P188" s="507"/>
      <c r="Q188" s="507"/>
      <c r="R188" s="507"/>
      <c r="S188" s="507"/>
      <c r="T188" s="507"/>
      <c r="U188" s="507"/>
      <c r="V188" s="507"/>
      <c r="W188" s="507"/>
      <c r="X188" s="507"/>
      <c r="Y188" s="507"/>
      <c r="Z188" s="507"/>
      <c r="AA188" s="507"/>
      <c r="AB188" s="507"/>
      <c r="AC188" s="507"/>
      <c r="AD188" s="507"/>
      <c r="AE188" s="507"/>
      <c r="AF188" s="507"/>
      <c r="AG188" s="507"/>
      <c r="AH188" s="507"/>
      <c r="AI188" s="499"/>
    </row>
    <row r="189" spans="1:35" s="13" customFormat="1" ht="30" customHeight="1">
      <c r="A189" s="51"/>
      <c r="B189" s="436"/>
      <c r="C189" s="437"/>
      <c r="D189" s="437"/>
      <c r="E189" s="437"/>
      <c r="F189" s="437"/>
      <c r="G189" s="438"/>
      <c r="H189" s="339" t="s">
        <v>87</v>
      </c>
      <c r="I189" s="340"/>
      <c r="J189" s="329" t="s">
        <v>122</v>
      </c>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84"/>
    </row>
    <row r="190" spans="1:35" s="75" customFormat="1" ht="20.100000000000001" customHeight="1">
      <c r="A190" s="277"/>
      <c r="B190" s="101" t="s">
        <v>321</v>
      </c>
      <c r="C190" s="102"/>
      <c r="D190" s="102"/>
      <c r="E190" s="102"/>
      <c r="F190" s="102"/>
      <c r="G190" s="102"/>
      <c r="H190" s="442"/>
      <c r="I190" s="443"/>
      <c r="J190" s="443"/>
      <c r="K190" s="443"/>
      <c r="L190" s="443"/>
      <c r="M190" s="443"/>
      <c r="N190" s="443"/>
      <c r="O190" s="443"/>
      <c r="P190" s="443"/>
      <c r="Q190" s="443"/>
      <c r="R190" s="444"/>
      <c r="S190" s="101" t="s">
        <v>322</v>
      </c>
      <c r="T190" s="102"/>
      <c r="U190" s="102"/>
      <c r="V190" s="278"/>
      <c r="W190" s="278"/>
      <c r="X190" s="131"/>
      <c r="Y190" s="442"/>
      <c r="Z190" s="443"/>
      <c r="AA190" s="443"/>
      <c r="AB190" s="443"/>
      <c r="AC190" s="443"/>
      <c r="AD190" s="443"/>
      <c r="AE190" s="443"/>
      <c r="AF190" s="443"/>
      <c r="AG190" s="443"/>
      <c r="AH190" s="443"/>
      <c r="AI190" s="444"/>
    </row>
    <row r="191" spans="1:35" s="188" customFormat="1" ht="20.100000000000001" customHeight="1">
      <c r="A191" s="171"/>
      <c r="B191" s="171"/>
      <c r="C191" s="171"/>
      <c r="D191" s="171"/>
      <c r="E191" s="171"/>
      <c r="F191" s="171"/>
      <c r="G191" s="171"/>
      <c r="H191" s="123"/>
      <c r="I191" s="123"/>
      <c r="J191" s="123"/>
      <c r="K191" s="123"/>
      <c r="L191" s="123"/>
      <c r="M191" s="123"/>
      <c r="N191" s="123"/>
      <c r="O191" s="123"/>
      <c r="P191" s="123"/>
      <c r="Q191" s="123"/>
      <c r="R191" s="123"/>
      <c r="S191" s="171"/>
      <c r="T191" s="171"/>
      <c r="U191" s="171"/>
      <c r="V191" s="171"/>
      <c r="W191" s="171"/>
      <c r="X191" s="123"/>
      <c r="Y191" s="123"/>
      <c r="Z191" s="123"/>
      <c r="AA191" s="123"/>
      <c r="AB191" s="123"/>
      <c r="AC191" s="123"/>
      <c r="AD191" s="123"/>
      <c r="AE191" s="123"/>
      <c r="AF191" s="123"/>
      <c r="AG191" s="123"/>
      <c r="AH191" s="123"/>
      <c r="AI191" s="171"/>
    </row>
    <row r="192" spans="1:35" s="171" customFormat="1" ht="20.100000000000001" customHeight="1">
      <c r="A192" s="171" t="s">
        <v>120</v>
      </c>
      <c r="AI192" s="167"/>
    </row>
    <row r="193" spans="1:35" s="8" customFormat="1" ht="30" customHeight="1">
      <c r="A193" s="51"/>
      <c r="B193" s="101" t="s">
        <v>14</v>
      </c>
      <c r="C193" s="102"/>
      <c r="D193" s="102"/>
      <c r="E193" s="102"/>
      <c r="F193" s="102"/>
      <c r="G193" s="103"/>
      <c r="H193" s="322"/>
      <c r="I193" s="322"/>
      <c r="J193" s="322"/>
      <c r="K193" s="322"/>
      <c r="L193" s="322"/>
      <c r="M193" s="322"/>
      <c r="N193" s="322"/>
      <c r="O193" s="322"/>
      <c r="P193" s="322"/>
      <c r="Q193" s="322"/>
      <c r="R193" s="322"/>
      <c r="S193" s="322"/>
      <c r="T193" s="322"/>
      <c r="U193" s="322"/>
      <c r="V193" s="322"/>
      <c r="W193" s="322"/>
      <c r="X193" s="322"/>
      <c r="Y193" s="322"/>
      <c r="Z193" s="322"/>
      <c r="AA193" s="322"/>
      <c r="AB193" s="323"/>
      <c r="AC193" s="451" t="s">
        <v>101</v>
      </c>
      <c r="AD193" s="452"/>
      <c r="AE193" s="452"/>
      <c r="AF193" s="452"/>
      <c r="AG193" s="452"/>
      <c r="AH193" s="319" t="s">
        <v>18</v>
      </c>
      <c r="AI193" s="324"/>
    </row>
    <row r="194" spans="1:35" s="8" customFormat="1" ht="20.100000000000001" customHeight="1">
      <c r="A194" s="51" t="s">
        <v>121</v>
      </c>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136"/>
    </row>
    <row r="195" spans="1:35" s="13" customFormat="1" ht="15" customHeight="1">
      <c r="A195" s="7"/>
      <c r="B195" s="375" t="s">
        <v>130</v>
      </c>
      <c r="C195" s="431"/>
      <c r="D195" s="431"/>
      <c r="E195" s="431"/>
      <c r="F195" s="431"/>
      <c r="G195" s="432"/>
      <c r="H195" s="18" t="s">
        <v>26</v>
      </c>
      <c r="I195" s="19"/>
      <c r="J195" s="19"/>
      <c r="K195" s="19"/>
      <c r="L195" s="19"/>
      <c r="M195" s="19"/>
      <c r="N195" s="19"/>
      <c r="O195" s="19"/>
      <c r="P195" s="19"/>
      <c r="Q195" s="19"/>
      <c r="R195" s="19"/>
      <c r="S195" s="19"/>
      <c r="T195" s="19"/>
      <c r="U195" s="20"/>
      <c r="V195" s="18" t="s">
        <v>28</v>
      </c>
      <c r="W195" s="19"/>
      <c r="X195" s="19"/>
      <c r="Y195" s="19"/>
      <c r="Z195" s="19"/>
      <c r="AA195" s="19"/>
      <c r="AB195" s="19"/>
      <c r="AC195" s="19"/>
      <c r="AD195" s="19"/>
      <c r="AE195" s="19"/>
      <c r="AF195" s="19"/>
      <c r="AG195" s="19"/>
      <c r="AH195" s="19"/>
      <c r="AI195" s="20"/>
    </row>
    <row r="196" spans="1:35" s="48" customFormat="1" ht="20.100000000000001" customHeight="1">
      <c r="A196" s="51"/>
      <c r="B196" s="433"/>
      <c r="C196" s="434"/>
      <c r="D196" s="434"/>
      <c r="E196" s="434"/>
      <c r="F196" s="434"/>
      <c r="G196" s="435"/>
      <c r="H196" s="385"/>
      <c r="I196" s="386"/>
      <c r="J196" s="386"/>
      <c r="K196" s="386"/>
      <c r="L196" s="386"/>
      <c r="M196" s="386"/>
      <c r="N196" s="386"/>
      <c r="O196" s="386"/>
      <c r="P196" s="386"/>
      <c r="Q196" s="386"/>
      <c r="R196" s="386"/>
      <c r="S196" s="386"/>
      <c r="T196" s="386"/>
      <c r="U196" s="387"/>
      <c r="V196" s="372"/>
      <c r="W196" s="373"/>
      <c r="X196" s="373"/>
      <c r="Y196" s="373"/>
      <c r="Z196" s="373"/>
      <c r="AA196" s="373"/>
      <c r="AB196" s="373"/>
      <c r="AC196" s="373"/>
      <c r="AD196" s="373"/>
      <c r="AE196" s="373"/>
      <c r="AF196" s="373"/>
      <c r="AG196" s="373"/>
      <c r="AH196" s="373"/>
      <c r="AI196" s="374"/>
    </row>
    <row r="197" spans="1:35" s="48" customFormat="1" ht="39.950000000000003" customHeight="1">
      <c r="A197" s="51"/>
      <c r="B197" s="433"/>
      <c r="C197" s="434"/>
      <c r="D197" s="434"/>
      <c r="E197" s="434"/>
      <c r="F197" s="434"/>
      <c r="G197" s="435"/>
      <c r="H197" s="379" t="s">
        <v>87</v>
      </c>
      <c r="I197" s="380"/>
      <c r="J197" s="498" t="s">
        <v>127</v>
      </c>
      <c r="K197" s="498"/>
      <c r="L197" s="498"/>
      <c r="M197" s="498"/>
      <c r="N197" s="498"/>
      <c r="O197" s="498"/>
      <c r="P197" s="498"/>
      <c r="Q197" s="498"/>
      <c r="R197" s="498"/>
      <c r="S197" s="498"/>
      <c r="T197" s="498"/>
      <c r="U197" s="498"/>
      <c r="V197" s="498"/>
      <c r="W197" s="498"/>
      <c r="X197" s="498"/>
      <c r="Y197" s="498"/>
      <c r="Z197" s="498"/>
      <c r="AA197" s="498"/>
      <c r="AB197" s="498"/>
      <c r="AC197" s="498"/>
      <c r="AD197" s="498"/>
      <c r="AE197" s="498"/>
      <c r="AF197" s="498"/>
      <c r="AG197" s="498"/>
      <c r="AH197" s="498"/>
      <c r="AI197" s="499"/>
    </row>
    <row r="198" spans="1:35" s="48" customFormat="1" ht="39.950000000000003" customHeight="1">
      <c r="A198" s="51"/>
      <c r="B198" s="433"/>
      <c r="C198" s="434"/>
      <c r="D198" s="434"/>
      <c r="E198" s="434"/>
      <c r="F198" s="434"/>
      <c r="G198" s="435"/>
      <c r="H198" s="440" t="s">
        <v>0</v>
      </c>
      <c r="I198" s="441"/>
      <c r="J198" s="449" t="s">
        <v>124</v>
      </c>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50"/>
    </row>
    <row r="199" spans="1:35" s="48" customFormat="1" ht="33" customHeight="1">
      <c r="A199" s="51"/>
      <c r="B199" s="433"/>
      <c r="C199" s="434"/>
      <c r="D199" s="434"/>
      <c r="E199" s="434"/>
      <c r="F199" s="434"/>
      <c r="G199" s="435"/>
      <c r="H199" s="440" t="s">
        <v>87</v>
      </c>
      <c r="I199" s="441"/>
      <c r="J199" s="508" t="s">
        <v>125</v>
      </c>
      <c r="K199" s="508"/>
      <c r="L199" s="508"/>
      <c r="M199" s="508"/>
      <c r="N199" s="508"/>
      <c r="O199" s="508"/>
      <c r="P199" s="508"/>
      <c r="Q199" s="508"/>
      <c r="R199" s="508"/>
      <c r="S199" s="508"/>
      <c r="T199" s="508"/>
      <c r="U199" s="508"/>
      <c r="V199" s="508"/>
      <c r="W199" s="508"/>
      <c r="X199" s="508"/>
      <c r="Y199" s="508"/>
      <c r="Z199" s="508"/>
      <c r="AA199" s="508"/>
      <c r="AB199" s="508"/>
      <c r="AC199" s="508"/>
      <c r="AD199" s="508"/>
      <c r="AE199" s="508"/>
      <c r="AF199" s="508"/>
      <c r="AG199" s="508"/>
      <c r="AH199" s="508"/>
      <c r="AI199" s="509"/>
    </row>
    <row r="200" spans="1:35" s="48" customFormat="1" ht="20.100000000000001" customHeight="1">
      <c r="A200" s="51"/>
      <c r="B200" s="433"/>
      <c r="C200" s="434"/>
      <c r="D200" s="434"/>
      <c r="E200" s="434"/>
      <c r="F200" s="434"/>
      <c r="G200" s="435"/>
      <c r="H200" s="341" t="s">
        <v>87</v>
      </c>
      <c r="I200" s="342"/>
      <c r="J200" s="109" t="s">
        <v>126</v>
      </c>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10"/>
    </row>
    <row r="201" spans="1:35" s="48" customFormat="1" ht="20.100000000000001" customHeight="1">
      <c r="A201" s="51"/>
      <c r="B201" s="433"/>
      <c r="C201" s="434"/>
      <c r="D201" s="434"/>
      <c r="E201" s="434"/>
      <c r="F201" s="434"/>
      <c r="G201" s="435"/>
      <c r="H201" s="18" t="s">
        <v>263</v>
      </c>
      <c r="I201" s="19"/>
      <c r="J201" s="19"/>
      <c r="K201" s="19"/>
      <c r="L201" s="19"/>
      <c r="M201" s="19"/>
      <c r="N201" s="19"/>
      <c r="O201" s="19"/>
      <c r="P201" s="19"/>
      <c r="Q201" s="19"/>
      <c r="R201" s="19"/>
      <c r="S201" s="19"/>
      <c r="T201" s="19"/>
      <c r="U201" s="20"/>
      <c r="V201" s="175"/>
      <c r="W201" s="170"/>
      <c r="X201" s="170"/>
      <c r="Y201" s="170"/>
      <c r="Z201" s="170"/>
      <c r="AA201" s="170"/>
      <c r="AB201" s="170"/>
      <c r="AC201" s="170"/>
      <c r="AD201" s="170"/>
      <c r="AE201" s="170"/>
      <c r="AF201" s="170"/>
      <c r="AG201" s="170"/>
      <c r="AH201" s="170"/>
      <c r="AI201" s="171"/>
    </row>
    <row r="202" spans="1:35" s="13" customFormat="1" ht="20.100000000000001" customHeight="1">
      <c r="A202" s="51"/>
      <c r="B202" s="436"/>
      <c r="C202" s="437"/>
      <c r="D202" s="437"/>
      <c r="E202" s="437"/>
      <c r="F202" s="437"/>
      <c r="G202" s="438"/>
      <c r="H202" s="445"/>
      <c r="I202" s="446"/>
      <c r="J202" s="446"/>
      <c r="K202" s="446"/>
      <c r="L202" s="446"/>
      <c r="M202" s="446"/>
      <c r="N202" s="446"/>
      <c r="O202" s="446"/>
      <c r="P202" s="446"/>
      <c r="Q202" s="446"/>
      <c r="R202" s="446"/>
      <c r="S202" s="446"/>
      <c r="T202" s="109" t="s">
        <v>88</v>
      </c>
      <c r="U202" s="110"/>
      <c r="V202" s="173"/>
      <c r="W202" s="174"/>
      <c r="X202" s="174"/>
      <c r="Y202" s="174"/>
      <c r="Z202" s="174"/>
      <c r="AA202" s="174"/>
      <c r="AB202" s="174"/>
      <c r="AC202" s="174"/>
      <c r="AD202" s="174"/>
      <c r="AE202" s="174"/>
      <c r="AF202" s="174"/>
      <c r="AG202" s="174"/>
      <c r="AH202" s="174"/>
      <c r="AI202" s="182"/>
    </row>
    <row r="203" spans="1:35" ht="20.100000000000001" customHeight="1">
      <c r="A203" s="277"/>
      <c r="B203" s="101" t="s">
        <v>321</v>
      </c>
      <c r="C203" s="102"/>
      <c r="D203" s="102"/>
      <c r="E203" s="102"/>
      <c r="F203" s="102"/>
      <c r="G203" s="102"/>
      <c r="H203" s="318"/>
      <c r="I203" s="319"/>
      <c r="J203" s="319"/>
      <c r="K203" s="319"/>
      <c r="L203" s="319"/>
      <c r="M203" s="319"/>
      <c r="N203" s="319"/>
      <c r="O203" s="319"/>
      <c r="P203" s="319"/>
      <c r="Q203" s="319"/>
      <c r="R203" s="324"/>
      <c r="S203" s="101" t="s">
        <v>322</v>
      </c>
      <c r="T203" s="102"/>
      <c r="U203" s="102"/>
      <c r="V203" s="278"/>
      <c r="W203" s="278"/>
      <c r="X203" s="278"/>
      <c r="Y203" s="442"/>
      <c r="Z203" s="443"/>
      <c r="AA203" s="443"/>
      <c r="AB203" s="443"/>
      <c r="AC203" s="443"/>
      <c r="AD203" s="443"/>
      <c r="AE203" s="443"/>
      <c r="AF203" s="443"/>
      <c r="AG203" s="443"/>
      <c r="AH203" s="443"/>
      <c r="AI203" s="506"/>
    </row>
  </sheetData>
  <sheetProtection sheet="1" formatCells="0" formatColumns="0" formatRows="0" insertColumns="0" selectLockedCells="1"/>
  <mergeCells count="294">
    <mergeCell ref="Z38:AE38"/>
    <mergeCell ref="Z79:AI79"/>
    <mergeCell ref="G44:K44"/>
    <mergeCell ref="L44:R44"/>
    <mergeCell ref="B39:I39"/>
    <mergeCell ref="B38:I38"/>
    <mergeCell ref="B56:AI56"/>
    <mergeCell ref="AE52:AI52"/>
    <mergeCell ref="B55:AI55"/>
    <mergeCell ref="AE44:AI44"/>
    <mergeCell ref="X43:AD43"/>
    <mergeCell ref="B60:AI60"/>
    <mergeCell ref="C61:D61"/>
    <mergeCell ref="C62:D62"/>
    <mergeCell ref="L46:R46"/>
    <mergeCell ref="S46:W46"/>
    <mergeCell ref="X46:AD46"/>
    <mergeCell ref="AE46:AI46"/>
    <mergeCell ref="B57:AI57"/>
    <mergeCell ref="I54:AI54"/>
    <mergeCell ref="X53:AD53"/>
    <mergeCell ref="AE53:AI53"/>
    <mergeCell ref="B54:H54"/>
    <mergeCell ref="S48:W48"/>
    <mergeCell ref="Y203:AI203"/>
    <mergeCell ref="V196:AI196"/>
    <mergeCell ref="Y190:AI190"/>
    <mergeCell ref="J189:AI189"/>
    <mergeCell ref="J188:AI188"/>
    <mergeCell ref="V185:AI185"/>
    <mergeCell ref="Y179:AI179"/>
    <mergeCell ref="H172:R172"/>
    <mergeCell ref="H175:U175"/>
    <mergeCell ref="H203:R203"/>
    <mergeCell ref="H202:S202"/>
    <mergeCell ref="H200:I200"/>
    <mergeCell ref="AC182:AG182"/>
    <mergeCell ref="H182:AB182"/>
    <mergeCell ref="H185:U185"/>
    <mergeCell ref="H196:U196"/>
    <mergeCell ref="J199:AI199"/>
    <mergeCell ref="B144:G146"/>
    <mergeCell ref="H144:I144"/>
    <mergeCell ref="Z68:AA68"/>
    <mergeCell ref="AC1:AI1"/>
    <mergeCell ref="AH193:AI193"/>
    <mergeCell ref="V175:AI175"/>
    <mergeCell ref="Y172:AI172"/>
    <mergeCell ref="J178:AI178"/>
    <mergeCell ref="J197:AI197"/>
    <mergeCell ref="B71:AI71"/>
    <mergeCell ref="P33:T33"/>
    <mergeCell ref="P34:T34"/>
    <mergeCell ref="P36:T36"/>
    <mergeCell ref="P38:T38"/>
    <mergeCell ref="P37:T37"/>
    <mergeCell ref="D97:AI97"/>
    <mergeCell ref="D92:AI92"/>
    <mergeCell ref="D94:AI94"/>
    <mergeCell ref="J33:O33"/>
    <mergeCell ref="J34:O34"/>
    <mergeCell ref="J36:O36"/>
    <mergeCell ref="J37:O37"/>
    <mergeCell ref="Z33:AE33"/>
    <mergeCell ref="Z34:AE34"/>
    <mergeCell ref="H147:AI147"/>
    <mergeCell ref="Y148:AI148"/>
    <mergeCell ref="H151:AI151"/>
    <mergeCell ref="Y153:AI153"/>
    <mergeCell ref="V156:AI156"/>
    <mergeCell ref="V158:AI158"/>
    <mergeCell ref="D91:AI91"/>
    <mergeCell ref="D93:AI93"/>
    <mergeCell ref="D99:AI99"/>
    <mergeCell ref="D100:AI100"/>
    <mergeCell ref="AC108:AI108"/>
    <mergeCell ref="H117:AI117"/>
    <mergeCell ref="Y118:AI118"/>
    <mergeCell ref="H121:AI121"/>
    <mergeCell ref="AC123:AI123"/>
    <mergeCell ref="H106:AI106"/>
    <mergeCell ref="V110:AI110"/>
    <mergeCell ref="H130:I130"/>
    <mergeCell ref="AC138:AI138"/>
    <mergeCell ref="H136:AI136"/>
    <mergeCell ref="H132:AI132"/>
    <mergeCell ref="V144:W144"/>
    <mergeCell ref="H123:N123"/>
    <mergeCell ref="K146:AH146"/>
    <mergeCell ref="X48:AD48"/>
    <mergeCell ref="AE48:AI48"/>
    <mergeCell ref="B52:H52"/>
    <mergeCell ref="M52:S52"/>
    <mergeCell ref="I52:L52"/>
    <mergeCell ref="T52:W52"/>
    <mergeCell ref="B53:H53"/>
    <mergeCell ref="M53:S53"/>
    <mergeCell ref="I53:L53"/>
    <mergeCell ref="T53:W53"/>
    <mergeCell ref="B87:C87"/>
    <mergeCell ref="B88:C88"/>
    <mergeCell ref="B129:G131"/>
    <mergeCell ref="H129:I129"/>
    <mergeCell ref="V129:W129"/>
    <mergeCell ref="H83:I83"/>
    <mergeCell ref="W74:X74"/>
    <mergeCell ref="G70:AI70"/>
    <mergeCell ref="G65:AI65"/>
    <mergeCell ref="I79:R79"/>
    <mergeCell ref="B89:C89"/>
    <mergeCell ref="J75:K75"/>
    <mergeCell ref="J76:K76"/>
    <mergeCell ref="B74:I76"/>
    <mergeCell ref="W66:Z66"/>
    <mergeCell ref="AA66:AE66"/>
    <mergeCell ref="AF66:AG66"/>
    <mergeCell ref="AH66:AI66"/>
    <mergeCell ref="G68:N68"/>
    <mergeCell ref="G69:W69"/>
    <mergeCell ref="AD69:AI69"/>
    <mergeCell ref="AE68:AF68"/>
    <mergeCell ref="O123:U123"/>
    <mergeCell ref="B80:AI80"/>
    <mergeCell ref="H148:R148"/>
    <mergeCell ref="J167:AI167"/>
    <mergeCell ref="H163:I163"/>
    <mergeCell ref="H159:R159"/>
    <mergeCell ref="Y159:AI159"/>
    <mergeCell ref="H145:I146"/>
    <mergeCell ref="AA5:AE5"/>
    <mergeCell ref="A3:AI3"/>
    <mergeCell ref="B5:E6"/>
    <mergeCell ref="F6:J6"/>
    <mergeCell ref="V114:W114"/>
    <mergeCell ref="AD112:AE112"/>
    <mergeCell ref="H152:I152"/>
    <mergeCell ref="M152:N152"/>
    <mergeCell ref="X152:Y152"/>
    <mergeCell ref="AC152:AD152"/>
    <mergeCell ref="H153:R153"/>
    <mergeCell ref="H156:U156"/>
    <mergeCell ref="B124:G128"/>
    <mergeCell ref="H125:U125"/>
    <mergeCell ref="M126:N126"/>
    <mergeCell ref="R126:S126"/>
    <mergeCell ref="AA126:AB126"/>
    <mergeCell ref="AF5:AI5"/>
    <mergeCell ref="AH170:AI170"/>
    <mergeCell ref="AH182:AI182"/>
    <mergeCell ref="AC171:AD171"/>
    <mergeCell ref="H158:U158"/>
    <mergeCell ref="H161:I161"/>
    <mergeCell ref="V161:W161"/>
    <mergeCell ref="H162:I162"/>
    <mergeCell ref="B162:G167"/>
    <mergeCell ref="H164:I164"/>
    <mergeCell ref="L164:AH164"/>
    <mergeCell ref="M171:N171"/>
    <mergeCell ref="AC170:AG170"/>
    <mergeCell ref="H165:I165"/>
    <mergeCell ref="H170:AB170"/>
    <mergeCell ref="H166:I166"/>
    <mergeCell ref="H167:I167"/>
    <mergeCell ref="H171:I171"/>
    <mergeCell ref="X171:Y171"/>
    <mergeCell ref="B155:G158"/>
    <mergeCell ref="B195:G202"/>
    <mergeCell ref="H188:I188"/>
    <mergeCell ref="H189:I189"/>
    <mergeCell ref="B184:G189"/>
    <mergeCell ref="H178:I178"/>
    <mergeCell ref="B174:G178"/>
    <mergeCell ref="H198:I198"/>
    <mergeCell ref="H199:I199"/>
    <mergeCell ref="H197:I197"/>
    <mergeCell ref="H179:R179"/>
    <mergeCell ref="H177:S177"/>
    <mergeCell ref="H187:S187"/>
    <mergeCell ref="H193:AB193"/>
    <mergeCell ref="H190:R190"/>
    <mergeCell ref="J198:AI198"/>
    <mergeCell ref="AC193:AG193"/>
    <mergeCell ref="Q5:U5"/>
    <mergeCell ref="V5:Z5"/>
    <mergeCell ref="Q6:U6"/>
    <mergeCell ref="V6:Z6"/>
    <mergeCell ref="AA6:AE6"/>
    <mergeCell ref="AF6:AI6"/>
    <mergeCell ref="B33:I33"/>
    <mergeCell ref="M111:N111"/>
    <mergeCell ref="H108:N108"/>
    <mergeCell ref="O108:U108"/>
    <mergeCell ref="V108:AB108"/>
    <mergeCell ref="B104:G108"/>
    <mergeCell ref="R111:S111"/>
    <mergeCell ref="AA111:AB111"/>
    <mergeCell ref="AF111:AG111"/>
    <mergeCell ref="J74:K74"/>
    <mergeCell ref="K5:P5"/>
    <mergeCell ref="K6:P6"/>
    <mergeCell ref="F5:J5"/>
    <mergeCell ref="X45:AD45"/>
    <mergeCell ref="AE45:AI45"/>
    <mergeCell ref="G46:K46"/>
    <mergeCell ref="G47:K47"/>
    <mergeCell ref="U33:Y33"/>
    <mergeCell ref="U34:Y34"/>
    <mergeCell ref="U36:Y36"/>
    <mergeCell ref="U37:Y37"/>
    <mergeCell ref="J16:AI16"/>
    <mergeCell ref="B22:AI22"/>
    <mergeCell ref="H15:I16"/>
    <mergeCell ref="B11:G16"/>
    <mergeCell ref="B17:AI17"/>
    <mergeCell ref="B19:AI19"/>
    <mergeCell ref="B18:AI18"/>
    <mergeCell ref="H11:I11"/>
    <mergeCell ref="H12:I12"/>
    <mergeCell ref="H13:I13"/>
    <mergeCell ref="H14:I14"/>
    <mergeCell ref="Z36:AE36"/>
    <mergeCell ref="Z37:AE37"/>
    <mergeCell ref="X143:Y143"/>
    <mergeCell ref="P142:Q142"/>
    <mergeCell ref="V140:AI140"/>
    <mergeCell ref="B114:G116"/>
    <mergeCell ref="H114:I114"/>
    <mergeCell ref="K116:AH116"/>
    <mergeCell ref="H118:R118"/>
    <mergeCell ref="B109:G113"/>
    <mergeCell ref="X113:Y113"/>
    <mergeCell ref="H110:U110"/>
    <mergeCell ref="P112:Q112"/>
    <mergeCell ref="P127:Q127"/>
    <mergeCell ref="B134:G138"/>
    <mergeCell ref="AD127:AE127"/>
    <mergeCell ref="AF126:AG126"/>
    <mergeCell ref="B119:G123"/>
    <mergeCell ref="H119:I119"/>
    <mergeCell ref="H115:I116"/>
    <mergeCell ref="V125:AI125"/>
    <mergeCell ref="B139:G143"/>
    <mergeCell ref="H140:U140"/>
    <mergeCell ref="AA141:AB141"/>
    <mergeCell ref="K131:AH131"/>
    <mergeCell ref="H133:R133"/>
    <mergeCell ref="R141:S141"/>
    <mergeCell ref="J35:O35"/>
    <mergeCell ref="P35:T35"/>
    <mergeCell ref="U35:Y35"/>
    <mergeCell ref="Z35:AE35"/>
    <mergeCell ref="S44:W44"/>
    <mergeCell ref="J38:O38"/>
    <mergeCell ref="J39:O39"/>
    <mergeCell ref="X44:AD44"/>
    <mergeCell ref="AE43:AI43"/>
    <mergeCell ref="G43:K43"/>
    <mergeCell ref="S43:W43"/>
    <mergeCell ref="H134:I134"/>
    <mergeCell ref="V134:W134"/>
    <mergeCell ref="H138:N138"/>
    <mergeCell ref="O138:U138"/>
    <mergeCell ref="V138:AB138"/>
    <mergeCell ref="Y133:AI133"/>
    <mergeCell ref="X52:AD52"/>
    <mergeCell ref="S47:W47"/>
    <mergeCell ref="X47:AD47"/>
    <mergeCell ref="AE47:AI47"/>
    <mergeCell ref="G48:K48"/>
    <mergeCell ref="L48:R48"/>
    <mergeCell ref="AF2:AI2"/>
    <mergeCell ref="H104:I104"/>
    <mergeCell ref="V104:W104"/>
    <mergeCell ref="AF141:AG141"/>
    <mergeCell ref="AD142:AE142"/>
    <mergeCell ref="K9:AI9"/>
    <mergeCell ref="G64:W64"/>
    <mergeCell ref="AD64:AI64"/>
    <mergeCell ref="B24:AI24"/>
    <mergeCell ref="B29:AI29"/>
    <mergeCell ref="B83:C83"/>
    <mergeCell ref="P83:V83"/>
    <mergeCell ref="X83:Y83"/>
    <mergeCell ref="AB83:AH83"/>
    <mergeCell ref="B32:AI32"/>
    <mergeCell ref="V59:W59"/>
    <mergeCell ref="J59:K59"/>
    <mergeCell ref="U38:Y38"/>
    <mergeCell ref="G45:K45"/>
    <mergeCell ref="S45:W45"/>
    <mergeCell ref="V119:W119"/>
    <mergeCell ref="V123:AB123"/>
    <mergeCell ref="X128:Y128"/>
    <mergeCell ref="M141:N141"/>
  </mergeCells>
  <phoneticPr fontId="4"/>
  <conditionalFormatting sqref="H177:S177">
    <cfRule type="cellIs" dxfId="2" priority="4" operator="greaterThan">
      <formula>$P$112+$P$127+$P$142</formula>
    </cfRule>
  </conditionalFormatting>
  <conditionalFormatting sqref="H187:S187">
    <cfRule type="cellIs" dxfId="1" priority="2" operator="greaterThan">
      <formula>$P$112+$P$127+$P$142</formula>
    </cfRule>
  </conditionalFormatting>
  <conditionalFormatting sqref="H202:S202">
    <cfRule type="cellIs" dxfId="0" priority="1" operator="greaterThan">
      <formula>$P$112+$P$127+$P$142</formula>
    </cfRule>
  </conditionalFormatting>
  <printOptions horizontalCentered="1"/>
  <pageMargins left="0.59055118110236227" right="0.59055118110236227" top="0.59055118110236227" bottom="0.59055118110236227" header="0.19685039370078741" footer="0"/>
  <pageSetup paperSize="9" scale="98" fitToHeight="0" orientation="portrait" r:id="rId1"/>
  <headerFooter>
    <firstHeader>&amp;L&amp;"ＭＳ Ｐ明朝,標準"&amp;12（様式１－２）&amp;R&amp;"ＭＳ Ｐ明朝,標準"&amp;12設備設置（平成２３年度）</firstHeader>
  </headerFooter>
  <rowBreaks count="5" manualBreakCount="5">
    <brk id="40" max="34" man="1"/>
    <brk id="76" max="34" man="1"/>
    <brk id="102" max="34" man="1"/>
    <brk id="143" max="34" man="1"/>
    <brk id="180"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非表示!$D$3:$D$4</xm:f>
          </x14:formula1>
          <xm:sqref>I129 J59:K59 V59:W59 C61:D62 AH170 H11:I16 Z68:AA68 AE68:AF68 AH182 W74:X74 H83:I83 X83:Y83 J74:K76 B87:C89 H104:I104 V104:W104 M111:N111 R111:S111 AA111:AB111 AF111:AG111 AD112:AE112 X113:Y113 H114:I116 H119:I119 V119:W119 M126:N126 R126:S126 AA126:AB126 AF126:AG126 AD127:AE127 X128:Y128 H161:I167 V129:W129 H134:I134 V134:W134 M141:N141 R141:S141 AA141:AB141 AF141:AG141 AD142:AE142 X143:Y143 H144:I146 V144:W144 H152:I152 M152:N152 X152:Y152 AC152:AD152 H129:H130 V161:W161 H171:I171 M171:N171 X171:Y171 AC171:AD171 H178:I178 H188:I189 H197:I200 AH193 B83:C83 V114:W114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workbookViewId="0">
      <selection activeCell="G6" sqref="G6"/>
    </sheetView>
  </sheetViews>
  <sheetFormatPr defaultRowHeight="13.5"/>
  <sheetData>
    <row r="3" spans="2:6">
      <c r="B3" t="s">
        <v>2</v>
      </c>
      <c r="C3" t="s">
        <v>4</v>
      </c>
      <c r="D3" t="s">
        <v>2</v>
      </c>
    </row>
    <row r="4" spans="2:6">
      <c r="B4" t="s">
        <v>3</v>
      </c>
      <c r="C4" t="s">
        <v>5</v>
      </c>
      <c r="D4" t="s">
        <v>6</v>
      </c>
      <c r="E4" t="s">
        <v>7</v>
      </c>
    </row>
    <row r="8" spans="2:6" ht="27">
      <c r="F8" s="2" t="s">
        <v>11</v>
      </c>
    </row>
    <row r="9" spans="2:6">
      <c r="F9" t="s">
        <v>12</v>
      </c>
    </row>
    <row r="10" spans="2:6">
      <c r="F10" t="s">
        <v>13</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M13"/>
  <sheetViews>
    <sheetView showGridLines="0" view="pageBreakPreview" zoomScaleNormal="100" zoomScaleSheetLayoutView="100" workbookViewId="0">
      <selection activeCell="AG9" sqref="AG9:AM9"/>
    </sheetView>
  </sheetViews>
  <sheetFormatPr defaultColWidth="2.25" defaultRowHeight="20.100000000000001" customHeight="1"/>
  <cols>
    <col min="1" max="16384" width="2.25" style="189"/>
  </cols>
  <sheetData>
    <row r="1" spans="1:39" ht="20.100000000000001" customHeight="1" thickBot="1">
      <c r="B1" s="190" t="s">
        <v>331</v>
      </c>
    </row>
    <row r="2" spans="1:39" ht="20.100000000000001" customHeight="1" thickBot="1">
      <c r="A2" s="266" t="s">
        <v>62</v>
      </c>
      <c r="B2" s="267"/>
      <c r="C2" s="268"/>
      <c r="D2" s="268"/>
      <c r="E2" s="268"/>
      <c r="F2" s="268"/>
      <c r="G2" s="268"/>
      <c r="H2" s="268"/>
      <c r="I2" s="268"/>
      <c r="J2" s="268"/>
      <c r="K2" s="268"/>
      <c r="L2" s="268"/>
      <c r="M2" s="268"/>
      <c r="N2" s="268"/>
      <c r="O2" s="268"/>
      <c r="P2" s="268"/>
      <c r="Q2" s="268"/>
      <c r="R2" s="268"/>
      <c r="S2" s="269"/>
      <c r="T2" s="269"/>
      <c r="U2" s="269"/>
      <c r="V2" s="269"/>
      <c r="W2" s="269"/>
      <c r="X2" s="269"/>
      <c r="Y2" s="270"/>
      <c r="Z2" s="554" t="s">
        <v>63</v>
      </c>
      <c r="AA2" s="555"/>
      <c r="AB2" s="555"/>
      <c r="AC2" s="555"/>
      <c r="AD2" s="555"/>
      <c r="AE2" s="555"/>
      <c r="AF2" s="555"/>
      <c r="AG2" s="544" t="str">
        <f>IF(担当窓口!E5=0,"",担当窓口!E5)</f>
        <v/>
      </c>
      <c r="AH2" s="544"/>
      <c r="AI2" s="544"/>
      <c r="AJ2" s="544"/>
      <c r="AK2" s="544"/>
      <c r="AL2" s="544"/>
      <c r="AM2" s="545"/>
    </row>
    <row r="3" spans="1:39" ht="20.100000000000001" customHeight="1">
      <c r="A3" s="271"/>
      <c r="B3" s="271"/>
      <c r="C3" s="271"/>
      <c r="D3" s="271"/>
      <c r="E3" s="271"/>
      <c r="F3" s="271"/>
      <c r="G3" s="272"/>
      <c r="H3" s="273"/>
      <c r="I3" s="274"/>
      <c r="J3" s="274"/>
      <c r="K3" s="274"/>
      <c r="L3" s="274"/>
      <c r="M3" s="274"/>
      <c r="N3" s="274"/>
      <c r="O3" s="274"/>
      <c r="P3" s="274"/>
      <c r="Q3" s="274"/>
      <c r="R3" s="274"/>
      <c r="S3" s="274"/>
      <c r="T3" s="274"/>
      <c r="U3" s="274"/>
      <c r="V3" s="274"/>
      <c r="W3" s="272"/>
      <c r="X3" s="272"/>
      <c r="Y3" s="272"/>
      <c r="Z3" s="31"/>
      <c r="AA3" s="31"/>
      <c r="AB3" s="31"/>
      <c r="AC3" s="31"/>
      <c r="AD3" s="31"/>
      <c r="AE3" s="31"/>
      <c r="AF3" s="34"/>
      <c r="AM3" s="34" t="s">
        <v>165</v>
      </c>
    </row>
    <row r="4" spans="1:39" ht="20.100000000000001"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row>
    <row r="5" spans="1:39" ht="20.100000000000001" customHeight="1">
      <c r="A5" s="547" t="s">
        <v>273</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row>
    <row r="6" spans="1:39" ht="20.100000000000001" customHeight="1">
      <c r="A6" s="556" t="s">
        <v>297</v>
      </c>
      <c r="B6" s="557"/>
      <c r="C6" s="557"/>
      <c r="D6" s="558"/>
      <c r="E6" s="565" t="s">
        <v>64</v>
      </c>
      <c r="F6" s="537"/>
      <c r="G6" s="537"/>
      <c r="H6" s="537"/>
      <c r="I6" s="537"/>
      <c r="J6" s="537"/>
      <c r="K6" s="538"/>
      <c r="L6" s="536" t="s">
        <v>65</v>
      </c>
      <c r="M6" s="549"/>
      <c r="N6" s="549"/>
      <c r="O6" s="549"/>
      <c r="P6" s="549"/>
      <c r="Q6" s="549"/>
      <c r="R6" s="550"/>
      <c r="S6" s="536" t="s">
        <v>66</v>
      </c>
      <c r="T6" s="549"/>
      <c r="U6" s="549"/>
      <c r="V6" s="549"/>
      <c r="W6" s="549"/>
      <c r="X6" s="549"/>
      <c r="Y6" s="550"/>
      <c r="Z6" s="528" t="s">
        <v>324</v>
      </c>
      <c r="AA6" s="566"/>
      <c r="AB6" s="566"/>
      <c r="AC6" s="566"/>
      <c r="AD6" s="566"/>
      <c r="AE6" s="566"/>
      <c r="AF6" s="567"/>
      <c r="AG6" s="536" t="s">
        <v>67</v>
      </c>
      <c r="AH6" s="537"/>
      <c r="AI6" s="537"/>
      <c r="AJ6" s="537"/>
      <c r="AK6" s="537"/>
      <c r="AL6" s="537"/>
      <c r="AM6" s="538"/>
    </row>
    <row r="7" spans="1:39" ht="20.100000000000001" customHeight="1">
      <c r="A7" s="559"/>
      <c r="B7" s="560"/>
      <c r="C7" s="560"/>
      <c r="D7" s="561"/>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c r="AG7" s="539"/>
      <c r="AH7" s="540"/>
      <c r="AI7" s="540"/>
      <c r="AJ7" s="540"/>
      <c r="AK7" s="540"/>
      <c r="AL7" s="540"/>
      <c r="AM7" s="541"/>
    </row>
    <row r="8" spans="1:39" ht="20.100000000000001" customHeight="1">
      <c r="A8" s="559"/>
      <c r="B8" s="560"/>
      <c r="C8" s="560"/>
      <c r="D8" s="561"/>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c r="AG8" s="539"/>
      <c r="AH8" s="540"/>
      <c r="AI8" s="540"/>
      <c r="AJ8" s="540"/>
      <c r="AK8" s="540"/>
      <c r="AL8" s="540"/>
      <c r="AM8" s="541"/>
    </row>
    <row r="9" spans="1:39" ht="20.100000000000001" customHeight="1">
      <c r="A9" s="559"/>
      <c r="B9" s="560"/>
      <c r="C9" s="560"/>
      <c r="D9" s="561"/>
      <c r="E9" s="570">
        <f>別紙2_車両!E9+別紙2_再エネ設備!E9+'別紙2_V2H(本体)'!E9+'別紙2_V2H(工事)'!E9+別紙2_外部給電器!E9+'別紙2_充電(本体)'!E9+'別紙2_充電(工事費)'!E9</f>
        <v>0</v>
      </c>
      <c r="F9" s="570"/>
      <c r="G9" s="570"/>
      <c r="H9" s="570"/>
      <c r="I9" s="570"/>
      <c r="J9" s="570"/>
      <c r="K9" s="571"/>
      <c r="L9" s="573">
        <f>別紙2_車両!L9+別紙2_再エネ設備!L9+'別紙2_V2H(本体)'!L9+'別紙2_V2H(工事)'!L9+別紙2_外部給電器!L9+'別紙2_充電(本体)'!L9+'別紙2_充電(工事費)'!L9</f>
        <v>0</v>
      </c>
      <c r="M9" s="573"/>
      <c r="N9" s="573"/>
      <c r="O9" s="573"/>
      <c r="P9" s="573"/>
      <c r="Q9" s="573"/>
      <c r="R9" s="573"/>
      <c r="S9" s="548">
        <f>E9-L9</f>
        <v>0</v>
      </c>
      <c r="T9" s="548"/>
      <c r="U9" s="548"/>
      <c r="V9" s="548"/>
      <c r="W9" s="548"/>
      <c r="X9" s="548"/>
      <c r="Y9" s="548"/>
      <c r="Z9" s="548">
        <f>別紙2_車両!Z9+別紙2_再エネ設備!Z9+'別紙2_V2H(本体)'!Z9+'別紙2_V2H(工事)'!Z9+別紙2_外部給電器!Z9+'別紙2_充電(本体)'!Z9+'別紙2_充電(工事費)'!Z9</f>
        <v>0</v>
      </c>
      <c r="AA9" s="548"/>
      <c r="AB9" s="548"/>
      <c r="AC9" s="548"/>
      <c r="AD9" s="548"/>
      <c r="AE9" s="548"/>
      <c r="AF9" s="548"/>
      <c r="AG9" s="542"/>
      <c r="AH9" s="542"/>
      <c r="AI9" s="542"/>
      <c r="AJ9" s="542"/>
      <c r="AK9" s="542"/>
      <c r="AL9" s="542"/>
      <c r="AM9" s="543"/>
    </row>
    <row r="10" spans="1:39" ht="20.100000000000001" customHeight="1">
      <c r="A10" s="559"/>
      <c r="B10" s="560"/>
      <c r="C10" s="560"/>
      <c r="D10" s="561"/>
      <c r="E10" s="536" t="s">
        <v>302</v>
      </c>
      <c r="F10" s="549"/>
      <c r="G10" s="549"/>
      <c r="H10" s="549"/>
      <c r="I10" s="549"/>
      <c r="J10" s="549"/>
      <c r="K10" s="550"/>
      <c r="L10" s="528" t="s">
        <v>298</v>
      </c>
      <c r="M10" s="529"/>
      <c r="N10" s="529"/>
      <c r="O10" s="529"/>
      <c r="P10" s="529"/>
      <c r="Q10" s="529"/>
      <c r="R10" s="530"/>
      <c r="S10" s="528" t="s">
        <v>325</v>
      </c>
      <c r="T10" s="529"/>
      <c r="U10" s="529"/>
      <c r="V10" s="529"/>
      <c r="W10" s="529"/>
      <c r="X10" s="529"/>
      <c r="Y10" s="530"/>
      <c r="Z10" s="528" t="s">
        <v>326</v>
      </c>
      <c r="AA10" s="529"/>
      <c r="AB10" s="529"/>
      <c r="AC10" s="529"/>
      <c r="AD10" s="529"/>
      <c r="AE10" s="529"/>
      <c r="AF10" s="530"/>
      <c r="AG10" s="528" t="s">
        <v>300</v>
      </c>
      <c r="AH10" s="529"/>
      <c r="AI10" s="529"/>
      <c r="AJ10" s="529"/>
      <c r="AK10" s="529"/>
      <c r="AL10" s="529"/>
      <c r="AM10" s="530"/>
    </row>
    <row r="11" spans="1:39" ht="20.100000000000001" customHeight="1">
      <c r="A11" s="559"/>
      <c r="B11" s="560"/>
      <c r="C11" s="560"/>
      <c r="D11" s="561"/>
      <c r="E11" s="551"/>
      <c r="F11" s="552"/>
      <c r="G11" s="552"/>
      <c r="H11" s="552"/>
      <c r="I11" s="552"/>
      <c r="J11" s="552"/>
      <c r="K11" s="553"/>
      <c r="L11" s="531"/>
      <c r="M11" s="532"/>
      <c r="N11" s="532"/>
      <c r="O11" s="532"/>
      <c r="P11" s="532"/>
      <c r="Q11" s="532"/>
      <c r="R11" s="533"/>
      <c r="S11" s="531"/>
      <c r="T11" s="532"/>
      <c r="U11" s="532"/>
      <c r="V11" s="532"/>
      <c r="W11" s="532"/>
      <c r="X11" s="532"/>
      <c r="Y11" s="533"/>
      <c r="Z11" s="531"/>
      <c r="AA11" s="532"/>
      <c r="AB11" s="532"/>
      <c r="AC11" s="532"/>
      <c r="AD11" s="532"/>
      <c r="AE11" s="532"/>
      <c r="AF11" s="533"/>
      <c r="AG11" s="531"/>
      <c r="AH11" s="532"/>
      <c r="AI11" s="532"/>
      <c r="AJ11" s="532"/>
      <c r="AK11" s="532"/>
      <c r="AL11" s="532"/>
      <c r="AM11" s="533"/>
    </row>
    <row r="12" spans="1:39" ht="20.100000000000001" customHeight="1">
      <c r="A12" s="559"/>
      <c r="B12" s="560"/>
      <c r="C12" s="560"/>
      <c r="D12" s="561"/>
      <c r="E12" s="551"/>
      <c r="F12" s="552"/>
      <c r="G12" s="552"/>
      <c r="H12" s="552"/>
      <c r="I12" s="552"/>
      <c r="J12" s="552"/>
      <c r="K12" s="553"/>
      <c r="L12" s="534"/>
      <c r="M12" s="532"/>
      <c r="N12" s="532"/>
      <c r="O12" s="532"/>
      <c r="P12" s="532"/>
      <c r="Q12" s="532"/>
      <c r="R12" s="533"/>
      <c r="S12" s="534"/>
      <c r="T12" s="532"/>
      <c r="U12" s="532"/>
      <c r="V12" s="532"/>
      <c r="W12" s="532"/>
      <c r="X12" s="532"/>
      <c r="Y12" s="533"/>
      <c r="Z12" s="534"/>
      <c r="AA12" s="532"/>
      <c r="AB12" s="532"/>
      <c r="AC12" s="532"/>
      <c r="AD12" s="532"/>
      <c r="AE12" s="532"/>
      <c r="AF12" s="533"/>
      <c r="AG12" s="534"/>
      <c r="AH12" s="532"/>
      <c r="AI12" s="532"/>
      <c r="AJ12" s="532"/>
      <c r="AK12" s="532"/>
      <c r="AL12" s="532"/>
      <c r="AM12" s="533"/>
    </row>
    <row r="13" spans="1:39" ht="20.100000000000001" customHeight="1">
      <c r="A13" s="562"/>
      <c r="B13" s="563"/>
      <c r="C13" s="563"/>
      <c r="D13" s="564"/>
      <c r="E13" s="570">
        <f>別紙2_車両!Z13+別紙2_再エネ設備!Z13+'別紙2_V2H(本体)'!Z13+'別紙2_V2H(工事)'!Z13+別紙2_外部給電器!Z13+'別紙2_充電(本体)'!Z13+'別紙2_充電(工事費)'!Z13</f>
        <v>0</v>
      </c>
      <c r="F13" s="570"/>
      <c r="G13" s="570"/>
      <c r="H13" s="570"/>
      <c r="I13" s="570"/>
      <c r="J13" s="570"/>
      <c r="K13" s="571"/>
      <c r="L13" s="572"/>
      <c r="M13" s="572"/>
      <c r="N13" s="572"/>
      <c r="O13" s="572"/>
      <c r="P13" s="572"/>
      <c r="Q13" s="572"/>
      <c r="R13" s="572"/>
      <c r="S13" s="548">
        <v>100000000</v>
      </c>
      <c r="T13" s="548"/>
      <c r="U13" s="548"/>
      <c r="V13" s="548"/>
      <c r="W13" s="548"/>
      <c r="X13" s="548"/>
      <c r="Y13" s="548"/>
      <c r="Z13" s="548">
        <f>ROUNDDOWN(MIN(E13:Y13),-3)</f>
        <v>0</v>
      </c>
      <c r="AA13" s="548"/>
      <c r="AB13" s="548"/>
      <c r="AC13" s="548"/>
      <c r="AD13" s="548"/>
      <c r="AE13" s="548"/>
      <c r="AF13" s="548"/>
      <c r="AG13" s="535">
        <f>Z13-L13</f>
        <v>0</v>
      </c>
      <c r="AH13" s="535"/>
      <c r="AI13" s="535"/>
      <c r="AJ13" s="535"/>
      <c r="AK13" s="535"/>
      <c r="AL13" s="535"/>
      <c r="AM13" s="535"/>
    </row>
  </sheetData>
  <sheetProtection sheet="1" formatCells="0" formatColumns="0" formatRows="0" insertColumns="0" insertRows="0" selectLockedCells="1"/>
  <mergeCells count="25">
    <mergeCell ref="S6:Y8"/>
    <mergeCell ref="Z6:AF8"/>
    <mergeCell ref="E9:K9"/>
    <mergeCell ref="E13:K13"/>
    <mergeCell ref="L13:R13"/>
    <mergeCell ref="S13:Y13"/>
    <mergeCell ref="Z13:AF13"/>
    <mergeCell ref="L9:R9"/>
    <mergeCell ref="S9:Y9"/>
    <mergeCell ref="AG10:AM12"/>
    <mergeCell ref="AG13:AM13"/>
    <mergeCell ref="AG6:AM8"/>
    <mergeCell ref="AG9:AM9"/>
    <mergeCell ref="AG2:AM2"/>
    <mergeCell ref="A4:AM4"/>
    <mergeCell ref="A5:AM5"/>
    <mergeCell ref="Z9:AF9"/>
    <mergeCell ref="E10:K12"/>
    <mergeCell ref="L10:R12"/>
    <mergeCell ref="S10:Y12"/>
    <mergeCell ref="Z10:AF12"/>
    <mergeCell ref="Z2:AF2"/>
    <mergeCell ref="A6:D13"/>
    <mergeCell ref="E6:K8"/>
    <mergeCell ref="L6:R8"/>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AG9" sqref="AG9:AM9"/>
    </sheetView>
  </sheetViews>
  <sheetFormatPr defaultColWidth="2.625" defaultRowHeight="16.5" customHeight="1"/>
  <cols>
    <col min="1" max="16384" width="2.625" style="189"/>
  </cols>
  <sheetData>
    <row r="1" spans="1:32" ht="16.5" customHeight="1" thickBot="1">
      <c r="B1" s="190" t="s">
        <v>330</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157</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K42</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267</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Z22+Z28+Z35+Z41</f>
        <v>0</v>
      </c>
      <c r="AA13" s="733"/>
      <c r="AB13" s="733"/>
      <c r="AC13" s="733"/>
      <c r="AD13" s="733"/>
      <c r="AE13" s="733"/>
      <c r="AF13" s="734"/>
    </row>
    <row r="14" spans="1:32"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146</v>
      </c>
      <c r="B15" s="703"/>
      <c r="C15" s="703"/>
      <c r="D15" s="703"/>
      <c r="E15" s="703"/>
      <c r="F15" s="703"/>
      <c r="G15" s="703"/>
      <c r="H15" s="703"/>
      <c r="I15" s="703"/>
      <c r="J15" s="704"/>
      <c r="K15" s="705" t="s">
        <v>143</v>
      </c>
      <c r="L15" s="706"/>
      <c r="M15" s="706"/>
      <c r="N15" s="706"/>
      <c r="O15" s="706"/>
      <c r="P15" s="706"/>
      <c r="Q15" s="707"/>
      <c r="R15" s="705" t="s">
        <v>144</v>
      </c>
      <c r="S15" s="706"/>
      <c r="T15" s="706"/>
      <c r="U15" s="706"/>
      <c r="V15" s="706"/>
      <c r="W15" s="706"/>
      <c r="X15" s="706"/>
      <c r="Y15" s="706"/>
      <c r="Z15" s="706"/>
      <c r="AA15" s="706"/>
      <c r="AB15" s="706"/>
      <c r="AC15" s="706"/>
      <c r="AD15" s="706"/>
      <c r="AE15" s="706"/>
      <c r="AF15" s="707"/>
    </row>
    <row r="16" spans="1:32" ht="16.5" customHeight="1">
      <c r="A16" s="693" t="s">
        <v>158</v>
      </c>
      <c r="B16" s="694"/>
      <c r="C16" s="694"/>
      <c r="D16" s="694"/>
      <c r="E16" s="694"/>
      <c r="F16" s="694"/>
      <c r="G16" s="694"/>
      <c r="H16" s="694"/>
      <c r="I16" s="694"/>
      <c r="J16" s="695"/>
      <c r="K16" s="696"/>
      <c r="L16" s="697"/>
      <c r="M16" s="697"/>
      <c r="N16" s="697"/>
      <c r="O16" s="697"/>
      <c r="P16" s="697"/>
      <c r="Q16" s="698"/>
      <c r="R16" s="710"/>
      <c r="S16" s="711"/>
      <c r="T16" s="711"/>
      <c r="U16" s="711"/>
      <c r="V16" s="711"/>
      <c r="W16" s="711"/>
      <c r="X16" s="711"/>
      <c r="Y16" s="711"/>
      <c r="Z16" s="711"/>
      <c r="AA16" s="711"/>
      <c r="AB16" s="711"/>
      <c r="AC16" s="711"/>
      <c r="AD16" s="711"/>
      <c r="AE16" s="711"/>
      <c r="AF16" s="712"/>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thickBo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607" t="s">
        <v>167</v>
      </c>
      <c r="B21" s="608"/>
      <c r="C21" s="608"/>
      <c r="D21" s="608"/>
      <c r="E21" s="608"/>
      <c r="F21" s="608"/>
      <c r="G21" s="608"/>
      <c r="H21" s="608"/>
      <c r="I21" s="608"/>
      <c r="J21" s="609"/>
      <c r="K21" s="610" t="s">
        <v>178</v>
      </c>
      <c r="L21" s="611"/>
      <c r="M21" s="611"/>
      <c r="N21" s="611"/>
      <c r="O21" s="611"/>
      <c r="P21" s="611"/>
      <c r="Q21" s="612"/>
      <c r="R21" s="613" t="s">
        <v>141</v>
      </c>
      <c r="S21" s="614"/>
      <c r="T21" s="614"/>
      <c r="U21" s="614"/>
      <c r="V21" s="615"/>
      <c r="W21" s="574" t="s">
        <v>142</v>
      </c>
      <c r="X21" s="575"/>
      <c r="Y21" s="576"/>
      <c r="Z21" s="577" t="s">
        <v>264</v>
      </c>
      <c r="AA21" s="578"/>
      <c r="AB21" s="578"/>
      <c r="AC21" s="578"/>
      <c r="AD21" s="578"/>
      <c r="AE21" s="578"/>
      <c r="AF21" s="579"/>
    </row>
    <row r="22" spans="1:32" ht="16.5" customHeight="1" thickBot="1">
      <c r="A22" s="619">
        <f>(SUM(K17:Q20))*W22</f>
        <v>0</v>
      </c>
      <c r="B22" s="620"/>
      <c r="C22" s="620"/>
      <c r="D22" s="620"/>
      <c r="E22" s="620"/>
      <c r="F22" s="620"/>
      <c r="G22" s="620"/>
      <c r="H22" s="620"/>
      <c r="I22" s="620"/>
      <c r="J22" s="621"/>
      <c r="K22" s="622">
        <f>ROUNDDOWN((SUM(K17:Q20)*1/3),0)</f>
        <v>0</v>
      </c>
      <c r="L22" s="623"/>
      <c r="M22" s="623"/>
      <c r="N22" s="623"/>
      <c r="O22" s="623"/>
      <c r="P22" s="623"/>
      <c r="Q22" s="624"/>
      <c r="R22" s="580">
        <v>1000000</v>
      </c>
      <c r="S22" s="581"/>
      <c r="T22" s="581"/>
      <c r="U22" s="581"/>
      <c r="V22" s="582"/>
      <c r="W22" s="583">
        <v>1</v>
      </c>
      <c r="X22" s="584"/>
      <c r="Y22" s="585"/>
      <c r="Z22" s="652">
        <f>(IF(K22&gt;R22,R22,K22))*W22</f>
        <v>0</v>
      </c>
      <c r="AA22" s="653"/>
      <c r="AB22" s="653"/>
      <c r="AC22" s="653"/>
      <c r="AD22" s="653"/>
      <c r="AE22" s="653"/>
      <c r="AF22" s="654"/>
    </row>
    <row r="23" spans="1:32" ht="16.5" customHeight="1">
      <c r="A23" s="589"/>
      <c r="B23" s="590"/>
      <c r="C23" s="590"/>
      <c r="D23" s="590"/>
      <c r="E23" s="590"/>
      <c r="F23" s="590"/>
      <c r="G23" s="590"/>
      <c r="H23" s="590"/>
      <c r="I23" s="590"/>
      <c r="J23" s="591"/>
      <c r="K23" s="604"/>
      <c r="L23" s="605"/>
      <c r="M23" s="605"/>
      <c r="N23" s="605"/>
      <c r="O23" s="605"/>
      <c r="P23" s="605"/>
      <c r="Q23" s="606"/>
      <c r="R23" s="592"/>
      <c r="S23" s="593"/>
      <c r="T23" s="593"/>
      <c r="U23" s="593"/>
      <c r="V23" s="593"/>
      <c r="W23" s="593"/>
      <c r="X23" s="593"/>
      <c r="Y23" s="593"/>
      <c r="Z23" s="593"/>
      <c r="AA23" s="593"/>
      <c r="AB23" s="593"/>
      <c r="AC23" s="593"/>
      <c r="AD23" s="593"/>
      <c r="AE23" s="593"/>
      <c r="AF23" s="594"/>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thickBot="1">
      <c r="A26" s="222"/>
      <c r="B26" s="223"/>
      <c r="C26" s="223"/>
      <c r="D26" s="223"/>
      <c r="E26" s="223"/>
      <c r="F26" s="223"/>
      <c r="G26" s="223"/>
      <c r="H26" s="223"/>
      <c r="I26" s="223"/>
      <c r="J26" s="224"/>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c r="A27" s="607" t="s">
        <v>168</v>
      </c>
      <c r="B27" s="608"/>
      <c r="C27" s="608"/>
      <c r="D27" s="608"/>
      <c r="E27" s="608"/>
      <c r="F27" s="608"/>
      <c r="G27" s="608"/>
      <c r="H27" s="608"/>
      <c r="I27" s="608"/>
      <c r="J27" s="609"/>
      <c r="K27" s="610" t="s">
        <v>178</v>
      </c>
      <c r="L27" s="611"/>
      <c r="M27" s="611"/>
      <c r="N27" s="611"/>
      <c r="O27" s="611"/>
      <c r="P27" s="611"/>
      <c r="Q27" s="612"/>
      <c r="R27" s="613" t="s">
        <v>141</v>
      </c>
      <c r="S27" s="614"/>
      <c r="T27" s="614"/>
      <c r="U27" s="614"/>
      <c r="V27" s="615"/>
      <c r="W27" s="574" t="s">
        <v>142</v>
      </c>
      <c r="X27" s="575"/>
      <c r="Y27" s="576"/>
      <c r="Z27" s="577" t="s">
        <v>264</v>
      </c>
      <c r="AA27" s="578"/>
      <c r="AB27" s="578"/>
      <c r="AC27" s="578"/>
      <c r="AD27" s="578"/>
      <c r="AE27" s="578"/>
      <c r="AF27" s="579"/>
    </row>
    <row r="28" spans="1:32" ht="16.5" customHeight="1" thickBot="1">
      <c r="A28" s="655">
        <f>(SUM(K23:Q26))*W28</f>
        <v>0</v>
      </c>
      <c r="B28" s="656"/>
      <c r="C28" s="656"/>
      <c r="D28" s="656"/>
      <c r="E28" s="656"/>
      <c r="F28" s="656"/>
      <c r="G28" s="656"/>
      <c r="H28" s="656"/>
      <c r="I28" s="656"/>
      <c r="J28" s="657"/>
      <c r="K28" s="625">
        <f>ROUNDDOWN((SUM(K23:Q26)*1/3),0)</f>
        <v>0</v>
      </c>
      <c r="L28" s="626"/>
      <c r="M28" s="626"/>
      <c r="N28" s="626"/>
      <c r="O28" s="626"/>
      <c r="P28" s="626"/>
      <c r="Q28" s="627"/>
      <c r="R28" s="646">
        <v>1000000</v>
      </c>
      <c r="S28" s="647"/>
      <c r="T28" s="647"/>
      <c r="U28" s="647"/>
      <c r="V28" s="648"/>
      <c r="W28" s="649"/>
      <c r="X28" s="650"/>
      <c r="Y28" s="651"/>
      <c r="Z28" s="652">
        <f>(IF(K28&gt;R28,R28,K28))*W28</f>
        <v>0</v>
      </c>
      <c r="AA28" s="653"/>
      <c r="AB28" s="653"/>
      <c r="AC28" s="653"/>
      <c r="AD28" s="653"/>
      <c r="AE28" s="653"/>
      <c r="AF28" s="654"/>
    </row>
    <row r="29" spans="1:32" ht="16.5" customHeight="1" thickTop="1">
      <c r="A29" s="598" t="s">
        <v>159</v>
      </c>
      <c r="B29" s="599"/>
      <c r="C29" s="599"/>
      <c r="D29" s="599"/>
      <c r="E29" s="599"/>
      <c r="F29" s="599"/>
      <c r="G29" s="599"/>
      <c r="H29" s="599"/>
      <c r="I29" s="599"/>
      <c r="J29" s="600"/>
      <c r="K29" s="601"/>
      <c r="L29" s="602"/>
      <c r="M29" s="602"/>
      <c r="N29" s="602"/>
      <c r="O29" s="602"/>
      <c r="P29" s="602"/>
      <c r="Q29" s="603"/>
      <c r="R29" s="595"/>
      <c r="S29" s="596"/>
      <c r="T29" s="596"/>
      <c r="U29" s="596"/>
      <c r="V29" s="596"/>
      <c r="W29" s="596"/>
      <c r="X29" s="596"/>
      <c r="Y29" s="596"/>
      <c r="Z29" s="596"/>
      <c r="AA29" s="596"/>
      <c r="AB29" s="596"/>
      <c r="AC29" s="596"/>
      <c r="AD29" s="596"/>
      <c r="AE29" s="596"/>
      <c r="AF29" s="597"/>
    </row>
    <row r="30" spans="1:32" ht="16.5" customHeight="1">
      <c r="A30" s="589"/>
      <c r="B30" s="590"/>
      <c r="C30" s="590"/>
      <c r="D30" s="590"/>
      <c r="E30" s="590"/>
      <c r="F30" s="590"/>
      <c r="G30" s="590"/>
      <c r="H30" s="590"/>
      <c r="I30" s="590"/>
      <c r="J30" s="591"/>
      <c r="K30" s="604"/>
      <c r="L30" s="605"/>
      <c r="M30" s="605"/>
      <c r="N30" s="605"/>
      <c r="O30" s="605"/>
      <c r="P30" s="605"/>
      <c r="Q30" s="606"/>
      <c r="R30" s="592"/>
      <c r="S30" s="593"/>
      <c r="T30" s="593"/>
      <c r="U30" s="593"/>
      <c r="V30" s="593"/>
      <c r="W30" s="593"/>
      <c r="X30" s="593"/>
      <c r="Y30" s="593"/>
      <c r="Z30" s="593"/>
      <c r="AA30" s="593"/>
      <c r="AB30" s="593"/>
      <c r="AC30" s="593"/>
      <c r="AD30" s="593"/>
      <c r="AE30" s="593"/>
      <c r="AF30" s="594"/>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thickBot="1">
      <c r="A33" s="222"/>
      <c r="B33" s="223"/>
      <c r="C33" s="223"/>
      <c r="D33" s="223"/>
      <c r="E33" s="223"/>
      <c r="F33" s="223"/>
      <c r="G33" s="223"/>
      <c r="H33" s="223"/>
      <c r="I33" s="223"/>
      <c r="J33" s="224"/>
      <c r="K33" s="225"/>
      <c r="L33" s="226"/>
      <c r="M33" s="226"/>
      <c r="N33" s="226"/>
      <c r="O33" s="226"/>
      <c r="P33" s="226"/>
      <c r="Q33" s="227"/>
      <c r="R33" s="228"/>
      <c r="S33" s="229"/>
      <c r="T33" s="229"/>
      <c r="U33" s="229"/>
      <c r="V33" s="229"/>
      <c r="W33" s="229"/>
      <c r="X33" s="229"/>
      <c r="Y33" s="229"/>
      <c r="Z33" s="229"/>
      <c r="AA33" s="229"/>
      <c r="AB33" s="229"/>
      <c r="AC33" s="229"/>
      <c r="AD33" s="229"/>
      <c r="AE33" s="229"/>
      <c r="AF33" s="230"/>
    </row>
    <row r="34" spans="1:32" ht="16.5" customHeight="1">
      <c r="A34" s="607" t="s">
        <v>169</v>
      </c>
      <c r="B34" s="608"/>
      <c r="C34" s="608"/>
      <c r="D34" s="608"/>
      <c r="E34" s="608"/>
      <c r="F34" s="608"/>
      <c r="G34" s="608"/>
      <c r="H34" s="608"/>
      <c r="I34" s="608"/>
      <c r="J34" s="609"/>
      <c r="K34" s="610" t="s">
        <v>179</v>
      </c>
      <c r="L34" s="611"/>
      <c r="M34" s="611"/>
      <c r="N34" s="611"/>
      <c r="O34" s="611"/>
      <c r="P34" s="611"/>
      <c r="Q34" s="612"/>
      <c r="R34" s="613" t="s">
        <v>141</v>
      </c>
      <c r="S34" s="614"/>
      <c r="T34" s="614"/>
      <c r="U34" s="614"/>
      <c r="V34" s="615"/>
      <c r="W34" s="574" t="s">
        <v>142</v>
      </c>
      <c r="X34" s="575"/>
      <c r="Y34" s="576"/>
      <c r="Z34" s="577" t="s">
        <v>265</v>
      </c>
      <c r="AA34" s="578"/>
      <c r="AB34" s="578"/>
      <c r="AC34" s="578"/>
      <c r="AD34" s="578"/>
      <c r="AE34" s="578"/>
      <c r="AF34" s="579"/>
    </row>
    <row r="35" spans="1:32" ht="16.5" customHeight="1" thickBot="1">
      <c r="A35" s="619">
        <f>(SUM(K30:Q33))*W35</f>
        <v>0</v>
      </c>
      <c r="B35" s="620"/>
      <c r="C35" s="620"/>
      <c r="D35" s="620"/>
      <c r="E35" s="620"/>
      <c r="F35" s="620"/>
      <c r="G35" s="620"/>
      <c r="H35" s="620"/>
      <c r="I35" s="620"/>
      <c r="J35" s="621"/>
      <c r="K35" s="622">
        <f>ROUNDDOWN(SUM(K30:Q33)*1/3,0)</f>
        <v>0</v>
      </c>
      <c r="L35" s="623"/>
      <c r="M35" s="623"/>
      <c r="N35" s="623"/>
      <c r="O35" s="623"/>
      <c r="P35" s="623"/>
      <c r="Q35" s="624"/>
      <c r="R35" s="580">
        <v>600000</v>
      </c>
      <c r="S35" s="581"/>
      <c r="T35" s="581"/>
      <c r="U35" s="581"/>
      <c r="V35" s="582"/>
      <c r="W35" s="583">
        <v>1</v>
      </c>
      <c r="X35" s="584"/>
      <c r="Y35" s="585"/>
      <c r="Z35" s="586">
        <f>(IF(K35&gt;R35,R35,K35))*W35</f>
        <v>0</v>
      </c>
      <c r="AA35" s="587"/>
      <c r="AB35" s="587"/>
      <c r="AC35" s="587"/>
      <c r="AD35" s="587"/>
      <c r="AE35" s="587"/>
      <c r="AF35" s="588"/>
    </row>
    <row r="36" spans="1:32" ht="16.5" customHeight="1">
      <c r="A36" s="589"/>
      <c r="B36" s="590"/>
      <c r="C36" s="590"/>
      <c r="D36" s="590"/>
      <c r="E36" s="590"/>
      <c r="F36" s="590"/>
      <c r="G36" s="590"/>
      <c r="H36" s="590"/>
      <c r="I36" s="590"/>
      <c r="J36" s="591"/>
      <c r="K36" s="604"/>
      <c r="L36" s="605"/>
      <c r="M36" s="605"/>
      <c r="N36" s="605"/>
      <c r="O36" s="605"/>
      <c r="P36" s="605"/>
      <c r="Q36" s="606"/>
      <c r="R36" s="592"/>
      <c r="S36" s="593"/>
      <c r="T36" s="593"/>
      <c r="U36" s="593"/>
      <c r="V36" s="593"/>
      <c r="W36" s="593"/>
      <c r="X36" s="593"/>
      <c r="Y36" s="593"/>
      <c r="Z36" s="593"/>
      <c r="AA36" s="593"/>
      <c r="AB36" s="593"/>
      <c r="AC36" s="593"/>
      <c r="AD36" s="593"/>
      <c r="AE36" s="593"/>
      <c r="AF36" s="594"/>
    </row>
    <row r="37" spans="1:32" ht="16.5" customHeight="1">
      <c r="A37" s="589"/>
      <c r="B37" s="590"/>
      <c r="C37" s="590"/>
      <c r="D37" s="590"/>
      <c r="E37" s="590"/>
      <c r="F37" s="590"/>
      <c r="G37" s="590"/>
      <c r="H37" s="590"/>
      <c r="I37" s="590"/>
      <c r="J37" s="591"/>
      <c r="K37" s="604"/>
      <c r="L37" s="605"/>
      <c r="M37" s="605"/>
      <c r="N37" s="605"/>
      <c r="O37" s="605"/>
      <c r="P37" s="605"/>
      <c r="Q37" s="606"/>
      <c r="R37" s="592"/>
      <c r="S37" s="593"/>
      <c r="T37" s="593"/>
      <c r="U37" s="593"/>
      <c r="V37" s="593"/>
      <c r="W37" s="593"/>
      <c r="X37" s="593"/>
      <c r="Y37" s="593"/>
      <c r="Z37" s="593"/>
      <c r="AA37" s="593"/>
      <c r="AB37" s="593"/>
      <c r="AC37" s="593"/>
      <c r="AD37" s="593"/>
      <c r="AE37" s="593"/>
      <c r="AF37" s="594"/>
    </row>
    <row r="38" spans="1:32" ht="16.5" customHeight="1">
      <c r="A38" s="589"/>
      <c r="B38" s="590"/>
      <c r="C38" s="590"/>
      <c r="D38" s="590"/>
      <c r="E38" s="590"/>
      <c r="F38" s="590"/>
      <c r="G38" s="590"/>
      <c r="H38" s="590"/>
      <c r="I38" s="590"/>
      <c r="J38" s="591"/>
      <c r="K38" s="604"/>
      <c r="L38" s="605"/>
      <c r="M38" s="605"/>
      <c r="N38" s="605"/>
      <c r="O38" s="605"/>
      <c r="P38" s="605"/>
      <c r="Q38" s="606"/>
      <c r="R38" s="592"/>
      <c r="S38" s="593"/>
      <c r="T38" s="593"/>
      <c r="U38" s="593"/>
      <c r="V38" s="593"/>
      <c r="W38" s="593"/>
      <c r="X38" s="593"/>
      <c r="Y38" s="593"/>
      <c r="Z38" s="593"/>
      <c r="AA38" s="593"/>
      <c r="AB38" s="593"/>
      <c r="AC38" s="593"/>
      <c r="AD38" s="593"/>
      <c r="AE38" s="593"/>
      <c r="AF38" s="594"/>
    </row>
    <row r="39" spans="1:32" ht="16.5" customHeight="1" thickBot="1">
      <c r="A39" s="222"/>
      <c r="B39" s="223"/>
      <c r="C39" s="223"/>
      <c r="D39" s="223"/>
      <c r="E39" s="223"/>
      <c r="F39" s="223"/>
      <c r="G39" s="223"/>
      <c r="H39" s="223"/>
      <c r="I39" s="223"/>
      <c r="J39" s="224"/>
      <c r="K39" s="604"/>
      <c r="L39" s="605"/>
      <c r="M39" s="605"/>
      <c r="N39" s="605"/>
      <c r="O39" s="605"/>
      <c r="P39" s="605"/>
      <c r="Q39" s="606"/>
      <c r="R39" s="592"/>
      <c r="S39" s="593"/>
      <c r="T39" s="593"/>
      <c r="U39" s="593"/>
      <c r="V39" s="593"/>
      <c r="W39" s="593"/>
      <c r="X39" s="593"/>
      <c r="Y39" s="593"/>
      <c r="Z39" s="593"/>
      <c r="AA39" s="593"/>
      <c r="AB39" s="593"/>
      <c r="AC39" s="593"/>
      <c r="AD39" s="593"/>
      <c r="AE39" s="593"/>
      <c r="AF39" s="594"/>
    </row>
    <row r="40" spans="1:32" ht="16.5" customHeight="1">
      <c r="A40" s="607" t="s">
        <v>169</v>
      </c>
      <c r="B40" s="608"/>
      <c r="C40" s="608"/>
      <c r="D40" s="608"/>
      <c r="E40" s="608"/>
      <c r="F40" s="608"/>
      <c r="G40" s="608"/>
      <c r="H40" s="608"/>
      <c r="I40" s="608"/>
      <c r="J40" s="609"/>
      <c r="K40" s="610" t="s">
        <v>179</v>
      </c>
      <c r="L40" s="611"/>
      <c r="M40" s="611"/>
      <c r="N40" s="611"/>
      <c r="O40" s="611"/>
      <c r="P40" s="611"/>
      <c r="Q40" s="612"/>
      <c r="R40" s="613" t="s">
        <v>141</v>
      </c>
      <c r="S40" s="614"/>
      <c r="T40" s="614"/>
      <c r="U40" s="614"/>
      <c r="V40" s="615"/>
      <c r="W40" s="574" t="s">
        <v>142</v>
      </c>
      <c r="X40" s="575"/>
      <c r="Y40" s="576"/>
      <c r="Z40" s="577" t="s">
        <v>265</v>
      </c>
      <c r="AA40" s="578"/>
      <c r="AB40" s="578"/>
      <c r="AC40" s="578"/>
      <c r="AD40" s="578"/>
      <c r="AE40" s="578"/>
      <c r="AF40" s="579"/>
    </row>
    <row r="41" spans="1:32" ht="16.5" customHeight="1" thickBot="1">
      <c r="A41" s="619">
        <f>(SUM(K36:Q39))*W41</f>
        <v>0</v>
      </c>
      <c r="B41" s="620"/>
      <c r="C41" s="620"/>
      <c r="D41" s="620"/>
      <c r="E41" s="620"/>
      <c r="F41" s="620"/>
      <c r="G41" s="620"/>
      <c r="H41" s="620"/>
      <c r="I41" s="620"/>
      <c r="J41" s="621"/>
      <c r="K41" s="625">
        <f>ROUNDDOWN(SUM(K36:Q39)*1/3,0)</f>
        <v>0</v>
      </c>
      <c r="L41" s="626"/>
      <c r="M41" s="626"/>
      <c r="N41" s="626"/>
      <c r="O41" s="626"/>
      <c r="P41" s="626"/>
      <c r="Q41" s="627"/>
      <c r="R41" s="628">
        <v>600000</v>
      </c>
      <c r="S41" s="629"/>
      <c r="T41" s="629"/>
      <c r="U41" s="629"/>
      <c r="V41" s="630"/>
      <c r="W41" s="616"/>
      <c r="X41" s="617"/>
      <c r="Y41" s="618"/>
      <c r="Z41" s="586">
        <f>(IF(K41&gt;R41,R41,K41))*W41</f>
        <v>0</v>
      </c>
      <c r="AA41" s="587"/>
      <c r="AB41" s="587"/>
      <c r="AC41" s="587"/>
      <c r="AD41" s="587"/>
      <c r="AE41" s="587"/>
      <c r="AF41" s="588"/>
    </row>
    <row r="42" spans="1:32" ht="16.5" customHeight="1">
      <c r="A42" s="670" t="s">
        <v>1</v>
      </c>
      <c r="B42" s="547"/>
      <c r="C42" s="547"/>
      <c r="D42" s="547"/>
      <c r="E42" s="547"/>
      <c r="F42" s="547"/>
      <c r="G42" s="547"/>
      <c r="H42" s="547"/>
      <c r="I42" s="547"/>
      <c r="J42" s="671"/>
      <c r="K42" s="672">
        <f>A22+A28+A35+A41</f>
        <v>0</v>
      </c>
      <c r="L42" s="673"/>
      <c r="M42" s="673"/>
      <c r="N42" s="673"/>
      <c r="O42" s="673"/>
      <c r="P42" s="673"/>
      <c r="Q42" s="674"/>
      <c r="R42" s="675"/>
      <c r="S42" s="676"/>
      <c r="T42" s="676"/>
      <c r="U42" s="676"/>
      <c r="V42" s="676"/>
      <c r="W42" s="676"/>
      <c r="X42" s="676"/>
      <c r="Y42" s="676"/>
      <c r="Z42" s="676"/>
      <c r="AA42" s="676"/>
      <c r="AB42" s="676"/>
      <c r="AC42" s="676"/>
      <c r="AD42" s="676"/>
      <c r="AE42" s="676"/>
      <c r="AF42" s="677"/>
    </row>
    <row r="43" spans="1:32" s="285" customFormat="1" ht="16.5" customHeight="1">
      <c r="A43" s="678" t="s">
        <v>329</v>
      </c>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80"/>
    </row>
    <row r="44" spans="1:32" ht="16.5" customHeight="1">
      <c r="A44" s="35" t="s">
        <v>74</v>
      </c>
      <c r="B44" s="36"/>
      <c r="C44" s="36"/>
      <c r="D44" s="36"/>
      <c r="E44" s="36"/>
      <c r="F44" s="36"/>
      <c r="G44" s="36"/>
      <c r="H44" s="36"/>
      <c r="I44" s="37"/>
      <c r="J44" s="35" t="s">
        <v>75</v>
      </c>
      <c r="K44" s="36"/>
      <c r="L44" s="36"/>
      <c r="M44" s="36"/>
      <c r="N44" s="36"/>
      <c r="O44" s="36"/>
      <c r="P44" s="37"/>
      <c r="Q44" s="35" t="s">
        <v>76</v>
      </c>
      <c r="R44" s="37"/>
      <c r="S44" s="35" t="s">
        <v>77</v>
      </c>
      <c r="T44" s="36"/>
      <c r="U44" s="36"/>
      <c r="V44" s="37"/>
      <c r="W44" s="38" t="s">
        <v>71</v>
      </c>
      <c r="X44" s="39"/>
      <c r="Y44" s="39"/>
      <c r="Z44" s="40"/>
      <c r="AA44" s="286" t="s">
        <v>299</v>
      </c>
      <c r="AB44" s="36"/>
      <c r="AC44" s="284"/>
      <c r="AD44" s="36"/>
      <c r="AE44" s="36"/>
      <c r="AF44" s="37"/>
    </row>
    <row r="45" spans="1:32" ht="16.5" customHeight="1">
      <c r="A45" s="681"/>
      <c r="B45" s="682"/>
      <c r="C45" s="682"/>
      <c r="D45" s="682"/>
      <c r="E45" s="682"/>
      <c r="F45" s="682"/>
      <c r="G45" s="682"/>
      <c r="H45" s="682"/>
      <c r="I45" s="682"/>
      <c r="J45" s="683"/>
      <c r="K45" s="684"/>
      <c r="L45" s="684"/>
      <c r="M45" s="684"/>
      <c r="N45" s="684"/>
      <c r="O45" s="684"/>
      <c r="P45" s="684"/>
      <c r="Q45" s="685"/>
      <c r="R45" s="686"/>
      <c r="S45" s="687"/>
      <c r="T45" s="688"/>
      <c r="U45" s="688"/>
      <c r="V45" s="689"/>
      <c r="W45" s="640">
        <f t="shared" ref="W45:W49" si="0">Q45*S45</f>
        <v>0</v>
      </c>
      <c r="X45" s="641"/>
      <c r="Y45" s="641"/>
      <c r="Z45" s="642"/>
      <c r="AA45" s="690"/>
      <c r="AB45" s="691"/>
      <c r="AC45" s="691"/>
      <c r="AD45" s="691"/>
      <c r="AE45" s="691"/>
      <c r="AF45" s="692"/>
    </row>
    <row r="46" spans="1:32" ht="16.5" customHeight="1">
      <c r="A46" s="631"/>
      <c r="B46" s="632"/>
      <c r="C46" s="632"/>
      <c r="D46" s="632"/>
      <c r="E46" s="632"/>
      <c r="F46" s="632"/>
      <c r="G46" s="632"/>
      <c r="H46" s="632"/>
      <c r="I46" s="632"/>
      <c r="J46" s="633"/>
      <c r="K46" s="634"/>
      <c r="L46" s="634"/>
      <c r="M46" s="634"/>
      <c r="N46" s="634"/>
      <c r="O46" s="634"/>
      <c r="P46" s="634"/>
      <c r="Q46" s="635"/>
      <c r="R46" s="636"/>
      <c r="S46" s="637"/>
      <c r="T46" s="638"/>
      <c r="U46" s="638"/>
      <c r="V46" s="639"/>
      <c r="W46" s="640">
        <f t="shared" si="0"/>
        <v>0</v>
      </c>
      <c r="X46" s="641"/>
      <c r="Y46" s="641"/>
      <c r="Z46" s="642"/>
      <c r="AA46" s="643"/>
      <c r="AB46" s="644"/>
      <c r="AC46" s="644"/>
      <c r="AD46" s="644"/>
      <c r="AE46" s="644"/>
      <c r="AF46" s="645"/>
    </row>
    <row r="47" spans="1:32" ht="16.5" customHeight="1">
      <c r="A47" s="631"/>
      <c r="B47" s="632"/>
      <c r="C47" s="632"/>
      <c r="D47" s="632"/>
      <c r="E47" s="632"/>
      <c r="F47" s="632"/>
      <c r="G47" s="632"/>
      <c r="H47" s="632"/>
      <c r="I47" s="632"/>
      <c r="J47" s="633"/>
      <c r="K47" s="634"/>
      <c r="L47" s="634"/>
      <c r="M47" s="634"/>
      <c r="N47" s="634"/>
      <c r="O47" s="634"/>
      <c r="P47" s="634"/>
      <c r="Q47" s="635"/>
      <c r="R47" s="636"/>
      <c r="S47" s="637"/>
      <c r="T47" s="638"/>
      <c r="U47" s="638"/>
      <c r="V47" s="639"/>
      <c r="W47" s="640">
        <f t="shared" si="0"/>
        <v>0</v>
      </c>
      <c r="X47" s="641"/>
      <c r="Y47" s="641"/>
      <c r="Z47" s="642"/>
      <c r="AA47" s="643"/>
      <c r="AB47" s="644"/>
      <c r="AC47" s="644"/>
      <c r="AD47" s="644"/>
      <c r="AE47" s="644"/>
      <c r="AF47" s="645"/>
    </row>
    <row r="48" spans="1:32" ht="16.5" customHeight="1">
      <c r="A48" s="631"/>
      <c r="B48" s="632"/>
      <c r="C48" s="632"/>
      <c r="D48" s="632"/>
      <c r="E48" s="632"/>
      <c r="F48" s="632"/>
      <c r="G48" s="632"/>
      <c r="H48" s="632"/>
      <c r="I48" s="632"/>
      <c r="J48" s="633"/>
      <c r="K48" s="634"/>
      <c r="L48" s="634"/>
      <c r="M48" s="634"/>
      <c r="N48" s="634"/>
      <c r="O48" s="634"/>
      <c r="P48" s="634"/>
      <c r="Q48" s="635"/>
      <c r="R48" s="636"/>
      <c r="S48" s="637"/>
      <c r="T48" s="638"/>
      <c r="U48" s="638"/>
      <c r="V48" s="639"/>
      <c r="W48" s="640">
        <f t="shared" si="0"/>
        <v>0</v>
      </c>
      <c r="X48" s="641"/>
      <c r="Y48" s="641"/>
      <c r="Z48" s="642"/>
      <c r="AA48" s="643"/>
      <c r="AB48" s="644"/>
      <c r="AC48" s="644"/>
      <c r="AD48" s="644"/>
      <c r="AE48" s="644"/>
      <c r="AF48" s="645"/>
    </row>
    <row r="49" spans="1:32" ht="16.5" customHeight="1">
      <c r="A49" s="658"/>
      <c r="B49" s="659"/>
      <c r="C49" s="659"/>
      <c r="D49" s="659"/>
      <c r="E49" s="659"/>
      <c r="F49" s="659"/>
      <c r="G49" s="659"/>
      <c r="H49" s="659"/>
      <c r="I49" s="659"/>
      <c r="J49" s="660"/>
      <c r="K49" s="661"/>
      <c r="L49" s="661"/>
      <c r="M49" s="661"/>
      <c r="N49" s="661"/>
      <c r="O49" s="661"/>
      <c r="P49" s="661"/>
      <c r="Q49" s="662"/>
      <c r="R49" s="663"/>
      <c r="S49" s="664"/>
      <c r="T49" s="665"/>
      <c r="U49" s="665"/>
      <c r="V49" s="666"/>
      <c r="W49" s="640">
        <f t="shared" si="0"/>
        <v>0</v>
      </c>
      <c r="X49" s="641"/>
      <c r="Y49" s="641"/>
      <c r="Z49" s="642"/>
      <c r="AA49" s="667"/>
      <c r="AB49" s="668"/>
      <c r="AC49" s="668"/>
      <c r="AD49" s="668"/>
      <c r="AE49" s="668"/>
      <c r="AF49" s="669"/>
    </row>
    <row r="50" spans="1:32" ht="16.5" customHeight="1">
      <c r="A50" s="41" t="s">
        <v>79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6.5" customHeight="1">
      <c r="A51" s="42" t="s">
        <v>80</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sheetData>
  <sheetProtection sheet="1" formatCells="0" formatColumns="0" formatRows="0" insertColumns="0" selectLockedCells="1"/>
  <mergeCells count="1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A14:AF14"/>
    <mergeCell ref="A15:J15"/>
    <mergeCell ref="K15:Q15"/>
    <mergeCell ref="R15:AF15"/>
    <mergeCell ref="L9:R9"/>
    <mergeCell ref="S9:Y9"/>
    <mergeCell ref="Z9:AF9"/>
    <mergeCell ref="E10:K12"/>
    <mergeCell ref="L10:R12"/>
    <mergeCell ref="S10:Y12"/>
    <mergeCell ref="Z10:AF12"/>
    <mergeCell ref="R17:AF17"/>
    <mergeCell ref="R16:AF16"/>
    <mergeCell ref="A18:J18"/>
    <mergeCell ref="K18:Q18"/>
    <mergeCell ref="R18:AF18"/>
    <mergeCell ref="A23:J23"/>
    <mergeCell ref="K23:Q23"/>
    <mergeCell ref="R23:AF23"/>
    <mergeCell ref="A21:J21"/>
    <mergeCell ref="K21:Q21"/>
    <mergeCell ref="A22:J22"/>
    <mergeCell ref="K22:Q22"/>
    <mergeCell ref="A19:J19"/>
    <mergeCell ref="K19:Q19"/>
    <mergeCell ref="R19:AF19"/>
    <mergeCell ref="A20:J20"/>
    <mergeCell ref="K20:Q20"/>
    <mergeCell ref="R20:AF20"/>
    <mergeCell ref="R21:V21"/>
    <mergeCell ref="W21:Y21"/>
    <mergeCell ref="Z21:AF21"/>
    <mergeCell ref="R22:V22"/>
    <mergeCell ref="W22:Y22"/>
    <mergeCell ref="Z22:AF22"/>
    <mergeCell ref="W46:Z46"/>
    <mergeCell ref="AA46:AF46"/>
    <mergeCell ref="A42:J42"/>
    <mergeCell ref="K42:Q42"/>
    <mergeCell ref="R42:AF42"/>
    <mergeCell ref="A43:AF43"/>
    <mergeCell ref="A45:I45"/>
    <mergeCell ref="J45:P45"/>
    <mergeCell ref="Q45:R45"/>
    <mergeCell ref="S45:V45"/>
    <mergeCell ref="W45:Z45"/>
    <mergeCell ref="AA45:AF45"/>
    <mergeCell ref="A46:I46"/>
    <mergeCell ref="J46:P46"/>
    <mergeCell ref="Q46:R46"/>
    <mergeCell ref="S46:V4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R25:AF25"/>
    <mergeCell ref="A24:J24"/>
    <mergeCell ref="K24:Q24"/>
    <mergeCell ref="R24:AF24"/>
    <mergeCell ref="R27:V27"/>
    <mergeCell ref="W27:Y27"/>
    <mergeCell ref="Z27:AF27"/>
    <mergeCell ref="R28:V28"/>
    <mergeCell ref="W28:Y28"/>
    <mergeCell ref="Z28:AF28"/>
    <mergeCell ref="A25:J25"/>
    <mergeCell ref="K25:Q25"/>
    <mergeCell ref="K26:Q26"/>
    <mergeCell ref="R26:AF26"/>
    <mergeCell ref="K28:Q28"/>
    <mergeCell ref="A27:J27"/>
    <mergeCell ref="K27:Q27"/>
    <mergeCell ref="A28:J28"/>
    <mergeCell ref="W41:Y41"/>
    <mergeCell ref="Z41:AF41"/>
    <mergeCell ref="A35:J35"/>
    <mergeCell ref="K35:Q35"/>
    <mergeCell ref="A40:J40"/>
    <mergeCell ref="K40:Q40"/>
    <mergeCell ref="R40:V40"/>
    <mergeCell ref="W40:Y40"/>
    <mergeCell ref="Z40:AF40"/>
    <mergeCell ref="A37:J37"/>
    <mergeCell ref="A38:J38"/>
    <mergeCell ref="K36:Q36"/>
    <mergeCell ref="K37:Q37"/>
    <mergeCell ref="K38:Q38"/>
    <mergeCell ref="K39:Q39"/>
    <mergeCell ref="R36:AF36"/>
    <mergeCell ref="R37:AF37"/>
    <mergeCell ref="R38:AF38"/>
    <mergeCell ref="R39:AF39"/>
    <mergeCell ref="A41:J41"/>
    <mergeCell ref="K41:Q41"/>
    <mergeCell ref="R41:V41"/>
    <mergeCell ref="W34:Y34"/>
    <mergeCell ref="Z34:AF34"/>
    <mergeCell ref="R35:V35"/>
    <mergeCell ref="W35:Y35"/>
    <mergeCell ref="Z35:AF35"/>
    <mergeCell ref="A36:J36"/>
    <mergeCell ref="R30:AF30"/>
    <mergeCell ref="R29:AF29"/>
    <mergeCell ref="A31:J31"/>
    <mergeCell ref="A29:J29"/>
    <mergeCell ref="K29:Q29"/>
    <mergeCell ref="A30:J30"/>
    <mergeCell ref="K30:Q30"/>
    <mergeCell ref="A34:J34"/>
    <mergeCell ref="K34:Q34"/>
    <mergeCell ref="R34:V34"/>
    <mergeCell ref="R31:AF31"/>
    <mergeCell ref="R32:AF32"/>
    <mergeCell ref="K32:Q32"/>
    <mergeCell ref="K31:Q31"/>
    <mergeCell ref="A32:J3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4" zoomScaleNormal="100" zoomScaleSheetLayoutView="100" workbookViewId="0">
      <selection activeCell="AG9" sqref="AG9:AM9"/>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150</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v>0</v>
      </c>
      <c r="M9" s="708"/>
      <c r="N9" s="708"/>
      <c r="O9" s="708"/>
      <c r="P9" s="708"/>
      <c r="Q9" s="708"/>
      <c r="R9" s="708"/>
      <c r="S9" s="709">
        <f>E9-L9</f>
        <v>0</v>
      </c>
      <c r="T9" s="709"/>
      <c r="U9" s="709"/>
      <c r="V9" s="709"/>
      <c r="W9" s="709"/>
      <c r="X9" s="709"/>
      <c r="Y9" s="709"/>
      <c r="Z9" s="709">
        <f>K40</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268</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ROUNDDOWN(S13/2,0)</f>
        <v>0</v>
      </c>
      <c r="AA13" s="733"/>
      <c r="AB13" s="733"/>
      <c r="AC13" s="733"/>
      <c r="AD13" s="733"/>
      <c r="AE13" s="733"/>
      <c r="AF13" s="734"/>
    </row>
    <row r="14" spans="1:32"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70</v>
      </c>
      <c r="B15" s="703"/>
      <c r="C15" s="703"/>
      <c r="D15" s="703"/>
      <c r="E15" s="703"/>
      <c r="F15" s="703"/>
      <c r="G15" s="703"/>
      <c r="H15" s="703"/>
      <c r="I15" s="703"/>
      <c r="J15" s="704"/>
      <c r="K15" s="705" t="s">
        <v>71</v>
      </c>
      <c r="L15" s="706"/>
      <c r="M15" s="706"/>
      <c r="N15" s="706"/>
      <c r="O15" s="706"/>
      <c r="P15" s="706"/>
      <c r="Q15" s="707"/>
      <c r="R15" s="705" t="s">
        <v>72</v>
      </c>
      <c r="S15" s="706"/>
      <c r="T15" s="706"/>
      <c r="U15" s="706"/>
      <c r="V15" s="706"/>
      <c r="W15" s="706"/>
      <c r="X15" s="706"/>
      <c r="Y15" s="706"/>
      <c r="Z15" s="706"/>
      <c r="AA15" s="706"/>
      <c r="AB15" s="706"/>
      <c r="AC15" s="706"/>
      <c r="AD15" s="706"/>
      <c r="AE15" s="706"/>
      <c r="AF15" s="707"/>
    </row>
    <row r="16" spans="1:32" ht="16.5" customHeight="1">
      <c r="A16" s="744"/>
      <c r="B16" s="745"/>
      <c r="C16" s="745"/>
      <c r="D16" s="745"/>
      <c r="E16" s="745"/>
      <c r="F16" s="745"/>
      <c r="G16" s="745"/>
      <c r="H16" s="745"/>
      <c r="I16" s="745"/>
      <c r="J16" s="746"/>
      <c r="K16" s="747"/>
      <c r="L16" s="748"/>
      <c r="M16" s="748"/>
      <c r="N16" s="748"/>
      <c r="O16" s="748"/>
      <c r="P16" s="748"/>
      <c r="Q16" s="749"/>
      <c r="R16" s="750"/>
      <c r="S16" s="751"/>
      <c r="T16" s="751"/>
      <c r="U16" s="751"/>
      <c r="V16" s="751"/>
      <c r="W16" s="751"/>
      <c r="X16" s="751"/>
      <c r="Y16" s="751"/>
      <c r="Z16" s="751"/>
      <c r="AA16" s="751"/>
      <c r="AB16" s="751"/>
      <c r="AC16" s="751"/>
      <c r="AD16" s="751"/>
      <c r="AE16" s="751"/>
      <c r="AF16" s="752"/>
    </row>
    <row r="17" spans="1:32" ht="16.5" customHeight="1">
      <c r="A17" s="589"/>
      <c r="B17" s="590"/>
      <c r="C17" s="590"/>
      <c r="D17" s="590"/>
      <c r="E17" s="590"/>
      <c r="F17" s="590"/>
      <c r="G17" s="590"/>
      <c r="H17" s="590"/>
      <c r="I17" s="590"/>
      <c r="J17" s="591"/>
      <c r="K17" s="604"/>
      <c r="L17" s="605"/>
      <c r="M17" s="605"/>
      <c r="N17" s="605"/>
      <c r="O17" s="605"/>
      <c r="P17" s="605"/>
      <c r="Q17" s="606"/>
      <c r="R17" s="741"/>
      <c r="S17" s="742"/>
      <c r="T17" s="742"/>
      <c r="U17" s="742"/>
      <c r="V17" s="742"/>
      <c r="W17" s="742"/>
      <c r="X17" s="742"/>
      <c r="Y17" s="742"/>
      <c r="Z17" s="742"/>
      <c r="AA17" s="742"/>
      <c r="AB17" s="742"/>
      <c r="AC17" s="742"/>
      <c r="AD17" s="742"/>
      <c r="AE17" s="742"/>
      <c r="AF17" s="743"/>
    </row>
    <row r="18" spans="1:32" ht="16.5" customHeight="1">
      <c r="A18" s="589"/>
      <c r="B18" s="590"/>
      <c r="C18" s="590"/>
      <c r="D18" s="590"/>
      <c r="E18" s="590"/>
      <c r="F18" s="590"/>
      <c r="G18" s="590"/>
      <c r="H18" s="590"/>
      <c r="I18" s="590"/>
      <c r="J18" s="591"/>
      <c r="K18" s="604"/>
      <c r="L18" s="605"/>
      <c r="M18" s="605"/>
      <c r="N18" s="605"/>
      <c r="O18" s="605"/>
      <c r="P18" s="605"/>
      <c r="Q18" s="606"/>
      <c r="R18" s="741"/>
      <c r="S18" s="742"/>
      <c r="T18" s="742"/>
      <c r="U18" s="742"/>
      <c r="V18" s="742"/>
      <c r="W18" s="742"/>
      <c r="X18" s="742"/>
      <c r="Y18" s="742"/>
      <c r="Z18" s="742"/>
      <c r="AA18" s="742"/>
      <c r="AB18" s="742"/>
      <c r="AC18" s="742"/>
      <c r="AD18" s="742"/>
      <c r="AE18" s="742"/>
      <c r="AF18" s="743"/>
    </row>
    <row r="19" spans="1:32" ht="16.5" customHeight="1">
      <c r="A19" s="589"/>
      <c r="B19" s="590"/>
      <c r="C19" s="590"/>
      <c r="D19" s="590"/>
      <c r="E19" s="590"/>
      <c r="F19" s="590"/>
      <c r="G19" s="590"/>
      <c r="H19" s="590"/>
      <c r="I19" s="590"/>
      <c r="J19" s="591"/>
      <c r="K19" s="604"/>
      <c r="L19" s="605"/>
      <c r="M19" s="605"/>
      <c r="N19" s="605"/>
      <c r="O19" s="605"/>
      <c r="P19" s="605"/>
      <c r="Q19" s="606"/>
      <c r="R19" s="741"/>
      <c r="S19" s="742"/>
      <c r="T19" s="742"/>
      <c r="U19" s="742"/>
      <c r="V19" s="742"/>
      <c r="W19" s="742"/>
      <c r="X19" s="742"/>
      <c r="Y19" s="742"/>
      <c r="Z19" s="742"/>
      <c r="AA19" s="742"/>
      <c r="AB19" s="742"/>
      <c r="AC19" s="742"/>
      <c r="AD19" s="742"/>
      <c r="AE19" s="742"/>
      <c r="AF19" s="743"/>
    </row>
    <row r="20" spans="1:32" ht="16.5" customHeight="1">
      <c r="A20" s="589"/>
      <c r="B20" s="590"/>
      <c r="C20" s="590"/>
      <c r="D20" s="590"/>
      <c r="E20" s="590"/>
      <c r="F20" s="590"/>
      <c r="G20" s="590"/>
      <c r="H20" s="590"/>
      <c r="I20" s="590"/>
      <c r="J20" s="591"/>
      <c r="K20" s="604"/>
      <c r="L20" s="605"/>
      <c r="M20" s="605"/>
      <c r="N20" s="605"/>
      <c r="O20" s="605"/>
      <c r="P20" s="605"/>
      <c r="Q20" s="606"/>
      <c r="R20" s="741"/>
      <c r="S20" s="742"/>
      <c r="T20" s="742"/>
      <c r="U20" s="742"/>
      <c r="V20" s="742"/>
      <c r="W20" s="742"/>
      <c r="X20" s="742"/>
      <c r="Y20" s="742"/>
      <c r="Z20" s="742"/>
      <c r="AA20" s="742"/>
      <c r="AB20" s="742"/>
      <c r="AC20" s="742"/>
      <c r="AD20" s="742"/>
      <c r="AE20" s="742"/>
      <c r="AF20" s="743"/>
    </row>
    <row r="21" spans="1:32" ht="16.5" customHeight="1">
      <c r="A21" s="589"/>
      <c r="B21" s="590"/>
      <c r="C21" s="590"/>
      <c r="D21" s="590"/>
      <c r="E21" s="590"/>
      <c r="F21" s="590"/>
      <c r="G21" s="590"/>
      <c r="H21" s="590"/>
      <c r="I21" s="590"/>
      <c r="J21" s="591"/>
      <c r="K21" s="604"/>
      <c r="L21" s="605"/>
      <c r="M21" s="605"/>
      <c r="N21" s="605"/>
      <c r="O21" s="605"/>
      <c r="P21" s="605"/>
      <c r="Q21" s="606"/>
      <c r="R21" s="741"/>
      <c r="S21" s="742"/>
      <c r="T21" s="742"/>
      <c r="U21" s="742"/>
      <c r="V21" s="742"/>
      <c r="W21" s="742"/>
      <c r="X21" s="742"/>
      <c r="Y21" s="742"/>
      <c r="Z21" s="742"/>
      <c r="AA21" s="742"/>
      <c r="AB21" s="742"/>
      <c r="AC21" s="742"/>
      <c r="AD21" s="742"/>
      <c r="AE21" s="742"/>
      <c r="AF21" s="743"/>
    </row>
    <row r="22" spans="1:32" ht="16.5" customHeight="1">
      <c r="A22" s="589"/>
      <c r="B22" s="590"/>
      <c r="C22" s="590"/>
      <c r="D22" s="590"/>
      <c r="E22" s="590"/>
      <c r="F22" s="590"/>
      <c r="G22" s="590"/>
      <c r="H22" s="590"/>
      <c r="I22" s="590"/>
      <c r="J22" s="591"/>
      <c r="K22" s="604"/>
      <c r="L22" s="605"/>
      <c r="M22" s="605"/>
      <c r="N22" s="605"/>
      <c r="O22" s="605"/>
      <c r="P22" s="605"/>
      <c r="Q22" s="606"/>
      <c r="R22" s="741"/>
      <c r="S22" s="742"/>
      <c r="T22" s="742"/>
      <c r="U22" s="742"/>
      <c r="V22" s="742"/>
      <c r="W22" s="742"/>
      <c r="X22" s="742"/>
      <c r="Y22" s="742"/>
      <c r="Z22" s="742"/>
      <c r="AA22" s="742"/>
      <c r="AB22" s="742"/>
      <c r="AC22" s="742"/>
      <c r="AD22" s="742"/>
      <c r="AE22" s="742"/>
      <c r="AF22" s="743"/>
    </row>
    <row r="23" spans="1:32" ht="16.5" customHeight="1">
      <c r="A23" s="589"/>
      <c r="B23" s="590"/>
      <c r="C23" s="590"/>
      <c r="D23" s="590"/>
      <c r="E23" s="590"/>
      <c r="F23" s="590"/>
      <c r="G23" s="590"/>
      <c r="H23" s="590"/>
      <c r="I23" s="590"/>
      <c r="J23" s="591"/>
      <c r="K23" s="604"/>
      <c r="L23" s="605"/>
      <c r="M23" s="605"/>
      <c r="N23" s="605"/>
      <c r="O23" s="605"/>
      <c r="P23" s="605"/>
      <c r="Q23" s="606"/>
      <c r="R23" s="741"/>
      <c r="S23" s="742"/>
      <c r="T23" s="742"/>
      <c r="U23" s="742"/>
      <c r="V23" s="742"/>
      <c r="W23" s="742"/>
      <c r="X23" s="742"/>
      <c r="Y23" s="742"/>
      <c r="Z23" s="742"/>
      <c r="AA23" s="742"/>
      <c r="AB23" s="742"/>
      <c r="AC23" s="742"/>
      <c r="AD23" s="742"/>
      <c r="AE23" s="742"/>
      <c r="AF23" s="743"/>
    </row>
    <row r="24" spans="1:32" ht="16.5" customHeight="1">
      <c r="A24" s="589"/>
      <c r="B24" s="590"/>
      <c r="C24" s="590"/>
      <c r="D24" s="590"/>
      <c r="E24" s="590"/>
      <c r="F24" s="590"/>
      <c r="G24" s="590"/>
      <c r="H24" s="590"/>
      <c r="I24" s="590"/>
      <c r="J24" s="591"/>
      <c r="K24" s="604"/>
      <c r="L24" s="605"/>
      <c r="M24" s="605"/>
      <c r="N24" s="605"/>
      <c r="O24" s="605"/>
      <c r="P24" s="605"/>
      <c r="Q24" s="606"/>
      <c r="R24" s="741"/>
      <c r="S24" s="742"/>
      <c r="T24" s="742"/>
      <c r="U24" s="742"/>
      <c r="V24" s="742"/>
      <c r="W24" s="742"/>
      <c r="X24" s="742"/>
      <c r="Y24" s="742"/>
      <c r="Z24" s="742"/>
      <c r="AA24" s="742"/>
      <c r="AB24" s="742"/>
      <c r="AC24" s="742"/>
      <c r="AD24" s="742"/>
      <c r="AE24" s="742"/>
      <c r="AF24" s="743"/>
    </row>
    <row r="25" spans="1:32" ht="16.5" customHeight="1">
      <c r="A25" s="589"/>
      <c r="B25" s="590"/>
      <c r="C25" s="590"/>
      <c r="D25" s="590"/>
      <c r="E25" s="590"/>
      <c r="F25" s="590"/>
      <c r="G25" s="590"/>
      <c r="H25" s="590"/>
      <c r="I25" s="590"/>
      <c r="J25" s="591"/>
      <c r="K25" s="604"/>
      <c r="L25" s="605"/>
      <c r="M25" s="605"/>
      <c r="N25" s="605"/>
      <c r="O25" s="605"/>
      <c r="P25" s="605"/>
      <c r="Q25" s="606"/>
      <c r="R25" s="741"/>
      <c r="S25" s="742"/>
      <c r="T25" s="742"/>
      <c r="U25" s="742"/>
      <c r="V25" s="742"/>
      <c r="W25" s="742"/>
      <c r="X25" s="742"/>
      <c r="Y25" s="742"/>
      <c r="Z25" s="742"/>
      <c r="AA25" s="742"/>
      <c r="AB25" s="742"/>
      <c r="AC25" s="742"/>
      <c r="AD25" s="742"/>
      <c r="AE25" s="742"/>
      <c r="AF25" s="743"/>
    </row>
    <row r="26" spans="1:32" ht="16.5" customHeight="1">
      <c r="A26" s="589"/>
      <c r="B26" s="590"/>
      <c r="C26" s="590"/>
      <c r="D26" s="590"/>
      <c r="E26" s="590"/>
      <c r="F26" s="590"/>
      <c r="G26" s="590"/>
      <c r="H26" s="590"/>
      <c r="I26" s="590"/>
      <c r="J26" s="591"/>
      <c r="K26" s="604"/>
      <c r="L26" s="605"/>
      <c r="M26" s="605"/>
      <c r="N26" s="605"/>
      <c r="O26" s="605"/>
      <c r="P26" s="605"/>
      <c r="Q26" s="606"/>
      <c r="R26" s="741"/>
      <c r="S26" s="742"/>
      <c r="T26" s="742"/>
      <c r="U26" s="742"/>
      <c r="V26" s="742"/>
      <c r="W26" s="742"/>
      <c r="X26" s="742"/>
      <c r="Y26" s="742"/>
      <c r="Z26" s="742"/>
      <c r="AA26" s="742"/>
      <c r="AB26" s="742"/>
      <c r="AC26" s="742"/>
      <c r="AD26" s="742"/>
      <c r="AE26" s="742"/>
      <c r="AF26" s="743"/>
    </row>
    <row r="27" spans="1:32" ht="16.5" customHeight="1">
      <c r="A27" s="589"/>
      <c r="B27" s="590"/>
      <c r="C27" s="590"/>
      <c r="D27" s="590"/>
      <c r="E27" s="590"/>
      <c r="F27" s="590"/>
      <c r="G27" s="590"/>
      <c r="H27" s="590"/>
      <c r="I27" s="590"/>
      <c r="J27" s="591"/>
      <c r="K27" s="604"/>
      <c r="L27" s="605"/>
      <c r="M27" s="605"/>
      <c r="N27" s="605"/>
      <c r="O27" s="605"/>
      <c r="P27" s="605"/>
      <c r="Q27" s="606"/>
      <c r="R27" s="741"/>
      <c r="S27" s="742"/>
      <c r="T27" s="742"/>
      <c r="U27" s="742"/>
      <c r="V27" s="742"/>
      <c r="W27" s="742"/>
      <c r="X27" s="742"/>
      <c r="Y27" s="742"/>
      <c r="Z27" s="742"/>
      <c r="AA27" s="742"/>
      <c r="AB27" s="742"/>
      <c r="AC27" s="742"/>
      <c r="AD27" s="742"/>
      <c r="AE27" s="742"/>
      <c r="AF27" s="743"/>
    </row>
    <row r="28" spans="1:32" ht="16.5" customHeight="1">
      <c r="A28" s="589"/>
      <c r="B28" s="590"/>
      <c r="C28" s="590"/>
      <c r="D28" s="590"/>
      <c r="E28" s="590"/>
      <c r="F28" s="590"/>
      <c r="G28" s="590"/>
      <c r="H28" s="590"/>
      <c r="I28" s="590"/>
      <c r="J28" s="591"/>
      <c r="K28" s="604"/>
      <c r="L28" s="605"/>
      <c r="M28" s="605"/>
      <c r="N28" s="605"/>
      <c r="O28" s="605"/>
      <c r="P28" s="605"/>
      <c r="Q28" s="606"/>
      <c r="R28" s="741"/>
      <c r="S28" s="742"/>
      <c r="T28" s="742"/>
      <c r="U28" s="742"/>
      <c r="V28" s="742"/>
      <c r="W28" s="742"/>
      <c r="X28" s="742"/>
      <c r="Y28" s="742"/>
      <c r="Z28" s="742"/>
      <c r="AA28" s="742"/>
      <c r="AB28" s="742"/>
      <c r="AC28" s="742"/>
      <c r="AD28" s="742"/>
      <c r="AE28" s="742"/>
      <c r="AF28" s="743"/>
    </row>
    <row r="29" spans="1:32" ht="16.5" customHeight="1">
      <c r="A29" s="589"/>
      <c r="B29" s="590"/>
      <c r="C29" s="590"/>
      <c r="D29" s="590"/>
      <c r="E29" s="590"/>
      <c r="F29" s="590"/>
      <c r="G29" s="590"/>
      <c r="H29" s="590"/>
      <c r="I29" s="590"/>
      <c r="J29" s="591"/>
      <c r="K29" s="604"/>
      <c r="L29" s="605"/>
      <c r="M29" s="605"/>
      <c r="N29" s="605"/>
      <c r="O29" s="605"/>
      <c r="P29" s="605"/>
      <c r="Q29" s="606"/>
      <c r="R29" s="741"/>
      <c r="S29" s="742"/>
      <c r="T29" s="742"/>
      <c r="U29" s="742"/>
      <c r="V29" s="742"/>
      <c r="W29" s="742"/>
      <c r="X29" s="742"/>
      <c r="Y29" s="742"/>
      <c r="Z29" s="742"/>
      <c r="AA29" s="742"/>
      <c r="AB29" s="742"/>
      <c r="AC29" s="742"/>
      <c r="AD29" s="742"/>
      <c r="AE29" s="742"/>
      <c r="AF29" s="743"/>
    </row>
    <row r="30" spans="1:32" ht="16.5" customHeight="1">
      <c r="A30" s="589"/>
      <c r="B30" s="590"/>
      <c r="C30" s="590"/>
      <c r="D30" s="590"/>
      <c r="E30" s="590"/>
      <c r="F30" s="590"/>
      <c r="G30" s="590"/>
      <c r="H30" s="590"/>
      <c r="I30" s="590"/>
      <c r="J30" s="591"/>
      <c r="K30" s="604"/>
      <c r="L30" s="605"/>
      <c r="M30" s="605"/>
      <c r="N30" s="605"/>
      <c r="O30" s="605"/>
      <c r="P30" s="605"/>
      <c r="Q30" s="606"/>
      <c r="R30" s="741"/>
      <c r="S30" s="742"/>
      <c r="T30" s="742"/>
      <c r="U30" s="742"/>
      <c r="V30" s="742"/>
      <c r="W30" s="742"/>
      <c r="X30" s="742"/>
      <c r="Y30" s="742"/>
      <c r="Z30" s="742"/>
      <c r="AA30" s="742"/>
      <c r="AB30" s="742"/>
      <c r="AC30" s="742"/>
      <c r="AD30" s="742"/>
      <c r="AE30" s="742"/>
      <c r="AF30" s="743"/>
    </row>
    <row r="31" spans="1:32" ht="16.5" customHeight="1">
      <c r="A31" s="589"/>
      <c r="B31" s="590"/>
      <c r="C31" s="590"/>
      <c r="D31" s="590"/>
      <c r="E31" s="590"/>
      <c r="F31" s="590"/>
      <c r="G31" s="590"/>
      <c r="H31" s="590"/>
      <c r="I31" s="590"/>
      <c r="J31" s="591"/>
      <c r="K31" s="604"/>
      <c r="L31" s="605"/>
      <c r="M31" s="605"/>
      <c r="N31" s="605"/>
      <c r="O31" s="605"/>
      <c r="P31" s="605"/>
      <c r="Q31" s="606"/>
      <c r="R31" s="741"/>
      <c r="S31" s="742"/>
      <c r="T31" s="742"/>
      <c r="U31" s="742"/>
      <c r="V31" s="742"/>
      <c r="W31" s="742"/>
      <c r="X31" s="742"/>
      <c r="Y31" s="742"/>
      <c r="Z31" s="742"/>
      <c r="AA31" s="742"/>
      <c r="AB31" s="742"/>
      <c r="AC31" s="742"/>
      <c r="AD31" s="742"/>
      <c r="AE31" s="742"/>
      <c r="AF31" s="743"/>
    </row>
    <row r="32" spans="1:32" ht="16.5" customHeight="1">
      <c r="A32" s="589"/>
      <c r="B32" s="590"/>
      <c r="C32" s="590"/>
      <c r="D32" s="590"/>
      <c r="E32" s="590"/>
      <c r="F32" s="590"/>
      <c r="G32" s="590"/>
      <c r="H32" s="590"/>
      <c r="I32" s="590"/>
      <c r="J32" s="591"/>
      <c r="K32" s="604"/>
      <c r="L32" s="605"/>
      <c r="M32" s="605"/>
      <c r="N32" s="605"/>
      <c r="O32" s="605"/>
      <c r="P32" s="605"/>
      <c r="Q32" s="606"/>
      <c r="R32" s="741"/>
      <c r="S32" s="742"/>
      <c r="T32" s="742"/>
      <c r="U32" s="742"/>
      <c r="V32" s="742"/>
      <c r="W32" s="742"/>
      <c r="X32" s="742"/>
      <c r="Y32" s="742"/>
      <c r="Z32" s="742"/>
      <c r="AA32" s="742"/>
      <c r="AB32" s="742"/>
      <c r="AC32" s="742"/>
      <c r="AD32" s="742"/>
      <c r="AE32" s="742"/>
      <c r="AF32" s="743"/>
    </row>
    <row r="33" spans="1:32" ht="16.5" customHeight="1">
      <c r="A33" s="589"/>
      <c r="B33" s="590"/>
      <c r="C33" s="590"/>
      <c r="D33" s="590"/>
      <c r="E33" s="590"/>
      <c r="F33" s="590"/>
      <c r="G33" s="590"/>
      <c r="H33" s="590"/>
      <c r="I33" s="590"/>
      <c r="J33" s="591"/>
      <c r="K33" s="604"/>
      <c r="L33" s="605"/>
      <c r="M33" s="605"/>
      <c r="N33" s="605"/>
      <c r="O33" s="605"/>
      <c r="P33" s="605"/>
      <c r="Q33" s="606"/>
      <c r="R33" s="741"/>
      <c r="S33" s="742"/>
      <c r="T33" s="742"/>
      <c r="U33" s="742"/>
      <c r="V33" s="742"/>
      <c r="W33" s="742"/>
      <c r="X33" s="742"/>
      <c r="Y33" s="742"/>
      <c r="Z33" s="742"/>
      <c r="AA33" s="742"/>
      <c r="AB33" s="742"/>
      <c r="AC33" s="742"/>
      <c r="AD33" s="742"/>
      <c r="AE33" s="742"/>
      <c r="AF33" s="743"/>
    </row>
    <row r="34" spans="1:32" ht="16.5" customHeight="1">
      <c r="A34" s="589"/>
      <c r="B34" s="590"/>
      <c r="C34" s="590"/>
      <c r="D34" s="590"/>
      <c r="E34" s="590"/>
      <c r="F34" s="590"/>
      <c r="G34" s="590"/>
      <c r="H34" s="590"/>
      <c r="I34" s="590"/>
      <c r="J34" s="591"/>
      <c r="K34" s="604"/>
      <c r="L34" s="605"/>
      <c r="M34" s="605"/>
      <c r="N34" s="605"/>
      <c r="O34" s="605"/>
      <c r="P34" s="605"/>
      <c r="Q34" s="606"/>
      <c r="R34" s="741"/>
      <c r="S34" s="742"/>
      <c r="T34" s="742"/>
      <c r="U34" s="742"/>
      <c r="V34" s="742"/>
      <c r="W34" s="742"/>
      <c r="X34" s="742"/>
      <c r="Y34" s="742"/>
      <c r="Z34" s="742"/>
      <c r="AA34" s="742"/>
      <c r="AB34" s="742"/>
      <c r="AC34" s="742"/>
      <c r="AD34" s="742"/>
      <c r="AE34" s="742"/>
      <c r="AF34" s="743"/>
    </row>
    <row r="35" spans="1:32" ht="16.5" customHeight="1">
      <c r="A35" s="589"/>
      <c r="B35" s="590"/>
      <c r="C35" s="590"/>
      <c r="D35" s="590"/>
      <c r="E35" s="590"/>
      <c r="F35" s="590"/>
      <c r="G35" s="590"/>
      <c r="H35" s="590"/>
      <c r="I35" s="590"/>
      <c r="J35" s="591"/>
      <c r="K35" s="604"/>
      <c r="L35" s="605"/>
      <c r="M35" s="605"/>
      <c r="N35" s="605"/>
      <c r="O35" s="605"/>
      <c r="P35" s="605"/>
      <c r="Q35" s="606"/>
      <c r="R35" s="741"/>
      <c r="S35" s="742"/>
      <c r="T35" s="742"/>
      <c r="U35" s="742"/>
      <c r="V35" s="742"/>
      <c r="W35" s="742"/>
      <c r="X35" s="742"/>
      <c r="Y35" s="742"/>
      <c r="Z35" s="742"/>
      <c r="AA35" s="742"/>
      <c r="AB35" s="742"/>
      <c r="AC35" s="742"/>
      <c r="AD35" s="742"/>
      <c r="AE35" s="742"/>
      <c r="AF35" s="743"/>
    </row>
    <row r="36" spans="1:32" ht="16.5" customHeight="1">
      <c r="A36" s="589"/>
      <c r="B36" s="590"/>
      <c r="C36" s="590"/>
      <c r="D36" s="590"/>
      <c r="E36" s="590"/>
      <c r="F36" s="590"/>
      <c r="G36" s="590"/>
      <c r="H36" s="590"/>
      <c r="I36" s="590"/>
      <c r="J36" s="591"/>
      <c r="K36" s="604"/>
      <c r="L36" s="605"/>
      <c r="M36" s="605"/>
      <c r="N36" s="605"/>
      <c r="O36" s="605"/>
      <c r="P36" s="605"/>
      <c r="Q36" s="606"/>
      <c r="R36" s="741"/>
      <c r="S36" s="742"/>
      <c r="T36" s="742"/>
      <c r="U36" s="742"/>
      <c r="V36" s="742"/>
      <c r="W36" s="742"/>
      <c r="X36" s="742"/>
      <c r="Y36" s="742"/>
      <c r="Z36" s="742"/>
      <c r="AA36" s="742"/>
      <c r="AB36" s="742"/>
      <c r="AC36" s="742"/>
      <c r="AD36" s="742"/>
      <c r="AE36" s="742"/>
      <c r="AF36" s="743"/>
    </row>
    <row r="37" spans="1:32" ht="16.5" customHeight="1">
      <c r="A37" s="589"/>
      <c r="B37" s="590"/>
      <c r="C37" s="590"/>
      <c r="D37" s="590"/>
      <c r="E37" s="590"/>
      <c r="F37" s="590"/>
      <c r="G37" s="590"/>
      <c r="H37" s="590"/>
      <c r="I37" s="590"/>
      <c r="J37" s="591"/>
      <c r="K37" s="604"/>
      <c r="L37" s="605"/>
      <c r="M37" s="605"/>
      <c r="N37" s="605"/>
      <c r="O37" s="605"/>
      <c r="P37" s="605"/>
      <c r="Q37" s="606"/>
      <c r="R37" s="741"/>
      <c r="S37" s="742"/>
      <c r="T37" s="742"/>
      <c r="U37" s="742"/>
      <c r="V37" s="742"/>
      <c r="W37" s="742"/>
      <c r="X37" s="742"/>
      <c r="Y37" s="742"/>
      <c r="Z37" s="742"/>
      <c r="AA37" s="742"/>
      <c r="AB37" s="742"/>
      <c r="AC37" s="742"/>
      <c r="AD37" s="742"/>
      <c r="AE37" s="742"/>
      <c r="AF37" s="743"/>
    </row>
    <row r="38" spans="1:32" ht="16.5" customHeight="1">
      <c r="A38" s="589"/>
      <c r="B38" s="590"/>
      <c r="C38" s="590"/>
      <c r="D38" s="590"/>
      <c r="E38" s="590"/>
      <c r="F38" s="590"/>
      <c r="G38" s="590"/>
      <c r="H38" s="590"/>
      <c r="I38" s="590"/>
      <c r="J38" s="591"/>
      <c r="K38" s="604"/>
      <c r="L38" s="605"/>
      <c r="M38" s="605"/>
      <c r="N38" s="605"/>
      <c r="O38" s="605"/>
      <c r="P38" s="605"/>
      <c r="Q38" s="606"/>
      <c r="R38" s="741"/>
      <c r="S38" s="742"/>
      <c r="T38" s="742"/>
      <c r="U38" s="742"/>
      <c r="V38" s="742"/>
      <c r="W38" s="742"/>
      <c r="X38" s="742"/>
      <c r="Y38" s="742"/>
      <c r="Z38" s="742"/>
      <c r="AA38" s="742"/>
      <c r="AB38" s="742"/>
      <c r="AC38" s="742"/>
      <c r="AD38" s="742"/>
      <c r="AE38" s="742"/>
      <c r="AF38" s="743"/>
    </row>
    <row r="39" spans="1:32" ht="16.5" customHeight="1">
      <c r="A39" s="589"/>
      <c r="B39" s="590"/>
      <c r="C39" s="590"/>
      <c r="D39" s="590"/>
      <c r="E39" s="590"/>
      <c r="F39" s="590"/>
      <c r="G39" s="590"/>
      <c r="H39" s="590"/>
      <c r="I39" s="590"/>
      <c r="J39" s="591"/>
      <c r="K39" s="604"/>
      <c r="L39" s="605"/>
      <c r="M39" s="605"/>
      <c r="N39" s="605"/>
      <c r="O39" s="605"/>
      <c r="P39" s="605"/>
      <c r="Q39" s="606"/>
      <c r="R39" s="741"/>
      <c r="S39" s="742"/>
      <c r="T39" s="742"/>
      <c r="U39" s="742"/>
      <c r="V39" s="742"/>
      <c r="W39" s="742"/>
      <c r="X39" s="742"/>
      <c r="Y39" s="742"/>
      <c r="Z39" s="742"/>
      <c r="AA39" s="742"/>
      <c r="AB39" s="742"/>
      <c r="AC39" s="742"/>
      <c r="AD39" s="742"/>
      <c r="AE39" s="742"/>
      <c r="AF39" s="743"/>
    </row>
    <row r="40" spans="1:32" ht="16.5" customHeight="1">
      <c r="A40" s="705" t="s">
        <v>1</v>
      </c>
      <c r="B40" s="706"/>
      <c r="C40" s="706"/>
      <c r="D40" s="706"/>
      <c r="E40" s="706"/>
      <c r="F40" s="706"/>
      <c r="G40" s="706"/>
      <c r="H40" s="706"/>
      <c r="I40" s="706"/>
      <c r="J40" s="707"/>
      <c r="K40" s="735">
        <f>SUM(K16:Q39)</f>
        <v>0</v>
      </c>
      <c r="L40" s="736"/>
      <c r="M40" s="736"/>
      <c r="N40" s="736"/>
      <c r="O40" s="736"/>
      <c r="P40" s="736"/>
      <c r="Q40" s="737"/>
      <c r="R40" s="738"/>
      <c r="S40" s="739"/>
      <c r="T40" s="739"/>
      <c r="U40" s="739"/>
      <c r="V40" s="739"/>
      <c r="W40" s="739"/>
      <c r="X40" s="739"/>
      <c r="Y40" s="739"/>
      <c r="Z40" s="739"/>
      <c r="AA40" s="739"/>
      <c r="AB40" s="739"/>
      <c r="AC40" s="739"/>
      <c r="AD40" s="739"/>
      <c r="AE40" s="739"/>
      <c r="AF40" s="740"/>
    </row>
    <row r="41" spans="1:32" ht="16.5" customHeight="1">
      <c r="A41" s="678" t="s">
        <v>329</v>
      </c>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80"/>
    </row>
    <row r="42" spans="1:32" ht="16.5" customHeight="1">
      <c r="A42" s="35" t="s">
        <v>74</v>
      </c>
      <c r="B42" s="36"/>
      <c r="C42" s="36"/>
      <c r="D42" s="36"/>
      <c r="E42" s="36"/>
      <c r="F42" s="36"/>
      <c r="G42" s="36"/>
      <c r="H42" s="36"/>
      <c r="I42" s="37"/>
      <c r="J42" s="35" t="s">
        <v>75</v>
      </c>
      <c r="K42" s="36"/>
      <c r="L42" s="36"/>
      <c r="M42" s="36"/>
      <c r="N42" s="36"/>
      <c r="O42" s="36"/>
      <c r="P42" s="37"/>
      <c r="Q42" s="35" t="s">
        <v>76</v>
      </c>
      <c r="R42" s="37"/>
      <c r="S42" s="35" t="s">
        <v>77</v>
      </c>
      <c r="T42" s="36"/>
      <c r="U42" s="36"/>
      <c r="V42" s="37"/>
      <c r="W42" s="38" t="s">
        <v>71</v>
      </c>
      <c r="X42" s="39"/>
      <c r="Y42" s="39"/>
      <c r="Z42" s="40"/>
      <c r="AA42" s="286" t="s">
        <v>299</v>
      </c>
      <c r="AB42" s="36"/>
      <c r="AC42" s="36"/>
      <c r="AD42" s="36"/>
      <c r="AE42" s="36"/>
      <c r="AF42" s="37"/>
    </row>
    <row r="43" spans="1:32" ht="16.5" customHeight="1">
      <c r="A43" s="681"/>
      <c r="B43" s="682"/>
      <c r="C43" s="682"/>
      <c r="D43" s="682"/>
      <c r="E43" s="682"/>
      <c r="F43" s="682"/>
      <c r="G43" s="682"/>
      <c r="H43" s="682"/>
      <c r="I43" s="682"/>
      <c r="J43" s="683"/>
      <c r="K43" s="684"/>
      <c r="L43" s="684"/>
      <c r="M43" s="684"/>
      <c r="N43" s="684"/>
      <c r="O43" s="684"/>
      <c r="P43" s="684"/>
      <c r="Q43" s="685"/>
      <c r="R43" s="686"/>
      <c r="S43" s="687"/>
      <c r="T43" s="688"/>
      <c r="U43" s="688"/>
      <c r="V43" s="689"/>
      <c r="W43" s="640">
        <f t="shared" ref="W43:W48" si="0">Q43*S43</f>
        <v>0</v>
      </c>
      <c r="X43" s="641"/>
      <c r="Y43" s="641"/>
      <c r="Z43" s="642"/>
      <c r="AA43" s="690"/>
      <c r="AB43" s="691"/>
      <c r="AC43" s="691"/>
      <c r="AD43" s="691"/>
      <c r="AE43" s="691"/>
      <c r="AF43" s="692"/>
    </row>
    <row r="44" spans="1:32" ht="16.5" customHeight="1">
      <c r="A44" s="631"/>
      <c r="B44" s="632"/>
      <c r="C44" s="632"/>
      <c r="D44" s="632"/>
      <c r="E44" s="632"/>
      <c r="F44" s="632"/>
      <c r="G44" s="632"/>
      <c r="H44" s="632"/>
      <c r="I44" s="632"/>
      <c r="J44" s="633"/>
      <c r="K44" s="634"/>
      <c r="L44" s="634"/>
      <c r="M44" s="634"/>
      <c r="N44" s="634"/>
      <c r="O44" s="634"/>
      <c r="P44" s="634"/>
      <c r="Q44" s="635"/>
      <c r="R44" s="636"/>
      <c r="S44" s="637"/>
      <c r="T44" s="638"/>
      <c r="U44" s="638"/>
      <c r="V44" s="639"/>
      <c r="W44" s="640">
        <f t="shared" si="0"/>
        <v>0</v>
      </c>
      <c r="X44" s="641"/>
      <c r="Y44" s="641"/>
      <c r="Z44" s="642"/>
      <c r="AA44" s="643"/>
      <c r="AB44" s="644"/>
      <c r="AC44" s="644"/>
      <c r="AD44" s="644"/>
      <c r="AE44" s="644"/>
      <c r="AF44" s="645"/>
    </row>
    <row r="45" spans="1:32" ht="16.5" customHeight="1">
      <c r="A45" s="631"/>
      <c r="B45" s="632"/>
      <c r="C45" s="632"/>
      <c r="D45" s="632"/>
      <c r="E45" s="632"/>
      <c r="F45" s="632"/>
      <c r="G45" s="632"/>
      <c r="H45" s="632"/>
      <c r="I45" s="632"/>
      <c r="J45" s="633"/>
      <c r="K45" s="634"/>
      <c r="L45" s="634"/>
      <c r="M45" s="634"/>
      <c r="N45" s="634"/>
      <c r="O45" s="634"/>
      <c r="P45" s="634"/>
      <c r="Q45" s="635"/>
      <c r="R45" s="636"/>
      <c r="S45" s="637"/>
      <c r="T45" s="638"/>
      <c r="U45" s="638"/>
      <c r="V45" s="639"/>
      <c r="W45" s="640">
        <f t="shared" si="0"/>
        <v>0</v>
      </c>
      <c r="X45" s="641"/>
      <c r="Y45" s="641"/>
      <c r="Z45" s="642"/>
      <c r="AA45" s="643"/>
      <c r="AB45" s="644"/>
      <c r="AC45" s="644"/>
      <c r="AD45" s="644"/>
      <c r="AE45" s="644"/>
      <c r="AF45" s="645"/>
    </row>
    <row r="46" spans="1:32" ht="16.5" customHeight="1">
      <c r="A46" s="631"/>
      <c r="B46" s="632"/>
      <c r="C46" s="632"/>
      <c r="D46" s="632"/>
      <c r="E46" s="632"/>
      <c r="F46" s="632"/>
      <c r="G46" s="632"/>
      <c r="H46" s="632"/>
      <c r="I46" s="632"/>
      <c r="J46" s="633"/>
      <c r="K46" s="634"/>
      <c r="L46" s="634"/>
      <c r="M46" s="634"/>
      <c r="N46" s="634"/>
      <c r="O46" s="634"/>
      <c r="P46" s="634"/>
      <c r="Q46" s="635"/>
      <c r="R46" s="636"/>
      <c r="S46" s="637"/>
      <c r="T46" s="638"/>
      <c r="U46" s="638"/>
      <c r="V46" s="639"/>
      <c r="W46" s="640">
        <f t="shared" si="0"/>
        <v>0</v>
      </c>
      <c r="X46" s="641"/>
      <c r="Y46" s="641"/>
      <c r="Z46" s="642"/>
      <c r="AA46" s="643"/>
      <c r="AB46" s="644"/>
      <c r="AC46" s="644"/>
      <c r="AD46" s="644"/>
      <c r="AE46" s="644"/>
      <c r="AF46" s="645"/>
    </row>
    <row r="47" spans="1:32" ht="16.5" customHeight="1">
      <c r="A47" s="631"/>
      <c r="B47" s="632"/>
      <c r="C47" s="632"/>
      <c r="D47" s="632"/>
      <c r="E47" s="632"/>
      <c r="F47" s="632"/>
      <c r="G47" s="632"/>
      <c r="H47" s="632"/>
      <c r="I47" s="632"/>
      <c r="J47" s="633"/>
      <c r="K47" s="634"/>
      <c r="L47" s="634"/>
      <c r="M47" s="634"/>
      <c r="N47" s="634"/>
      <c r="O47" s="634"/>
      <c r="P47" s="634"/>
      <c r="Q47" s="635"/>
      <c r="R47" s="636"/>
      <c r="S47" s="637"/>
      <c r="T47" s="638"/>
      <c r="U47" s="638"/>
      <c r="V47" s="639"/>
      <c r="W47" s="640">
        <f t="shared" si="0"/>
        <v>0</v>
      </c>
      <c r="X47" s="641"/>
      <c r="Y47" s="641"/>
      <c r="Z47" s="642"/>
      <c r="AA47" s="643"/>
      <c r="AB47" s="644"/>
      <c r="AC47" s="644"/>
      <c r="AD47" s="644"/>
      <c r="AE47" s="644"/>
      <c r="AF47" s="645"/>
    </row>
    <row r="48" spans="1:32" ht="16.5" customHeight="1">
      <c r="A48" s="658"/>
      <c r="B48" s="659"/>
      <c r="C48" s="659"/>
      <c r="D48" s="659"/>
      <c r="E48" s="659"/>
      <c r="F48" s="659"/>
      <c r="G48" s="659"/>
      <c r="H48" s="659"/>
      <c r="I48" s="659"/>
      <c r="J48" s="660"/>
      <c r="K48" s="661"/>
      <c r="L48" s="661"/>
      <c r="M48" s="661"/>
      <c r="N48" s="661"/>
      <c r="O48" s="661"/>
      <c r="P48" s="661"/>
      <c r="Q48" s="662"/>
      <c r="R48" s="663"/>
      <c r="S48" s="664"/>
      <c r="T48" s="665"/>
      <c r="U48" s="665"/>
      <c r="V48" s="666"/>
      <c r="W48" s="640">
        <f t="shared" si="0"/>
        <v>0</v>
      </c>
      <c r="X48" s="641"/>
      <c r="Y48" s="641"/>
      <c r="Z48" s="642"/>
      <c r="AA48" s="667"/>
      <c r="AB48" s="668"/>
      <c r="AC48" s="668"/>
      <c r="AD48" s="668"/>
      <c r="AE48" s="668"/>
      <c r="AF48" s="669"/>
    </row>
    <row r="49" spans="1:32" ht="16.5" customHeight="1">
      <c r="A49" s="41" t="s">
        <v>79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row>
    <row r="50" spans="1:32" ht="16.5" customHeight="1">
      <c r="A50" s="42" t="s">
        <v>80</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6.5" customHeight="1">
      <c r="A51" s="42" t="s">
        <v>274</v>
      </c>
    </row>
  </sheetData>
  <sheetProtection sheet="1" formatCells="0" formatColumns="0" formatRows="0" insertColumns="0" selectLockedCells="1"/>
  <mergeCells count="137">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R16:AF16"/>
    <mergeCell ref="A17:J17"/>
    <mergeCell ref="K17:Q17"/>
    <mergeCell ref="R17:AF17"/>
    <mergeCell ref="A22:J22"/>
    <mergeCell ref="K22:Q22"/>
    <mergeCell ref="R22:AF22"/>
    <mergeCell ref="A23:J23"/>
    <mergeCell ref="K23:Q23"/>
    <mergeCell ref="R23:AF23"/>
    <mergeCell ref="A20:J20"/>
    <mergeCell ref="K20:Q20"/>
    <mergeCell ref="R20:AF20"/>
    <mergeCell ref="A21:J21"/>
    <mergeCell ref="K21:Q21"/>
    <mergeCell ref="R21:AF21"/>
    <mergeCell ref="A26:J26"/>
    <mergeCell ref="K26:Q26"/>
    <mergeCell ref="R26:AF26"/>
    <mergeCell ref="A27:J27"/>
    <mergeCell ref="K27:Q27"/>
    <mergeCell ref="R27:AF27"/>
    <mergeCell ref="A24:J24"/>
    <mergeCell ref="K24:Q24"/>
    <mergeCell ref="R24:AF24"/>
    <mergeCell ref="A25:J25"/>
    <mergeCell ref="K25:Q25"/>
    <mergeCell ref="R25:AF25"/>
    <mergeCell ref="A30:J30"/>
    <mergeCell ref="K30:Q30"/>
    <mergeCell ref="R30:AF30"/>
    <mergeCell ref="A31:J31"/>
    <mergeCell ref="K31:Q31"/>
    <mergeCell ref="R31:AF31"/>
    <mergeCell ref="A28:J28"/>
    <mergeCell ref="K28:Q28"/>
    <mergeCell ref="R28:AF28"/>
    <mergeCell ref="A29:J29"/>
    <mergeCell ref="K29:Q29"/>
    <mergeCell ref="R29:AF29"/>
    <mergeCell ref="A34:J34"/>
    <mergeCell ref="K34:Q34"/>
    <mergeCell ref="R34:AF34"/>
    <mergeCell ref="A35:J35"/>
    <mergeCell ref="K35:Q35"/>
    <mergeCell ref="R35:AF35"/>
    <mergeCell ref="A32:J32"/>
    <mergeCell ref="K32:Q32"/>
    <mergeCell ref="R32:AF32"/>
    <mergeCell ref="A33:J33"/>
    <mergeCell ref="K33:Q33"/>
    <mergeCell ref="R33:AF33"/>
    <mergeCell ref="A38:J38"/>
    <mergeCell ref="K38:Q38"/>
    <mergeCell ref="R38:AF38"/>
    <mergeCell ref="A39:J39"/>
    <mergeCell ref="K39:Q39"/>
    <mergeCell ref="R39:AF39"/>
    <mergeCell ref="A36:J36"/>
    <mergeCell ref="K36:Q36"/>
    <mergeCell ref="R36:AF36"/>
    <mergeCell ref="A37:J37"/>
    <mergeCell ref="K37:Q37"/>
    <mergeCell ref="R37:AF37"/>
    <mergeCell ref="A44:I44"/>
    <mergeCell ref="J44:P44"/>
    <mergeCell ref="Q44:R44"/>
    <mergeCell ref="S44:V44"/>
    <mergeCell ref="W44:Z44"/>
    <mergeCell ref="AA44:AF44"/>
    <mergeCell ref="A40:J40"/>
    <mergeCell ref="K40:Q40"/>
    <mergeCell ref="R40:AF40"/>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topLeftCell="A22" zoomScaleNormal="100" zoomScaleSheetLayoutView="100" workbookViewId="0">
      <selection activeCell="A16" sqref="A16:J16"/>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282</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145</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A40</f>
        <v>0</v>
      </c>
      <c r="AA9" s="709"/>
      <c r="AB9" s="709"/>
      <c r="AC9" s="709"/>
      <c r="AD9" s="709"/>
      <c r="AE9" s="709"/>
      <c r="AF9" s="709"/>
    </row>
    <row r="10" spans="1:32" ht="16.5" customHeight="1">
      <c r="A10" s="722"/>
      <c r="B10" s="723"/>
      <c r="C10" s="723"/>
      <c r="D10" s="724"/>
      <c r="E10" s="565"/>
      <c r="F10" s="537"/>
      <c r="G10" s="537"/>
      <c r="H10" s="537"/>
      <c r="I10" s="537"/>
      <c r="J10" s="537"/>
      <c r="K10" s="538"/>
      <c r="L10" s="536" t="s">
        <v>336</v>
      </c>
      <c r="M10" s="549"/>
      <c r="N10" s="549"/>
      <c r="O10" s="549"/>
      <c r="P10" s="549"/>
      <c r="Q10" s="549"/>
      <c r="R10" s="550"/>
      <c r="S10" s="536" t="s">
        <v>69</v>
      </c>
      <c r="T10" s="537"/>
      <c r="U10" s="537"/>
      <c r="V10" s="537"/>
      <c r="W10" s="537"/>
      <c r="X10" s="537"/>
      <c r="Y10" s="538"/>
      <c r="Z10" s="536" t="s">
        <v>269</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0" t="s">
        <v>148</v>
      </c>
      <c r="F13" s="730"/>
      <c r="G13" s="730"/>
      <c r="H13" s="730"/>
      <c r="I13" s="730"/>
      <c r="J13" s="730"/>
      <c r="K13" s="731"/>
      <c r="L13" s="732">
        <f>IF(Z9&gt;E13,E13,Z9)</f>
        <v>0</v>
      </c>
      <c r="M13" s="732"/>
      <c r="N13" s="732"/>
      <c r="O13" s="732"/>
      <c r="P13" s="732"/>
      <c r="Q13" s="732"/>
      <c r="R13" s="732"/>
      <c r="S13" s="709">
        <f>IF(S9&gt;L13,L13,S9)</f>
        <v>0</v>
      </c>
      <c r="T13" s="709"/>
      <c r="U13" s="709"/>
      <c r="V13" s="709"/>
      <c r="W13" s="709"/>
      <c r="X13" s="709"/>
      <c r="Y13" s="709"/>
      <c r="Z13" s="733">
        <f>Z40</f>
        <v>0</v>
      </c>
      <c r="AA13" s="733"/>
      <c r="AB13" s="733"/>
      <c r="AC13" s="733"/>
      <c r="AD13" s="733"/>
      <c r="AE13" s="733"/>
      <c r="AF13" s="734"/>
    </row>
    <row r="14" spans="1:32"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146</v>
      </c>
      <c r="B15" s="703"/>
      <c r="C15" s="703"/>
      <c r="D15" s="703"/>
      <c r="E15" s="703"/>
      <c r="F15" s="703"/>
      <c r="G15" s="703"/>
      <c r="H15" s="703"/>
      <c r="I15" s="703"/>
      <c r="J15" s="704"/>
      <c r="K15" s="705" t="s">
        <v>143</v>
      </c>
      <c r="L15" s="706"/>
      <c r="M15" s="706"/>
      <c r="N15" s="706"/>
      <c r="O15" s="706"/>
      <c r="P15" s="706"/>
      <c r="Q15" s="707"/>
      <c r="R15" s="705" t="s">
        <v>144</v>
      </c>
      <c r="S15" s="706"/>
      <c r="T15" s="706"/>
      <c r="U15" s="706"/>
      <c r="V15" s="706"/>
      <c r="W15" s="706"/>
      <c r="X15" s="706"/>
      <c r="Y15" s="706"/>
      <c r="Z15" s="706"/>
      <c r="AA15" s="706"/>
      <c r="AB15" s="706"/>
      <c r="AC15" s="706"/>
      <c r="AD15" s="706"/>
      <c r="AE15" s="706"/>
      <c r="AF15" s="707"/>
    </row>
    <row r="16" spans="1:32" ht="16.5" customHeight="1">
      <c r="A16" s="744"/>
      <c r="B16" s="745"/>
      <c r="C16" s="745"/>
      <c r="D16" s="745"/>
      <c r="E16" s="745"/>
      <c r="F16" s="745"/>
      <c r="G16" s="745"/>
      <c r="H16" s="745"/>
      <c r="I16" s="745"/>
      <c r="J16" s="746"/>
      <c r="K16" s="747"/>
      <c r="L16" s="748"/>
      <c r="M16" s="748"/>
      <c r="N16" s="748"/>
      <c r="O16" s="748"/>
      <c r="P16" s="748"/>
      <c r="Q16" s="749"/>
      <c r="R16" s="789"/>
      <c r="S16" s="790"/>
      <c r="T16" s="790"/>
      <c r="U16" s="790"/>
      <c r="V16" s="790"/>
      <c r="W16" s="790"/>
      <c r="X16" s="790"/>
      <c r="Y16" s="790"/>
      <c r="Z16" s="790"/>
      <c r="AA16" s="790"/>
      <c r="AB16" s="790"/>
      <c r="AC16" s="790"/>
      <c r="AD16" s="790"/>
      <c r="AE16" s="790"/>
      <c r="AF16" s="791"/>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589"/>
      <c r="B21" s="590"/>
      <c r="C21" s="590"/>
      <c r="D21" s="590"/>
      <c r="E21" s="590"/>
      <c r="F21" s="590"/>
      <c r="G21" s="590"/>
      <c r="H21" s="590"/>
      <c r="I21" s="590"/>
      <c r="J21" s="591"/>
      <c r="K21" s="604"/>
      <c r="L21" s="605"/>
      <c r="M21" s="605"/>
      <c r="N21" s="605"/>
      <c r="O21" s="605"/>
      <c r="P21" s="605"/>
      <c r="Q21" s="606"/>
      <c r="R21" s="592"/>
      <c r="S21" s="593"/>
      <c r="T21" s="593"/>
      <c r="U21" s="593"/>
      <c r="V21" s="593"/>
      <c r="W21" s="593"/>
      <c r="X21" s="593"/>
      <c r="Y21" s="593"/>
      <c r="Z21" s="593"/>
      <c r="AA21" s="593"/>
      <c r="AB21" s="593"/>
      <c r="AC21" s="593"/>
      <c r="AD21" s="593"/>
      <c r="AE21" s="593"/>
      <c r="AF21" s="594"/>
    </row>
    <row r="22" spans="1:32" ht="16.5" customHeight="1">
      <c r="A22" s="589"/>
      <c r="B22" s="590"/>
      <c r="C22" s="590"/>
      <c r="D22" s="590"/>
      <c r="E22" s="590"/>
      <c r="F22" s="590"/>
      <c r="G22" s="590"/>
      <c r="H22" s="590"/>
      <c r="I22" s="590"/>
      <c r="J22" s="591"/>
      <c r="K22" s="604"/>
      <c r="L22" s="605"/>
      <c r="M22" s="605"/>
      <c r="N22" s="605"/>
      <c r="O22" s="605"/>
      <c r="P22" s="605"/>
      <c r="Q22" s="606"/>
      <c r="R22" s="592"/>
      <c r="S22" s="593"/>
      <c r="T22" s="593"/>
      <c r="U22" s="593"/>
      <c r="V22" s="593"/>
      <c r="W22" s="593"/>
      <c r="X22" s="593"/>
      <c r="Y22" s="593"/>
      <c r="Z22" s="593"/>
      <c r="AA22" s="593"/>
      <c r="AB22" s="593"/>
      <c r="AC22" s="593"/>
      <c r="AD22" s="593"/>
      <c r="AE22" s="593"/>
      <c r="AF22" s="594"/>
    </row>
    <row r="23" spans="1:32" ht="16.5" customHeight="1">
      <c r="A23" s="589"/>
      <c r="B23" s="590"/>
      <c r="C23" s="590"/>
      <c r="D23" s="590"/>
      <c r="E23" s="590"/>
      <c r="F23" s="590"/>
      <c r="G23" s="590"/>
      <c r="H23" s="590"/>
      <c r="I23" s="590"/>
      <c r="J23" s="591"/>
      <c r="K23" s="604"/>
      <c r="L23" s="605"/>
      <c r="M23" s="605"/>
      <c r="N23" s="605"/>
      <c r="O23" s="605"/>
      <c r="P23" s="605"/>
      <c r="Q23" s="606"/>
      <c r="R23" s="592"/>
      <c r="S23" s="593"/>
      <c r="T23" s="593"/>
      <c r="U23" s="593"/>
      <c r="V23" s="593"/>
      <c r="W23" s="593"/>
      <c r="X23" s="593"/>
      <c r="Y23" s="593"/>
      <c r="Z23" s="593"/>
      <c r="AA23" s="593"/>
      <c r="AB23" s="593"/>
      <c r="AC23" s="593"/>
      <c r="AD23" s="593"/>
      <c r="AE23" s="593"/>
      <c r="AF23" s="594"/>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c r="A26" s="589"/>
      <c r="B26" s="590"/>
      <c r="C26" s="590"/>
      <c r="D26" s="590"/>
      <c r="E26" s="590"/>
      <c r="F26" s="590"/>
      <c r="G26" s="590"/>
      <c r="H26" s="590"/>
      <c r="I26" s="590"/>
      <c r="J26" s="591"/>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c r="A27" s="589"/>
      <c r="B27" s="590"/>
      <c r="C27" s="590"/>
      <c r="D27" s="590"/>
      <c r="E27" s="590"/>
      <c r="F27" s="590"/>
      <c r="G27" s="590"/>
      <c r="H27" s="590"/>
      <c r="I27" s="590"/>
      <c r="J27" s="591"/>
      <c r="K27" s="604"/>
      <c r="L27" s="605"/>
      <c r="M27" s="605"/>
      <c r="N27" s="605"/>
      <c r="O27" s="605"/>
      <c r="P27" s="605"/>
      <c r="Q27" s="606"/>
      <c r="R27" s="592"/>
      <c r="S27" s="593"/>
      <c r="T27" s="593"/>
      <c r="U27" s="593"/>
      <c r="V27" s="593"/>
      <c r="W27" s="593"/>
      <c r="X27" s="593"/>
      <c r="Y27" s="593"/>
      <c r="Z27" s="593"/>
      <c r="AA27" s="593"/>
      <c r="AB27" s="593"/>
      <c r="AC27" s="593"/>
      <c r="AD27" s="593"/>
      <c r="AE27" s="593"/>
      <c r="AF27" s="594"/>
    </row>
    <row r="28" spans="1:32" ht="16.5" customHeight="1">
      <c r="A28" s="589"/>
      <c r="B28" s="590"/>
      <c r="C28" s="590"/>
      <c r="D28" s="590"/>
      <c r="E28" s="590"/>
      <c r="F28" s="590"/>
      <c r="G28" s="590"/>
      <c r="H28" s="590"/>
      <c r="I28" s="590"/>
      <c r="J28" s="591"/>
      <c r="K28" s="604"/>
      <c r="L28" s="605"/>
      <c r="M28" s="605"/>
      <c r="N28" s="605"/>
      <c r="O28" s="605"/>
      <c r="P28" s="605"/>
      <c r="Q28" s="606"/>
      <c r="R28" s="592"/>
      <c r="S28" s="593"/>
      <c r="T28" s="593"/>
      <c r="U28" s="593"/>
      <c r="V28" s="593"/>
      <c r="W28" s="593"/>
      <c r="X28" s="593"/>
      <c r="Y28" s="593"/>
      <c r="Z28" s="593"/>
      <c r="AA28" s="593"/>
      <c r="AB28" s="593"/>
      <c r="AC28" s="593"/>
      <c r="AD28" s="593"/>
      <c r="AE28" s="593"/>
      <c r="AF28" s="594"/>
    </row>
    <row r="29" spans="1:32" ht="16.5" customHeight="1">
      <c r="A29" s="589"/>
      <c r="B29" s="590"/>
      <c r="C29" s="590"/>
      <c r="D29" s="590"/>
      <c r="E29" s="590"/>
      <c r="F29" s="590"/>
      <c r="G29" s="590"/>
      <c r="H29" s="590"/>
      <c r="I29" s="590"/>
      <c r="J29" s="591"/>
      <c r="K29" s="604"/>
      <c r="L29" s="605"/>
      <c r="M29" s="605"/>
      <c r="N29" s="605"/>
      <c r="O29" s="605"/>
      <c r="P29" s="605"/>
      <c r="Q29" s="606"/>
      <c r="R29" s="592"/>
      <c r="S29" s="593"/>
      <c r="T29" s="593"/>
      <c r="U29" s="593"/>
      <c r="V29" s="593"/>
      <c r="W29" s="593"/>
      <c r="X29" s="593"/>
      <c r="Y29" s="593"/>
      <c r="Z29" s="593"/>
      <c r="AA29" s="593"/>
      <c r="AB29" s="593"/>
      <c r="AC29" s="593"/>
      <c r="AD29" s="593"/>
      <c r="AE29" s="593"/>
      <c r="AF29" s="594"/>
    </row>
    <row r="30" spans="1:32" ht="16.5" customHeight="1">
      <c r="A30" s="589"/>
      <c r="B30" s="590"/>
      <c r="C30" s="590"/>
      <c r="D30" s="590"/>
      <c r="E30" s="590"/>
      <c r="F30" s="590"/>
      <c r="G30" s="590"/>
      <c r="H30" s="590"/>
      <c r="I30" s="590"/>
      <c r="J30" s="591"/>
      <c r="K30" s="604"/>
      <c r="L30" s="605"/>
      <c r="M30" s="605"/>
      <c r="N30" s="605"/>
      <c r="O30" s="605"/>
      <c r="P30" s="605"/>
      <c r="Q30" s="606"/>
      <c r="R30" s="592"/>
      <c r="S30" s="593"/>
      <c r="T30" s="593"/>
      <c r="U30" s="593"/>
      <c r="V30" s="593"/>
      <c r="W30" s="593"/>
      <c r="X30" s="593"/>
      <c r="Y30" s="593"/>
      <c r="Z30" s="593"/>
      <c r="AA30" s="593"/>
      <c r="AB30" s="593"/>
      <c r="AC30" s="593"/>
      <c r="AD30" s="593"/>
      <c r="AE30" s="593"/>
      <c r="AF30" s="594"/>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c r="A33" s="589"/>
      <c r="B33" s="590"/>
      <c r="C33" s="590"/>
      <c r="D33" s="590"/>
      <c r="E33" s="590"/>
      <c r="F33" s="590"/>
      <c r="G33" s="590"/>
      <c r="H33" s="590"/>
      <c r="I33" s="590"/>
      <c r="J33" s="591"/>
      <c r="K33" s="604"/>
      <c r="L33" s="605"/>
      <c r="M33" s="605"/>
      <c r="N33" s="605"/>
      <c r="O33" s="605"/>
      <c r="P33" s="605"/>
      <c r="Q33" s="606"/>
      <c r="R33" s="592"/>
      <c r="S33" s="593"/>
      <c r="T33" s="593"/>
      <c r="U33" s="593"/>
      <c r="V33" s="593"/>
      <c r="W33" s="593"/>
      <c r="X33" s="593"/>
      <c r="Y33" s="593"/>
      <c r="Z33" s="593"/>
      <c r="AA33" s="593"/>
      <c r="AB33" s="593"/>
      <c r="AC33" s="593"/>
      <c r="AD33" s="593"/>
      <c r="AE33" s="593"/>
      <c r="AF33" s="594"/>
    </row>
    <row r="34" spans="1:32" ht="16.5" customHeight="1">
      <c r="A34" s="589"/>
      <c r="B34" s="590"/>
      <c r="C34" s="590"/>
      <c r="D34" s="590"/>
      <c r="E34" s="590"/>
      <c r="F34" s="590"/>
      <c r="G34" s="590"/>
      <c r="H34" s="590"/>
      <c r="I34" s="590"/>
      <c r="J34" s="591"/>
      <c r="K34" s="604"/>
      <c r="L34" s="605"/>
      <c r="M34" s="605"/>
      <c r="N34" s="605"/>
      <c r="O34" s="605"/>
      <c r="P34" s="605"/>
      <c r="Q34" s="606"/>
      <c r="R34" s="592"/>
      <c r="S34" s="593"/>
      <c r="T34" s="593"/>
      <c r="U34" s="593"/>
      <c r="V34" s="593"/>
      <c r="W34" s="593"/>
      <c r="X34" s="593"/>
      <c r="Y34" s="593"/>
      <c r="Z34" s="593"/>
      <c r="AA34" s="593"/>
      <c r="AB34" s="593"/>
      <c r="AC34" s="593"/>
      <c r="AD34" s="593"/>
      <c r="AE34" s="593"/>
      <c r="AF34" s="594"/>
    </row>
    <row r="35" spans="1:32" ht="16.5" customHeight="1">
      <c r="A35" s="589"/>
      <c r="B35" s="590"/>
      <c r="C35" s="590"/>
      <c r="D35" s="590"/>
      <c r="E35" s="590"/>
      <c r="F35" s="590"/>
      <c r="G35" s="590"/>
      <c r="H35" s="590"/>
      <c r="I35" s="590"/>
      <c r="J35" s="591"/>
      <c r="K35" s="604"/>
      <c r="L35" s="605"/>
      <c r="M35" s="605"/>
      <c r="N35" s="605"/>
      <c r="O35" s="605"/>
      <c r="P35" s="605"/>
      <c r="Q35" s="606"/>
      <c r="R35" s="592"/>
      <c r="S35" s="593"/>
      <c r="T35" s="593"/>
      <c r="U35" s="593"/>
      <c r="V35" s="593"/>
      <c r="W35" s="593"/>
      <c r="X35" s="593"/>
      <c r="Y35" s="593"/>
      <c r="Z35" s="593"/>
      <c r="AA35" s="593"/>
      <c r="AB35" s="593"/>
      <c r="AC35" s="593"/>
      <c r="AD35" s="593"/>
      <c r="AE35" s="593"/>
      <c r="AF35" s="594"/>
    </row>
    <row r="36" spans="1:32" ht="16.5" customHeight="1">
      <c r="A36" s="589"/>
      <c r="B36" s="590"/>
      <c r="C36" s="590"/>
      <c r="D36" s="590"/>
      <c r="E36" s="590"/>
      <c r="F36" s="590"/>
      <c r="G36" s="590"/>
      <c r="H36" s="590"/>
      <c r="I36" s="590"/>
      <c r="J36" s="591"/>
      <c r="K36" s="604"/>
      <c r="L36" s="605"/>
      <c r="M36" s="605"/>
      <c r="N36" s="605"/>
      <c r="O36" s="605"/>
      <c r="P36" s="605"/>
      <c r="Q36" s="606"/>
      <c r="R36" s="592"/>
      <c r="S36" s="593"/>
      <c r="T36" s="593"/>
      <c r="U36" s="593"/>
      <c r="V36" s="593"/>
      <c r="W36" s="593"/>
      <c r="X36" s="593"/>
      <c r="Y36" s="593"/>
      <c r="Z36" s="593"/>
      <c r="AA36" s="593"/>
      <c r="AB36" s="593"/>
      <c r="AC36" s="593"/>
      <c r="AD36" s="593"/>
      <c r="AE36" s="593"/>
      <c r="AF36" s="594"/>
    </row>
    <row r="37" spans="1:32" ht="16.5" customHeight="1">
      <c r="A37" s="589"/>
      <c r="B37" s="590"/>
      <c r="C37" s="590"/>
      <c r="D37" s="590"/>
      <c r="E37" s="590"/>
      <c r="F37" s="590"/>
      <c r="G37" s="590"/>
      <c r="H37" s="590"/>
      <c r="I37" s="590"/>
      <c r="J37" s="591"/>
      <c r="K37" s="604"/>
      <c r="L37" s="605"/>
      <c r="M37" s="605"/>
      <c r="N37" s="605"/>
      <c r="O37" s="605"/>
      <c r="P37" s="605"/>
      <c r="Q37" s="606"/>
      <c r="R37" s="592"/>
      <c r="S37" s="593"/>
      <c r="T37" s="593"/>
      <c r="U37" s="593"/>
      <c r="V37" s="593"/>
      <c r="W37" s="593"/>
      <c r="X37" s="593"/>
      <c r="Y37" s="593"/>
      <c r="Z37" s="593"/>
      <c r="AA37" s="593"/>
      <c r="AB37" s="593"/>
      <c r="AC37" s="593"/>
      <c r="AD37" s="593"/>
      <c r="AE37" s="593"/>
      <c r="AF37" s="594"/>
    </row>
    <row r="38" spans="1:32" ht="16.5" customHeight="1" thickBot="1">
      <c r="A38" s="780"/>
      <c r="B38" s="781"/>
      <c r="C38" s="781"/>
      <c r="D38" s="781"/>
      <c r="E38" s="781"/>
      <c r="F38" s="781"/>
      <c r="G38" s="781"/>
      <c r="H38" s="781"/>
      <c r="I38" s="781"/>
      <c r="J38" s="782"/>
      <c r="K38" s="783"/>
      <c r="L38" s="784"/>
      <c r="M38" s="784"/>
      <c r="N38" s="784"/>
      <c r="O38" s="784"/>
      <c r="P38" s="784"/>
      <c r="Q38" s="785"/>
      <c r="R38" s="786"/>
      <c r="S38" s="787"/>
      <c r="T38" s="787"/>
      <c r="U38" s="787"/>
      <c r="V38" s="787"/>
      <c r="W38" s="787"/>
      <c r="X38" s="787"/>
      <c r="Y38" s="787"/>
      <c r="Z38" s="787"/>
      <c r="AA38" s="787"/>
      <c r="AB38" s="787"/>
      <c r="AC38" s="787"/>
      <c r="AD38" s="787"/>
      <c r="AE38" s="787"/>
      <c r="AF38" s="788"/>
    </row>
    <row r="39" spans="1:32" ht="16.5" customHeight="1" thickTop="1">
      <c r="A39" s="774" t="s">
        <v>167</v>
      </c>
      <c r="B39" s="775"/>
      <c r="C39" s="775"/>
      <c r="D39" s="775"/>
      <c r="E39" s="775"/>
      <c r="F39" s="775"/>
      <c r="G39" s="775"/>
      <c r="H39" s="775"/>
      <c r="I39" s="775"/>
      <c r="J39" s="776"/>
      <c r="K39" s="753" t="s">
        <v>180</v>
      </c>
      <c r="L39" s="754"/>
      <c r="M39" s="754"/>
      <c r="N39" s="754"/>
      <c r="O39" s="754"/>
      <c r="P39" s="754"/>
      <c r="Q39" s="755"/>
      <c r="R39" s="756" t="s">
        <v>141</v>
      </c>
      <c r="S39" s="757"/>
      <c r="T39" s="757"/>
      <c r="U39" s="757"/>
      <c r="V39" s="758"/>
      <c r="W39" s="759" t="s">
        <v>142</v>
      </c>
      <c r="X39" s="760"/>
      <c r="Y39" s="761"/>
      <c r="Z39" s="762" t="s">
        <v>264</v>
      </c>
      <c r="AA39" s="763"/>
      <c r="AB39" s="763"/>
      <c r="AC39" s="763"/>
      <c r="AD39" s="763"/>
      <c r="AE39" s="763"/>
      <c r="AF39" s="764"/>
    </row>
    <row r="40" spans="1:32" ht="16.5" customHeight="1">
      <c r="A40" s="777">
        <f>(SUM(K16:Q38))*W40</f>
        <v>0</v>
      </c>
      <c r="B40" s="778"/>
      <c r="C40" s="778"/>
      <c r="D40" s="778"/>
      <c r="E40" s="778"/>
      <c r="F40" s="778"/>
      <c r="G40" s="778"/>
      <c r="H40" s="778"/>
      <c r="I40" s="778"/>
      <c r="J40" s="779"/>
      <c r="K40" s="765">
        <f>ROUNDDOWN(SUM(K16:Q38)*1/2,0)</f>
        <v>0</v>
      </c>
      <c r="L40" s="766"/>
      <c r="M40" s="766"/>
      <c r="N40" s="766"/>
      <c r="O40" s="766"/>
      <c r="P40" s="766"/>
      <c r="Q40" s="767"/>
      <c r="R40" s="756">
        <v>750000</v>
      </c>
      <c r="S40" s="757"/>
      <c r="T40" s="757"/>
      <c r="U40" s="757"/>
      <c r="V40" s="758"/>
      <c r="W40" s="768"/>
      <c r="X40" s="769"/>
      <c r="Y40" s="770"/>
      <c r="Z40" s="771">
        <f>(IF(K40&gt;R40,R40,K40))*W40</f>
        <v>0</v>
      </c>
      <c r="AA40" s="772"/>
      <c r="AB40" s="772"/>
      <c r="AC40" s="772"/>
      <c r="AD40" s="772"/>
      <c r="AE40" s="772"/>
      <c r="AF40" s="773"/>
    </row>
    <row r="41" spans="1:32" s="285" customFormat="1" ht="16.5" customHeight="1">
      <c r="A41" s="678" t="s">
        <v>329</v>
      </c>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80"/>
    </row>
    <row r="42" spans="1:32" s="285" customFormat="1" ht="16.5" customHeight="1">
      <c r="A42" s="286" t="s">
        <v>74</v>
      </c>
      <c r="B42" s="284"/>
      <c r="C42" s="284"/>
      <c r="D42" s="284"/>
      <c r="E42" s="284"/>
      <c r="F42" s="284"/>
      <c r="G42" s="284"/>
      <c r="H42" s="284"/>
      <c r="I42" s="287"/>
      <c r="J42" s="286" t="s">
        <v>75</v>
      </c>
      <c r="K42" s="284"/>
      <c r="L42" s="284"/>
      <c r="M42" s="284"/>
      <c r="N42" s="284"/>
      <c r="O42" s="284"/>
      <c r="P42" s="287"/>
      <c r="Q42" s="286" t="s">
        <v>76</v>
      </c>
      <c r="R42" s="287"/>
      <c r="S42" s="286" t="s">
        <v>77</v>
      </c>
      <c r="T42" s="284"/>
      <c r="U42" s="284"/>
      <c r="V42" s="287"/>
      <c r="W42" s="288" t="s">
        <v>71</v>
      </c>
      <c r="X42" s="289"/>
      <c r="Y42" s="289"/>
      <c r="Z42" s="290"/>
      <c r="AA42" s="286" t="s">
        <v>299</v>
      </c>
      <c r="AB42" s="284"/>
      <c r="AC42" s="284"/>
      <c r="AD42" s="284"/>
      <c r="AE42" s="284"/>
      <c r="AF42" s="287"/>
    </row>
    <row r="43" spans="1:32" ht="16.5" customHeight="1">
      <c r="A43" s="681"/>
      <c r="B43" s="682"/>
      <c r="C43" s="682"/>
      <c r="D43" s="682"/>
      <c r="E43" s="682"/>
      <c r="F43" s="682"/>
      <c r="G43" s="682"/>
      <c r="H43" s="682"/>
      <c r="I43" s="682"/>
      <c r="J43" s="683"/>
      <c r="K43" s="684"/>
      <c r="L43" s="684"/>
      <c r="M43" s="684"/>
      <c r="N43" s="684"/>
      <c r="O43" s="684"/>
      <c r="P43" s="684"/>
      <c r="Q43" s="685"/>
      <c r="R43" s="686"/>
      <c r="S43" s="687"/>
      <c r="T43" s="688"/>
      <c r="U43" s="688"/>
      <c r="V43" s="689"/>
      <c r="W43" s="640">
        <f t="shared" ref="W43:W49" si="0">Q43*S43</f>
        <v>0</v>
      </c>
      <c r="X43" s="641"/>
      <c r="Y43" s="641"/>
      <c r="Z43" s="642"/>
      <c r="AA43" s="690"/>
      <c r="AB43" s="691"/>
      <c r="AC43" s="691"/>
      <c r="AD43" s="691"/>
      <c r="AE43" s="691"/>
      <c r="AF43" s="692"/>
    </row>
    <row r="44" spans="1:32" ht="16.5" customHeight="1">
      <c r="A44" s="631"/>
      <c r="B44" s="632"/>
      <c r="C44" s="632"/>
      <c r="D44" s="632"/>
      <c r="E44" s="632"/>
      <c r="F44" s="632"/>
      <c r="G44" s="632"/>
      <c r="H44" s="632"/>
      <c r="I44" s="632"/>
      <c r="J44" s="633"/>
      <c r="K44" s="634"/>
      <c r="L44" s="634"/>
      <c r="M44" s="634"/>
      <c r="N44" s="634"/>
      <c r="O44" s="634"/>
      <c r="P44" s="634"/>
      <c r="Q44" s="635"/>
      <c r="R44" s="636"/>
      <c r="S44" s="637"/>
      <c r="T44" s="638"/>
      <c r="U44" s="638"/>
      <c r="V44" s="639"/>
      <c r="W44" s="640">
        <f t="shared" si="0"/>
        <v>0</v>
      </c>
      <c r="X44" s="641"/>
      <c r="Y44" s="641"/>
      <c r="Z44" s="642"/>
      <c r="AA44" s="643"/>
      <c r="AB44" s="644"/>
      <c r="AC44" s="644"/>
      <c r="AD44" s="644"/>
      <c r="AE44" s="644"/>
      <c r="AF44" s="645"/>
    </row>
    <row r="45" spans="1:32" ht="16.5" customHeight="1">
      <c r="A45" s="631"/>
      <c r="B45" s="632"/>
      <c r="C45" s="632"/>
      <c r="D45" s="632"/>
      <c r="E45" s="632"/>
      <c r="F45" s="632"/>
      <c r="G45" s="632"/>
      <c r="H45" s="632"/>
      <c r="I45" s="632"/>
      <c r="J45" s="633"/>
      <c r="K45" s="634"/>
      <c r="L45" s="634"/>
      <c r="M45" s="634"/>
      <c r="N45" s="634"/>
      <c r="O45" s="634"/>
      <c r="P45" s="634"/>
      <c r="Q45" s="635"/>
      <c r="R45" s="636"/>
      <c r="S45" s="637"/>
      <c r="T45" s="638"/>
      <c r="U45" s="638"/>
      <c r="V45" s="639"/>
      <c r="W45" s="640">
        <f t="shared" si="0"/>
        <v>0</v>
      </c>
      <c r="X45" s="641"/>
      <c r="Y45" s="641"/>
      <c r="Z45" s="642"/>
      <c r="AA45" s="643"/>
      <c r="AB45" s="644"/>
      <c r="AC45" s="644"/>
      <c r="AD45" s="644"/>
      <c r="AE45" s="644"/>
      <c r="AF45" s="645"/>
    </row>
    <row r="46" spans="1:32" ht="16.5" customHeight="1">
      <c r="A46" s="631"/>
      <c r="B46" s="632"/>
      <c r="C46" s="632"/>
      <c r="D46" s="632"/>
      <c r="E46" s="632"/>
      <c r="F46" s="632"/>
      <c r="G46" s="632"/>
      <c r="H46" s="632"/>
      <c r="I46" s="632"/>
      <c r="J46" s="633"/>
      <c r="K46" s="634"/>
      <c r="L46" s="634"/>
      <c r="M46" s="634"/>
      <c r="N46" s="634"/>
      <c r="O46" s="634"/>
      <c r="P46" s="634"/>
      <c r="Q46" s="635"/>
      <c r="R46" s="636"/>
      <c r="S46" s="637"/>
      <c r="T46" s="638"/>
      <c r="U46" s="638"/>
      <c r="V46" s="639"/>
      <c r="W46" s="640">
        <f t="shared" si="0"/>
        <v>0</v>
      </c>
      <c r="X46" s="641"/>
      <c r="Y46" s="641"/>
      <c r="Z46" s="642"/>
      <c r="AA46" s="643"/>
      <c r="AB46" s="644"/>
      <c r="AC46" s="644"/>
      <c r="AD46" s="644"/>
      <c r="AE46" s="644"/>
      <c r="AF46" s="645"/>
    </row>
    <row r="47" spans="1:32" ht="16.5" customHeight="1">
      <c r="A47" s="631"/>
      <c r="B47" s="632"/>
      <c r="C47" s="632"/>
      <c r="D47" s="632"/>
      <c r="E47" s="632"/>
      <c r="F47" s="632"/>
      <c r="G47" s="632"/>
      <c r="H47" s="632"/>
      <c r="I47" s="632"/>
      <c r="J47" s="633"/>
      <c r="K47" s="634"/>
      <c r="L47" s="634"/>
      <c r="M47" s="634"/>
      <c r="N47" s="634"/>
      <c r="O47" s="634"/>
      <c r="P47" s="634"/>
      <c r="Q47" s="635"/>
      <c r="R47" s="636"/>
      <c r="S47" s="637"/>
      <c r="T47" s="638"/>
      <c r="U47" s="638"/>
      <c r="V47" s="639"/>
      <c r="W47" s="640">
        <f t="shared" si="0"/>
        <v>0</v>
      </c>
      <c r="X47" s="641"/>
      <c r="Y47" s="641"/>
      <c r="Z47" s="642"/>
      <c r="AA47" s="643"/>
      <c r="AB47" s="644"/>
      <c r="AC47" s="644"/>
      <c r="AD47" s="644"/>
      <c r="AE47" s="644"/>
      <c r="AF47" s="645"/>
    </row>
    <row r="48" spans="1:32" ht="16.5" customHeight="1">
      <c r="A48" s="631"/>
      <c r="B48" s="632"/>
      <c r="C48" s="632"/>
      <c r="D48" s="632"/>
      <c r="E48" s="632"/>
      <c r="F48" s="632"/>
      <c r="G48" s="632"/>
      <c r="H48" s="632"/>
      <c r="I48" s="632"/>
      <c r="J48" s="633"/>
      <c r="K48" s="634"/>
      <c r="L48" s="634"/>
      <c r="M48" s="634"/>
      <c r="N48" s="634"/>
      <c r="O48" s="634"/>
      <c r="P48" s="634"/>
      <c r="Q48" s="635"/>
      <c r="R48" s="636"/>
      <c r="S48" s="637"/>
      <c r="T48" s="638"/>
      <c r="U48" s="638"/>
      <c r="V48" s="639"/>
      <c r="W48" s="640">
        <f t="shared" si="0"/>
        <v>0</v>
      </c>
      <c r="X48" s="641"/>
      <c r="Y48" s="641"/>
      <c r="Z48" s="642"/>
      <c r="AA48" s="643"/>
      <c r="AB48" s="644"/>
      <c r="AC48" s="644"/>
      <c r="AD48" s="644"/>
      <c r="AE48" s="644"/>
      <c r="AF48" s="645"/>
    </row>
    <row r="49" spans="1:32" ht="16.5" customHeight="1">
      <c r="A49" s="658"/>
      <c r="B49" s="659"/>
      <c r="C49" s="659"/>
      <c r="D49" s="659"/>
      <c r="E49" s="659"/>
      <c r="F49" s="659"/>
      <c r="G49" s="659"/>
      <c r="H49" s="659"/>
      <c r="I49" s="659"/>
      <c r="J49" s="660"/>
      <c r="K49" s="661"/>
      <c r="L49" s="661"/>
      <c r="M49" s="661"/>
      <c r="N49" s="661"/>
      <c r="O49" s="661"/>
      <c r="P49" s="661"/>
      <c r="Q49" s="662"/>
      <c r="R49" s="663"/>
      <c r="S49" s="664"/>
      <c r="T49" s="665"/>
      <c r="U49" s="665"/>
      <c r="V49" s="666"/>
      <c r="W49" s="640">
        <f t="shared" si="0"/>
        <v>0</v>
      </c>
      <c r="X49" s="641"/>
      <c r="Y49" s="641"/>
      <c r="Z49" s="642"/>
      <c r="AA49" s="667"/>
      <c r="AB49" s="668"/>
      <c r="AC49" s="668"/>
      <c r="AD49" s="668"/>
      <c r="AE49" s="668"/>
      <c r="AF49" s="669"/>
    </row>
    <row r="50" spans="1:32" ht="16.5" customHeight="1">
      <c r="A50" s="41" t="s">
        <v>79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6.5" customHeight="1">
      <c r="A51" s="42" t="s">
        <v>80</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7:J37"/>
    <mergeCell ref="K37:Q37"/>
    <mergeCell ref="R37:AF37"/>
    <mergeCell ref="A38:J38"/>
    <mergeCell ref="K38:Q38"/>
    <mergeCell ref="R38:AF38"/>
    <mergeCell ref="A34:J34"/>
    <mergeCell ref="K34:Q34"/>
    <mergeCell ref="R34:AF34"/>
    <mergeCell ref="A36:J36"/>
    <mergeCell ref="K36:Q36"/>
    <mergeCell ref="R36:AF36"/>
    <mergeCell ref="A35:J35"/>
    <mergeCell ref="K35:Q35"/>
    <mergeCell ref="R35:AF35"/>
    <mergeCell ref="K39:Q39"/>
    <mergeCell ref="R39:V39"/>
    <mergeCell ref="W39:Y39"/>
    <mergeCell ref="Z39:AF39"/>
    <mergeCell ref="K40:Q40"/>
    <mergeCell ref="R40:V40"/>
    <mergeCell ref="W40:Y40"/>
    <mergeCell ref="Z40:AF40"/>
    <mergeCell ref="A39:J39"/>
    <mergeCell ref="A40:J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0"/>
  <sheetViews>
    <sheetView showGridLines="0" view="pageBreakPreview" topLeftCell="A25" zoomScaleNormal="100" zoomScaleSheetLayoutView="100" workbookViewId="0">
      <selection activeCell="AG9" sqref="AG9:AM9"/>
    </sheetView>
  </sheetViews>
  <sheetFormatPr defaultColWidth="2.625" defaultRowHeight="16.5" customHeight="1"/>
  <cols>
    <col min="1" max="16384" width="2.625" style="189"/>
  </cols>
  <sheetData>
    <row r="1" spans="1:32" ht="16.5" customHeight="1" thickBot="1">
      <c r="B1" s="190" t="s">
        <v>61</v>
      </c>
    </row>
    <row r="2" spans="1:32" ht="16.5" customHeight="1" thickBot="1">
      <c r="A2" s="179" t="s">
        <v>62</v>
      </c>
      <c r="B2" s="190"/>
      <c r="S2" s="713" t="s">
        <v>63</v>
      </c>
      <c r="T2" s="714"/>
      <c r="U2" s="714"/>
      <c r="V2" s="714"/>
      <c r="W2" s="714"/>
      <c r="X2" s="714"/>
      <c r="Y2" s="715"/>
      <c r="Z2" s="716" t="str">
        <f>IF(担当窓口!E5=0,"",担当窓口!E5)</f>
        <v/>
      </c>
      <c r="AA2" s="717"/>
      <c r="AB2" s="717"/>
      <c r="AC2" s="717"/>
      <c r="AD2" s="717"/>
      <c r="AE2" s="717"/>
      <c r="AF2" s="718"/>
    </row>
    <row r="3" spans="1:32" ht="16.5" customHeight="1">
      <c r="A3" s="30"/>
      <c r="B3" s="30"/>
      <c r="C3" s="30"/>
      <c r="D3" s="30"/>
      <c r="E3" s="30"/>
      <c r="F3" s="30"/>
      <c r="G3" s="31"/>
      <c r="H3" s="32"/>
      <c r="I3" s="33"/>
      <c r="J3" s="33"/>
      <c r="K3" s="33"/>
      <c r="L3" s="33"/>
      <c r="M3" s="33"/>
      <c r="N3" s="33"/>
      <c r="O3" s="33"/>
      <c r="P3" s="33"/>
      <c r="Q3" s="33"/>
      <c r="R3" s="33"/>
      <c r="S3" s="33"/>
      <c r="T3" s="33"/>
      <c r="U3" s="33"/>
      <c r="V3" s="33"/>
      <c r="W3" s="31"/>
      <c r="X3" s="31"/>
      <c r="Y3" s="31"/>
      <c r="Z3" s="31"/>
      <c r="AA3" s="31"/>
      <c r="AB3" s="31"/>
      <c r="AC3" s="31"/>
      <c r="AD3" s="31"/>
      <c r="AE3" s="31"/>
      <c r="AF3" s="34" t="s">
        <v>147</v>
      </c>
    </row>
    <row r="4" spans="1:32" ht="16.5" customHeight="1">
      <c r="A4" s="546" t="s">
        <v>140</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16.5" customHeight="1">
      <c r="A5" s="546" t="s">
        <v>273</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1:32" ht="16.5" customHeight="1">
      <c r="A6" s="719" t="s">
        <v>297</v>
      </c>
      <c r="B6" s="720"/>
      <c r="C6" s="720"/>
      <c r="D6" s="721"/>
      <c r="E6" s="565" t="s">
        <v>64</v>
      </c>
      <c r="F6" s="537"/>
      <c r="G6" s="537"/>
      <c r="H6" s="537"/>
      <c r="I6" s="537"/>
      <c r="J6" s="537"/>
      <c r="K6" s="538"/>
      <c r="L6" s="536" t="s">
        <v>65</v>
      </c>
      <c r="M6" s="549"/>
      <c r="N6" s="549"/>
      <c r="O6" s="549"/>
      <c r="P6" s="549"/>
      <c r="Q6" s="549"/>
      <c r="R6" s="550"/>
      <c r="S6" s="536" t="s">
        <v>66</v>
      </c>
      <c r="T6" s="549"/>
      <c r="U6" s="549"/>
      <c r="V6" s="549"/>
      <c r="W6" s="549"/>
      <c r="X6" s="549"/>
      <c r="Y6" s="550"/>
      <c r="Z6" s="528" t="s">
        <v>327</v>
      </c>
      <c r="AA6" s="566"/>
      <c r="AB6" s="566"/>
      <c r="AC6" s="566"/>
      <c r="AD6" s="566"/>
      <c r="AE6" s="566"/>
      <c r="AF6" s="567"/>
    </row>
    <row r="7" spans="1:32" ht="16.5" customHeight="1">
      <c r="A7" s="722"/>
      <c r="B7" s="723"/>
      <c r="C7" s="723"/>
      <c r="D7" s="724"/>
      <c r="E7" s="539"/>
      <c r="F7" s="540"/>
      <c r="G7" s="540"/>
      <c r="H7" s="540"/>
      <c r="I7" s="540"/>
      <c r="J7" s="540"/>
      <c r="K7" s="541"/>
      <c r="L7" s="551"/>
      <c r="M7" s="552"/>
      <c r="N7" s="552"/>
      <c r="O7" s="552"/>
      <c r="P7" s="552"/>
      <c r="Q7" s="552"/>
      <c r="R7" s="553"/>
      <c r="S7" s="551"/>
      <c r="T7" s="552"/>
      <c r="U7" s="552"/>
      <c r="V7" s="552"/>
      <c r="W7" s="552"/>
      <c r="X7" s="552"/>
      <c r="Y7" s="553"/>
      <c r="Z7" s="531"/>
      <c r="AA7" s="568"/>
      <c r="AB7" s="568"/>
      <c r="AC7" s="568"/>
      <c r="AD7" s="568"/>
      <c r="AE7" s="568"/>
      <c r="AF7" s="569"/>
    </row>
    <row r="8" spans="1:32" ht="16.5" customHeight="1">
      <c r="A8" s="722"/>
      <c r="B8" s="723"/>
      <c r="C8" s="723"/>
      <c r="D8" s="724"/>
      <c r="E8" s="539"/>
      <c r="F8" s="540"/>
      <c r="G8" s="540"/>
      <c r="H8" s="540"/>
      <c r="I8" s="540"/>
      <c r="J8" s="540"/>
      <c r="K8" s="541"/>
      <c r="L8" s="551"/>
      <c r="M8" s="552"/>
      <c r="N8" s="552"/>
      <c r="O8" s="552"/>
      <c r="P8" s="552"/>
      <c r="Q8" s="552"/>
      <c r="R8" s="553"/>
      <c r="S8" s="551"/>
      <c r="T8" s="552"/>
      <c r="U8" s="552"/>
      <c r="V8" s="552"/>
      <c r="W8" s="552"/>
      <c r="X8" s="552"/>
      <c r="Y8" s="553"/>
      <c r="Z8" s="531"/>
      <c r="AA8" s="568"/>
      <c r="AB8" s="568"/>
      <c r="AC8" s="568"/>
      <c r="AD8" s="568"/>
      <c r="AE8" s="568"/>
      <c r="AF8" s="569"/>
    </row>
    <row r="9" spans="1:32" ht="16.5" customHeight="1">
      <c r="A9" s="722"/>
      <c r="B9" s="723"/>
      <c r="C9" s="723"/>
      <c r="D9" s="724"/>
      <c r="E9" s="728"/>
      <c r="F9" s="728"/>
      <c r="G9" s="728"/>
      <c r="H9" s="728"/>
      <c r="I9" s="728"/>
      <c r="J9" s="728"/>
      <c r="K9" s="729"/>
      <c r="L9" s="708"/>
      <c r="M9" s="708"/>
      <c r="N9" s="708"/>
      <c r="O9" s="708"/>
      <c r="P9" s="708"/>
      <c r="Q9" s="708"/>
      <c r="R9" s="708"/>
      <c r="S9" s="709">
        <f>E9-L9</f>
        <v>0</v>
      </c>
      <c r="T9" s="709"/>
      <c r="U9" s="709"/>
      <c r="V9" s="709"/>
      <c r="W9" s="709"/>
      <c r="X9" s="709"/>
      <c r="Y9" s="709"/>
      <c r="Z9" s="709">
        <f>K48</f>
        <v>0</v>
      </c>
      <c r="AA9" s="709"/>
      <c r="AB9" s="709"/>
      <c r="AC9" s="709"/>
      <c r="AD9" s="709"/>
      <c r="AE9" s="709"/>
      <c r="AF9" s="709"/>
    </row>
    <row r="10" spans="1:32" ht="16.5" customHeight="1">
      <c r="A10" s="722"/>
      <c r="B10" s="723"/>
      <c r="C10" s="723"/>
      <c r="D10" s="724"/>
      <c r="E10" s="536" t="s">
        <v>166</v>
      </c>
      <c r="F10" s="537"/>
      <c r="G10" s="537"/>
      <c r="H10" s="537"/>
      <c r="I10" s="537"/>
      <c r="J10" s="537"/>
      <c r="K10" s="538"/>
      <c r="L10" s="536" t="s">
        <v>68</v>
      </c>
      <c r="M10" s="549"/>
      <c r="N10" s="549"/>
      <c r="O10" s="549"/>
      <c r="P10" s="549"/>
      <c r="Q10" s="549"/>
      <c r="R10" s="550"/>
      <c r="S10" s="536" t="s">
        <v>69</v>
      </c>
      <c r="T10" s="537"/>
      <c r="U10" s="537"/>
      <c r="V10" s="537"/>
      <c r="W10" s="537"/>
      <c r="X10" s="537"/>
      <c r="Y10" s="538"/>
      <c r="Z10" s="536" t="s">
        <v>270</v>
      </c>
      <c r="AA10" s="549"/>
      <c r="AB10" s="549"/>
      <c r="AC10" s="549"/>
      <c r="AD10" s="549"/>
      <c r="AE10" s="549"/>
      <c r="AF10" s="550"/>
    </row>
    <row r="11" spans="1:32" ht="16.5" customHeight="1">
      <c r="A11" s="722"/>
      <c r="B11" s="723"/>
      <c r="C11" s="723"/>
      <c r="D11" s="724"/>
      <c r="E11" s="539"/>
      <c r="F11" s="540"/>
      <c r="G11" s="540"/>
      <c r="H11" s="540"/>
      <c r="I11" s="540"/>
      <c r="J11" s="540"/>
      <c r="K11" s="541"/>
      <c r="L11" s="551"/>
      <c r="M11" s="552"/>
      <c r="N11" s="552"/>
      <c r="O11" s="552"/>
      <c r="P11" s="552"/>
      <c r="Q11" s="552"/>
      <c r="R11" s="553"/>
      <c r="S11" s="551"/>
      <c r="T11" s="540"/>
      <c r="U11" s="540"/>
      <c r="V11" s="540"/>
      <c r="W11" s="540"/>
      <c r="X11" s="540"/>
      <c r="Y11" s="541"/>
      <c r="Z11" s="551"/>
      <c r="AA11" s="552"/>
      <c r="AB11" s="552"/>
      <c r="AC11" s="552"/>
      <c r="AD11" s="552"/>
      <c r="AE11" s="552"/>
      <c r="AF11" s="553"/>
    </row>
    <row r="12" spans="1:32" ht="16.5" customHeight="1">
      <c r="A12" s="722"/>
      <c r="B12" s="723"/>
      <c r="C12" s="723"/>
      <c r="D12" s="724"/>
      <c r="E12" s="539"/>
      <c r="F12" s="540"/>
      <c r="G12" s="540"/>
      <c r="H12" s="540"/>
      <c r="I12" s="540"/>
      <c r="J12" s="540"/>
      <c r="K12" s="541"/>
      <c r="L12" s="551"/>
      <c r="M12" s="552"/>
      <c r="N12" s="552"/>
      <c r="O12" s="552"/>
      <c r="P12" s="552"/>
      <c r="Q12" s="552"/>
      <c r="R12" s="553"/>
      <c r="S12" s="539"/>
      <c r="T12" s="540"/>
      <c r="U12" s="540"/>
      <c r="V12" s="540"/>
      <c r="W12" s="540"/>
      <c r="X12" s="540"/>
      <c r="Y12" s="541"/>
      <c r="Z12" s="551"/>
      <c r="AA12" s="552"/>
      <c r="AB12" s="552"/>
      <c r="AC12" s="552"/>
      <c r="AD12" s="552"/>
      <c r="AE12" s="552"/>
      <c r="AF12" s="553"/>
    </row>
    <row r="13" spans="1:32" ht="16.5" customHeight="1">
      <c r="A13" s="725"/>
      <c r="B13" s="726"/>
      <c r="C13" s="726"/>
      <c r="D13" s="727"/>
      <c r="E13" s="733">
        <v>950000</v>
      </c>
      <c r="F13" s="733"/>
      <c r="G13" s="733"/>
      <c r="H13" s="733"/>
      <c r="I13" s="733"/>
      <c r="J13" s="733"/>
      <c r="K13" s="734"/>
      <c r="L13" s="732">
        <f>IF(Z9&gt;E13,E13,Z9)</f>
        <v>0</v>
      </c>
      <c r="M13" s="732"/>
      <c r="N13" s="732"/>
      <c r="O13" s="732"/>
      <c r="P13" s="732"/>
      <c r="Q13" s="732"/>
      <c r="R13" s="732"/>
      <c r="S13" s="709">
        <f>IF(S9&gt;L13,L13,S9)</f>
        <v>0</v>
      </c>
      <c r="T13" s="709"/>
      <c r="U13" s="709"/>
      <c r="V13" s="709"/>
      <c r="W13" s="709"/>
      <c r="X13" s="709"/>
      <c r="Y13" s="709"/>
      <c r="Z13" s="733">
        <f>S13/1</f>
        <v>0</v>
      </c>
      <c r="AA13" s="733"/>
      <c r="AB13" s="733"/>
      <c r="AC13" s="733"/>
      <c r="AD13" s="733"/>
      <c r="AE13" s="733"/>
      <c r="AF13" s="734"/>
    </row>
    <row r="14" spans="1:32" s="285" customFormat="1" ht="16.5" customHeight="1">
      <c r="A14" s="699" t="s">
        <v>328</v>
      </c>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1"/>
    </row>
    <row r="15" spans="1:32" ht="16.5" customHeight="1">
      <c r="A15" s="702" t="s">
        <v>149</v>
      </c>
      <c r="B15" s="703"/>
      <c r="C15" s="703"/>
      <c r="D15" s="703"/>
      <c r="E15" s="703"/>
      <c r="F15" s="703"/>
      <c r="G15" s="703"/>
      <c r="H15" s="703"/>
      <c r="I15" s="703"/>
      <c r="J15" s="704"/>
      <c r="K15" s="705" t="s">
        <v>71</v>
      </c>
      <c r="L15" s="706"/>
      <c r="M15" s="706"/>
      <c r="N15" s="706"/>
      <c r="O15" s="706"/>
      <c r="P15" s="706"/>
      <c r="Q15" s="707"/>
      <c r="R15" s="705" t="s">
        <v>72</v>
      </c>
      <c r="S15" s="706"/>
      <c r="T15" s="706"/>
      <c r="U15" s="706"/>
      <c r="V15" s="706"/>
      <c r="W15" s="706"/>
      <c r="X15" s="706"/>
      <c r="Y15" s="706"/>
      <c r="Z15" s="706"/>
      <c r="AA15" s="706"/>
      <c r="AB15" s="706"/>
      <c r="AC15" s="706"/>
      <c r="AD15" s="706"/>
      <c r="AE15" s="706"/>
      <c r="AF15" s="707"/>
    </row>
    <row r="16" spans="1:32" ht="16.5" customHeight="1">
      <c r="A16" s="744"/>
      <c r="B16" s="745"/>
      <c r="C16" s="745"/>
      <c r="D16" s="745"/>
      <c r="E16" s="745"/>
      <c r="F16" s="745"/>
      <c r="G16" s="745"/>
      <c r="H16" s="745"/>
      <c r="I16" s="745"/>
      <c r="J16" s="746"/>
      <c r="K16" s="747"/>
      <c r="L16" s="748"/>
      <c r="M16" s="748"/>
      <c r="N16" s="748"/>
      <c r="O16" s="748"/>
      <c r="P16" s="748"/>
      <c r="Q16" s="749"/>
      <c r="R16" s="789"/>
      <c r="S16" s="790"/>
      <c r="T16" s="790"/>
      <c r="U16" s="790"/>
      <c r="V16" s="790"/>
      <c r="W16" s="790"/>
      <c r="X16" s="790"/>
      <c r="Y16" s="790"/>
      <c r="Z16" s="790"/>
      <c r="AA16" s="790"/>
      <c r="AB16" s="790"/>
      <c r="AC16" s="790"/>
      <c r="AD16" s="790"/>
      <c r="AE16" s="790"/>
      <c r="AF16" s="791"/>
    </row>
    <row r="17" spans="1:32" ht="16.5" customHeight="1">
      <c r="A17" s="589"/>
      <c r="B17" s="590"/>
      <c r="C17" s="590"/>
      <c r="D17" s="590"/>
      <c r="E17" s="590"/>
      <c r="F17" s="590"/>
      <c r="G17" s="590"/>
      <c r="H17" s="590"/>
      <c r="I17" s="590"/>
      <c r="J17" s="591"/>
      <c r="K17" s="604"/>
      <c r="L17" s="605"/>
      <c r="M17" s="605"/>
      <c r="N17" s="605"/>
      <c r="O17" s="605"/>
      <c r="P17" s="605"/>
      <c r="Q17" s="606"/>
      <c r="R17" s="592"/>
      <c r="S17" s="593"/>
      <c r="T17" s="593"/>
      <c r="U17" s="593"/>
      <c r="V17" s="593"/>
      <c r="W17" s="593"/>
      <c r="X17" s="593"/>
      <c r="Y17" s="593"/>
      <c r="Z17" s="593"/>
      <c r="AA17" s="593"/>
      <c r="AB17" s="593"/>
      <c r="AC17" s="593"/>
      <c r="AD17" s="593"/>
      <c r="AE17" s="593"/>
      <c r="AF17" s="594"/>
    </row>
    <row r="18" spans="1:32" ht="16.5" customHeight="1">
      <c r="A18" s="589"/>
      <c r="B18" s="590"/>
      <c r="C18" s="590"/>
      <c r="D18" s="590"/>
      <c r="E18" s="590"/>
      <c r="F18" s="590"/>
      <c r="G18" s="590"/>
      <c r="H18" s="590"/>
      <c r="I18" s="590"/>
      <c r="J18" s="591"/>
      <c r="K18" s="604"/>
      <c r="L18" s="605"/>
      <c r="M18" s="605"/>
      <c r="N18" s="605"/>
      <c r="O18" s="605"/>
      <c r="P18" s="605"/>
      <c r="Q18" s="606"/>
      <c r="R18" s="592"/>
      <c r="S18" s="593"/>
      <c r="T18" s="593"/>
      <c r="U18" s="593"/>
      <c r="V18" s="593"/>
      <c r="W18" s="593"/>
      <c r="X18" s="593"/>
      <c r="Y18" s="593"/>
      <c r="Z18" s="593"/>
      <c r="AA18" s="593"/>
      <c r="AB18" s="593"/>
      <c r="AC18" s="593"/>
      <c r="AD18" s="593"/>
      <c r="AE18" s="593"/>
      <c r="AF18" s="594"/>
    </row>
    <row r="19" spans="1:32" ht="16.5" customHeight="1">
      <c r="A19" s="589"/>
      <c r="B19" s="590"/>
      <c r="C19" s="590"/>
      <c r="D19" s="590"/>
      <c r="E19" s="590"/>
      <c r="F19" s="590"/>
      <c r="G19" s="590"/>
      <c r="H19" s="590"/>
      <c r="I19" s="590"/>
      <c r="J19" s="591"/>
      <c r="K19" s="604"/>
      <c r="L19" s="605"/>
      <c r="M19" s="605"/>
      <c r="N19" s="605"/>
      <c r="O19" s="605"/>
      <c r="P19" s="605"/>
      <c r="Q19" s="606"/>
      <c r="R19" s="592"/>
      <c r="S19" s="593"/>
      <c r="T19" s="593"/>
      <c r="U19" s="593"/>
      <c r="V19" s="593"/>
      <c r="W19" s="593"/>
      <c r="X19" s="593"/>
      <c r="Y19" s="593"/>
      <c r="Z19" s="593"/>
      <c r="AA19" s="593"/>
      <c r="AB19" s="593"/>
      <c r="AC19" s="593"/>
      <c r="AD19" s="593"/>
      <c r="AE19" s="593"/>
      <c r="AF19" s="594"/>
    </row>
    <row r="20" spans="1:32" ht="16.5" customHeight="1">
      <c r="A20" s="589"/>
      <c r="B20" s="590"/>
      <c r="C20" s="590"/>
      <c r="D20" s="590"/>
      <c r="E20" s="590"/>
      <c r="F20" s="590"/>
      <c r="G20" s="590"/>
      <c r="H20" s="590"/>
      <c r="I20" s="590"/>
      <c r="J20" s="591"/>
      <c r="K20" s="604"/>
      <c r="L20" s="605"/>
      <c r="M20" s="605"/>
      <c r="N20" s="605"/>
      <c r="O20" s="605"/>
      <c r="P20" s="605"/>
      <c r="Q20" s="606"/>
      <c r="R20" s="592"/>
      <c r="S20" s="593"/>
      <c r="T20" s="593"/>
      <c r="U20" s="593"/>
      <c r="V20" s="593"/>
      <c r="W20" s="593"/>
      <c r="X20" s="593"/>
      <c r="Y20" s="593"/>
      <c r="Z20" s="593"/>
      <c r="AA20" s="593"/>
      <c r="AB20" s="593"/>
      <c r="AC20" s="593"/>
      <c r="AD20" s="593"/>
      <c r="AE20" s="593"/>
      <c r="AF20" s="594"/>
    </row>
    <row r="21" spans="1:32" ht="16.5" customHeight="1">
      <c r="A21" s="589"/>
      <c r="B21" s="590"/>
      <c r="C21" s="590"/>
      <c r="D21" s="590"/>
      <c r="E21" s="590"/>
      <c r="F21" s="590"/>
      <c r="G21" s="590"/>
      <c r="H21" s="590"/>
      <c r="I21" s="590"/>
      <c r="J21" s="591"/>
      <c r="K21" s="604"/>
      <c r="L21" s="605"/>
      <c r="M21" s="605"/>
      <c r="N21" s="605"/>
      <c r="O21" s="605"/>
      <c r="P21" s="605"/>
      <c r="Q21" s="606"/>
      <c r="R21" s="592"/>
      <c r="S21" s="593"/>
      <c r="T21" s="593"/>
      <c r="U21" s="593"/>
      <c r="V21" s="593"/>
      <c r="W21" s="593"/>
      <c r="X21" s="593"/>
      <c r="Y21" s="593"/>
      <c r="Z21" s="593"/>
      <c r="AA21" s="593"/>
      <c r="AB21" s="593"/>
      <c r="AC21" s="593"/>
      <c r="AD21" s="593"/>
      <c r="AE21" s="593"/>
      <c r="AF21" s="594"/>
    </row>
    <row r="22" spans="1:32" ht="16.5" customHeight="1">
      <c r="A22" s="589"/>
      <c r="B22" s="590"/>
      <c r="C22" s="590"/>
      <c r="D22" s="590"/>
      <c r="E22" s="590"/>
      <c r="F22" s="590"/>
      <c r="G22" s="590"/>
      <c r="H22" s="590"/>
      <c r="I22" s="590"/>
      <c r="J22" s="591"/>
      <c r="K22" s="604"/>
      <c r="L22" s="605"/>
      <c r="M22" s="605"/>
      <c r="N22" s="605"/>
      <c r="O22" s="605"/>
      <c r="P22" s="605"/>
      <c r="Q22" s="606"/>
      <c r="R22" s="592"/>
      <c r="S22" s="593"/>
      <c r="T22" s="593"/>
      <c r="U22" s="593"/>
      <c r="V22" s="593"/>
      <c r="W22" s="593"/>
      <c r="X22" s="593"/>
      <c r="Y22" s="593"/>
      <c r="Z22" s="593"/>
      <c r="AA22" s="593"/>
      <c r="AB22" s="593"/>
      <c r="AC22" s="593"/>
      <c r="AD22" s="593"/>
      <c r="AE22" s="593"/>
      <c r="AF22" s="594"/>
    </row>
    <row r="23" spans="1:32" ht="16.5" customHeight="1">
      <c r="A23" s="589"/>
      <c r="B23" s="590"/>
      <c r="C23" s="590"/>
      <c r="D23" s="590"/>
      <c r="E23" s="590"/>
      <c r="F23" s="590"/>
      <c r="G23" s="590"/>
      <c r="H23" s="590"/>
      <c r="I23" s="590"/>
      <c r="J23" s="591"/>
      <c r="K23" s="604"/>
      <c r="L23" s="605"/>
      <c r="M23" s="605"/>
      <c r="N23" s="605"/>
      <c r="O23" s="605"/>
      <c r="P23" s="605"/>
      <c r="Q23" s="606"/>
      <c r="R23" s="592"/>
      <c r="S23" s="593"/>
      <c r="T23" s="593"/>
      <c r="U23" s="593"/>
      <c r="V23" s="593"/>
      <c r="W23" s="593"/>
      <c r="X23" s="593"/>
      <c r="Y23" s="593"/>
      <c r="Z23" s="593"/>
      <c r="AA23" s="593"/>
      <c r="AB23" s="593"/>
      <c r="AC23" s="593"/>
      <c r="AD23" s="593"/>
      <c r="AE23" s="593"/>
      <c r="AF23" s="594"/>
    </row>
    <row r="24" spans="1:32" ht="16.5" customHeight="1">
      <c r="A24" s="589"/>
      <c r="B24" s="590"/>
      <c r="C24" s="590"/>
      <c r="D24" s="590"/>
      <c r="E24" s="590"/>
      <c r="F24" s="590"/>
      <c r="G24" s="590"/>
      <c r="H24" s="590"/>
      <c r="I24" s="590"/>
      <c r="J24" s="591"/>
      <c r="K24" s="604"/>
      <c r="L24" s="605"/>
      <c r="M24" s="605"/>
      <c r="N24" s="605"/>
      <c r="O24" s="605"/>
      <c r="P24" s="605"/>
      <c r="Q24" s="606"/>
      <c r="R24" s="592"/>
      <c r="S24" s="593"/>
      <c r="T24" s="593"/>
      <c r="U24" s="593"/>
      <c r="V24" s="593"/>
      <c r="W24" s="593"/>
      <c r="X24" s="593"/>
      <c r="Y24" s="593"/>
      <c r="Z24" s="593"/>
      <c r="AA24" s="593"/>
      <c r="AB24" s="593"/>
      <c r="AC24" s="593"/>
      <c r="AD24" s="593"/>
      <c r="AE24" s="593"/>
      <c r="AF24" s="594"/>
    </row>
    <row r="25" spans="1:32" ht="16.5" customHeight="1">
      <c r="A25" s="589"/>
      <c r="B25" s="590"/>
      <c r="C25" s="590"/>
      <c r="D25" s="590"/>
      <c r="E25" s="590"/>
      <c r="F25" s="590"/>
      <c r="G25" s="590"/>
      <c r="H25" s="590"/>
      <c r="I25" s="590"/>
      <c r="J25" s="591"/>
      <c r="K25" s="604"/>
      <c r="L25" s="605"/>
      <c r="M25" s="605"/>
      <c r="N25" s="605"/>
      <c r="O25" s="605"/>
      <c r="P25" s="605"/>
      <c r="Q25" s="606"/>
      <c r="R25" s="592"/>
      <c r="S25" s="593"/>
      <c r="T25" s="593"/>
      <c r="U25" s="593"/>
      <c r="V25" s="593"/>
      <c r="W25" s="593"/>
      <c r="X25" s="593"/>
      <c r="Y25" s="593"/>
      <c r="Z25" s="593"/>
      <c r="AA25" s="593"/>
      <c r="AB25" s="593"/>
      <c r="AC25" s="593"/>
      <c r="AD25" s="593"/>
      <c r="AE25" s="593"/>
      <c r="AF25" s="594"/>
    </row>
    <row r="26" spans="1:32" ht="16.5" customHeight="1">
      <c r="A26" s="589"/>
      <c r="B26" s="590"/>
      <c r="C26" s="590"/>
      <c r="D26" s="590"/>
      <c r="E26" s="590"/>
      <c r="F26" s="590"/>
      <c r="G26" s="590"/>
      <c r="H26" s="590"/>
      <c r="I26" s="590"/>
      <c r="J26" s="591"/>
      <c r="K26" s="604"/>
      <c r="L26" s="605"/>
      <c r="M26" s="605"/>
      <c r="N26" s="605"/>
      <c r="O26" s="605"/>
      <c r="P26" s="605"/>
      <c r="Q26" s="606"/>
      <c r="R26" s="592"/>
      <c r="S26" s="593"/>
      <c r="T26" s="593"/>
      <c r="U26" s="593"/>
      <c r="V26" s="593"/>
      <c r="W26" s="593"/>
      <c r="X26" s="593"/>
      <c r="Y26" s="593"/>
      <c r="Z26" s="593"/>
      <c r="AA26" s="593"/>
      <c r="AB26" s="593"/>
      <c r="AC26" s="593"/>
      <c r="AD26" s="593"/>
      <c r="AE26" s="593"/>
      <c r="AF26" s="594"/>
    </row>
    <row r="27" spans="1:32" ht="16.5" customHeight="1">
      <c r="A27" s="589"/>
      <c r="B27" s="590"/>
      <c r="C27" s="590"/>
      <c r="D27" s="590"/>
      <c r="E27" s="590"/>
      <c r="F27" s="590"/>
      <c r="G27" s="590"/>
      <c r="H27" s="590"/>
      <c r="I27" s="590"/>
      <c r="J27" s="591"/>
      <c r="K27" s="604"/>
      <c r="L27" s="605"/>
      <c r="M27" s="605"/>
      <c r="N27" s="605"/>
      <c r="O27" s="605"/>
      <c r="P27" s="605"/>
      <c r="Q27" s="606"/>
      <c r="R27" s="592"/>
      <c r="S27" s="593"/>
      <c r="T27" s="593"/>
      <c r="U27" s="593"/>
      <c r="V27" s="593"/>
      <c r="W27" s="593"/>
      <c r="X27" s="593"/>
      <c r="Y27" s="593"/>
      <c r="Z27" s="593"/>
      <c r="AA27" s="593"/>
      <c r="AB27" s="593"/>
      <c r="AC27" s="593"/>
      <c r="AD27" s="593"/>
      <c r="AE27" s="593"/>
      <c r="AF27" s="594"/>
    </row>
    <row r="28" spans="1:32" ht="16.5" customHeight="1">
      <c r="A28" s="589"/>
      <c r="B28" s="590"/>
      <c r="C28" s="590"/>
      <c r="D28" s="590"/>
      <c r="E28" s="590"/>
      <c r="F28" s="590"/>
      <c r="G28" s="590"/>
      <c r="H28" s="590"/>
      <c r="I28" s="590"/>
      <c r="J28" s="591"/>
      <c r="K28" s="604"/>
      <c r="L28" s="605"/>
      <c r="M28" s="605"/>
      <c r="N28" s="605"/>
      <c r="O28" s="605"/>
      <c r="P28" s="605"/>
      <c r="Q28" s="606"/>
      <c r="R28" s="592"/>
      <c r="S28" s="593"/>
      <c r="T28" s="593"/>
      <c r="U28" s="593"/>
      <c r="V28" s="593"/>
      <c r="W28" s="593"/>
      <c r="X28" s="593"/>
      <c r="Y28" s="593"/>
      <c r="Z28" s="593"/>
      <c r="AA28" s="593"/>
      <c r="AB28" s="593"/>
      <c r="AC28" s="593"/>
      <c r="AD28" s="593"/>
      <c r="AE28" s="593"/>
      <c r="AF28" s="594"/>
    </row>
    <row r="29" spans="1:32" ht="16.5" customHeight="1">
      <c r="A29" s="589"/>
      <c r="B29" s="590"/>
      <c r="C29" s="590"/>
      <c r="D29" s="590"/>
      <c r="E29" s="590"/>
      <c r="F29" s="590"/>
      <c r="G29" s="590"/>
      <c r="H29" s="590"/>
      <c r="I29" s="590"/>
      <c r="J29" s="591"/>
      <c r="K29" s="604"/>
      <c r="L29" s="605"/>
      <c r="M29" s="605"/>
      <c r="N29" s="605"/>
      <c r="O29" s="605"/>
      <c r="P29" s="605"/>
      <c r="Q29" s="606"/>
      <c r="R29" s="592"/>
      <c r="S29" s="593"/>
      <c r="T29" s="593"/>
      <c r="U29" s="593"/>
      <c r="V29" s="593"/>
      <c r="W29" s="593"/>
      <c r="X29" s="593"/>
      <c r="Y29" s="593"/>
      <c r="Z29" s="593"/>
      <c r="AA29" s="593"/>
      <c r="AB29" s="593"/>
      <c r="AC29" s="593"/>
      <c r="AD29" s="593"/>
      <c r="AE29" s="593"/>
      <c r="AF29" s="594"/>
    </row>
    <row r="30" spans="1:32" ht="16.5" customHeight="1">
      <c r="A30" s="589"/>
      <c r="B30" s="590"/>
      <c r="C30" s="590"/>
      <c r="D30" s="590"/>
      <c r="E30" s="590"/>
      <c r="F30" s="590"/>
      <c r="G30" s="590"/>
      <c r="H30" s="590"/>
      <c r="I30" s="590"/>
      <c r="J30" s="591"/>
      <c r="K30" s="604"/>
      <c r="L30" s="605"/>
      <c r="M30" s="605"/>
      <c r="N30" s="605"/>
      <c r="O30" s="605"/>
      <c r="P30" s="605"/>
      <c r="Q30" s="606"/>
      <c r="R30" s="592"/>
      <c r="S30" s="593"/>
      <c r="T30" s="593"/>
      <c r="U30" s="593"/>
      <c r="V30" s="593"/>
      <c r="W30" s="593"/>
      <c r="X30" s="593"/>
      <c r="Y30" s="593"/>
      <c r="Z30" s="593"/>
      <c r="AA30" s="593"/>
      <c r="AB30" s="593"/>
      <c r="AC30" s="593"/>
      <c r="AD30" s="593"/>
      <c r="AE30" s="593"/>
      <c r="AF30" s="594"/>
    </row>
    <row r="31" spans="1:32" ht="16.5" customHeight="1">
      <c r="A31" s="589"/>
      <c r="B31" s="590"/>
      <c r="C31" s="590"/>
      <c r="D31" s="590"/>
      <c r="E31" s="590"/>
      <c r="F31" s="590"/>
      <c r="G31" s="590"/>
      <c r="H31" s="590"/>
      <c r="I31" s="590"/>
      <c r="J31" s="591"/>
      <c r="K31" s="604"/>
      <c r="L31" s="605"/>
      <c r="M31" s="605"/>
      <c r="N31" s="605"/>
      <c r="O31" s="605"/>
      <c r="P31" s="605"/>
      <c r="Q31" s="606"/>
      <c r="R31" s="592"/>
      <c r="S31" s="593"/>
      <c r="T31" s="593"/>
      <c r="U31" s="593"/>
      <c r="V31" s="593"/>
      <c r="W31" s="593"/>
      <c r="X31" s="593"/>
      <c r="Y31" s="593"/>
      <c r="Z31" s="593"/>
      <c r="AA31" s="593"/>
      <c r="AB31" s="593"/>
      <c r="AC31" s="593"/>
      <c r="AD31" s="593"/>
      <c r="AE31" s="593"/>
      <c r="AF31" s="594"/>
    </row>
    <row r="32" spans="1:32" ht="16.5" customHeight="1">
      <c r="A32" s="589"/>
      <c r="B32" s="590"/>
      <c r="C32" s="590"/>
      <c r="D32" s="590"/>
      <c r="E32" s="590"/>
      <c r="F32" s="590"/>
      <c r="G32" s="590"/>
      <c r="H32" s="590"/>
      <c r="I32" s="590"/>
      <c r="J32" s="591"/>
      <c r="K32" s="604"/>
      <c r="L32" s="605"/>
      <c r="M32" s="605"/>
      <c r="N32" s="605"/>
      <c r="O32" s="605"/>
      <c r="P32" s="605"/>
      <c r="Q32" s="606"/>
      <c r="R32" s="592"/>
      <c r="S32" s="593"/>
      <c r="T32" s="593"/>
      <c r="U32" s="593"/>
      <c r="V32" s="593"/>
      <c r="W32" s="593"/>
      <c r="X32" s="593"/>
      <c r="Y32" s="593"/>
      <c r="Z32" s="593"/>
      <c r="AA32" s="593"/>
      <c r="AB32" s="593"/>
      <c r="AC32" s="593"/>
      <c r="AD32" s="593"/>
      <c r="AE32" s="593"/>
      <c r="AF32" s="594"/>
    </row>
    <row r="33" spans="1:32" ht="16.5" customHeight="1">
      <c r="A33" s="589"/>
      <c r="B33" s="590"/>
      <c r="C33" s="590"/>
      <c r="D33" s="590"/>
      <c r="E33" s="590"/>
      <c r="F33" s="590"/>
      <c r="G33" s="590"/>
      <c r="H33" s="590"/>
      <c r="I33" s="590"/>
      <c r="J33" s="591"/>
      <c r="K33" s="604"/>
      <c r="L33" s="605"/>
      <c r="M33" s="605"/>
      <c r="N33" s="605"/>
      <c r="O33" s="605"/>
      <c r="P33" s="605"/>
      <c r="Q33" s="606"/>
      <c r="R33" s="592"/>
      <c r="S33" s="593"/>
      <c r="T33" s="593"/>
      <c r="U33" s="593"/>
      <c r="V33" s="593"/>
      <c r="W33" s="593"/>
      <c r="X33" s="593"/>
      <c r="Y33" s="593"/>
      <c r="Z33" s="593"/>
      <c r="AA33" s="593"/>
      <c r="AB33" s="593"/>
      <c r="AC33" s="593"/>
      <c r="AD33" s="593"/>
      <c r="AE33" s="593"/>
      <c r="AF33" s="594"/>
    </row>
    <row r="34" spans="1:32" ht="16.5" customHeight="1">
      <c r="A34" s="589"/>
      <c r="B34" s="590"/>
      <c r="C34" s="590"/>
      <c r="D34" s="590"/>
      <c r="E34" s="590"/>
      <c r="F34" s="590"/>
      <c r="G34" s="590"/>
      <c r="H34" s="590"/>
      <c r="I34" s="590"/>
      <c r="J34" s="591"/>
      <c r="K34" s="604"/>
      <c r="L34" s="605"/>
      <c r="M34" s="605"/>
      <c r="N34" s="605"/>
      <c r="O34" s="605"/>
      <c r="P34" s="605"/>
      <c r="Q34" s="606"/>
      <c r="R34" s="592"/>
      <c r="S34" s="593"/>
      <c r="T34" s="593"/>
      <c r="U34" s="593"/>
      <c r="V34" s="593"/>
      <c r="W34" s="593"/>
      <c r="X34" s="593"/>
      <c r="Y34" s="593"/>
      <c r="Z34" s="593"/>
      <c r="AA34" s="593"/>
      <c r="AB34" s="593"/>
      <c r="AC34" s="593"/>
      <c r="AD34" s="593"/>
      <c r="AE34" s="593"/>
      <c r="AF34" s="594"/>
    </row>
    <row r="35" spans="1:32" ht="16.5" customHeight="1">
      <c r="A35" s="589"/>
      <c r="B35" s="590"/>
      <c r="C35" s="590"/>
      <c r="D35" s="590"/>
      <c r="E35" s="590"/>
      <c r="F35" s="590"/>
      <c r="G35" s="590"/>
      <c r="H35" s="590"/>
      <c r="I35" s="590"/>
      <c r="J35" s="591"/>
      <c r="K35" s="604"/>
      <c r="L35" s="605"/>
      <c r="M35" s="605"/>
      <c r="N35" s="605"/>
      <c r="O35" s="605"/>
      <c r="P35" s="605"/>
      <c r="Q35" s="606"/>
      <c r="R35" s="592"/>
      <c r="S35" s="593"/>
      <c r="T35" s="593"/>
      <c r="U35" s="593"/>
      <c r="V35" s="593"/>
      <c r="W35" s="593"/>
      <c r="X35" s="593"/>
      <c r="Y35" s="593"/>
      <c r="Z35" s="593"/>
      <c r="AA35" s="593"/>
      <c r="AB35" s="593"/>
      <c r="AC35" s="593"/>
      <c r="AD35" s="593"/>
      <c r="AE35" s="593"/>
      <c r="AF35" s="594"/>
    </row>
    <row r="36" spans="1:32" ht="16.5" customHeight="1">
      <c r="A36" s="589"/>
      <c r="B36" s="590"/>
      <c r="C36" s="590"/>
      <c r="D36" s="590"/>
      <c r="E36" s="590"/>
      <c r="F36" s="590"/>
      <c r="G36" s="590"/>
      <c r="H36" s="590"/>
      <c r="I36" s="590"/>
      <c r="J36" s="591"/>
      <c r="K36" s="604"/>
      <c r="L36" s="605"/>
      <c r="M36" s="605"/>
      <c r="N36" s="605"/>
      <c r="O36" s="605"/>
      <c r="P36" s="605"/>
      <c r="Q36" s="606"/>
      <c r="R36" s="592"/>
      <c r="S36" s="593"/>
      <c r="T36" s="593"/>
      <c r="U36" s="593"/>
      <c r="V36" s="593"/>
      <c r="W36" s="593"/>
      <c r="X36" s="593"/>
      <c r="Y36" s="593"/>
      <c r="Z36" s="593"/>
      <c r="AA36" s="593"/>
      <c r="AB36" s="593"/>
      <c r="AC36" s="593"/>
      <c r="AD36" s="593"/>
      <c r="AE36" s="593"/>
      <c r="AF36" s="594"/>
    </row>
    <row r="37" spans="1:32" ht="16.5" customHeight="1">
      <c r="A37" s="589"/>
      <c r="B37" s="590"/>
      <c r="C37" s="590"/>
      <c r="D37" s="590"/>
      <c r="E37" s="590"/>
      <c r="F37" s="590"/>
      <c r="G37" s="590"/>
      <c r="H37" s="590"/>
      <c r="I37" s="590"/>
      <c r="J37" s="591"/>
      <c r="K37" s="604"/>
      <c r="L37" s="605"/>
      <c r="M37" s="605"/>
      <c r="N37" s="605"/>
      <c r="O37" s="605"/>
      <c r="P37" s="605"/>
      <c r="Q37" s="606"/>
      <c r="R37" s="592"/>
      <c r="S37" s="593"/>
      <c r="T37" s="593"/>
      <c r="U37" s="593"/>
      <c r="V37" s="593"/>
      <c r="W37" s="593"/>
      <c r="X37" s="593"/>
      <c r="Y37" s="593"/>
      <c r="Z37" s="593"/>
      <c r="AA37" s="593"/>
      <c r="AB37" s="593"/>
      <c r="AC37" s="593"/>
      <c r="AD37" s="593"/>
      <c r="AE37" s="593"/>
      <c r="AF37" s="594"/>
    </row>
    <row r="38" spans="1:32" ht="16.5" customHeight="1">
      <c r="A38" s="589"/>
      <c r="B38" s="590"/>
      <c r="C38" s="590"/>
      <c r="D38" s="590"/>
      <c r="E38" s="590"/>
      <c r="F38" s="590"/>
      <c r="G38" s="590"/>
      <c r="H38" s="590"/>
      <c r="I38" s="590"/>
      <c r="J38" s="591"/>
      <c r="K38" s="604"/>
      <c r="L38" s="605"/>
      <c r="M38" s="605"/>
      <c r="N38" s="605"/>
      <c r="O38" s="605"/>
      <c r="P38" s="605"/>
      <c r="Q38" s="606"/>
      <c r="R38" s="592"/>
      <c r="S38" s="593"/>
      <c r="T38" s="593"/>
      <c r="U38" s="593"/>
      <c r="V38" s="593"/>
      <c r="W38" s="593"/>
      <c r="X38" s="593"/>
      <c r="Y38" s="593"/>
      <c r="Z38" s="593"/>
      <c r="AA38" s="593"/>
      <c r="AB38" s="593"/>
      <c r="AC38" s="593"/>
      <c r="AD38" s="593"/>
      <c r="AE38" s="593"/>
      <c r="AF38" s="594"/>
    </row>
    <row r="39" spans="1:32" ht="16.5" customHeight="1">
      <c r="A39" s="589"/>
      <c r="B39" s="590"/>
      <c r="C39" s="590"/>
      <c r="D39" s="590"/>
      <c r="E39" s="590"/>
      <c r="F39" s="590"/>
      <c r="G39" s="590"/>
      <c r="H39" s="590"/>
      <c r="I39" s="590"/>
      <c r="J39" s="591"/>
      <c r="K39" s="604"/>
      <c r="L39" s="605"/>
      <c r="M39" s="605"/>
      <c r="N39" s="605"/>
      <c r="O39" s="605"/>
      <c r="P39" s="605"/>
      <c r="Q39" s="606"/>
      <c r="R39" s="592"/>
      <c r="S39" s="593"/>
      <c r="T39" s="593"/>
      <c r="U39" s="593"/>
      <c r="V39" s="593"/>
      <c r="W39" s="593"/>
      <c r="X39" s="593"/>
      <c r="Y39" s="593"/>
      <c r="Z39" s="593"/>
      <c r="AA39" s="593"/>
      <c r="AB39" s="593"/>
      <c r="AC39" s="593"/>
      <c r="AD39" s="593"/>
      <c r="AE39" s="593"/>
      <c r="AF39" s="594"/>
    </row>
    <row r="40" spans="1:32" ht="16.5" customHeight="1">
      <c r="A40" s="589"/>
      <c r="B40" s="590"/>
      <c r="C40" s="590"/>
      <c r="D40" s="590"/>
      <c r="E40" s="590"/>
      <c r="F40" s="590"/>
      <c r="G40" s="590"/>
      <c r="H40" s="590"/>
      <c r="I40" s="590"/>
      <c r="J40" s="591"/>
      <c r="K40" s="604"/>
      <c r="L40" s="605"/>
      <c r="M40" s="605"/>
      <c r="N40" s="605"/>
      <c r="O40" s="605"/>
      <c r="P40" s="605"/>
      <c r="Q40" s="606"/>
      <c r="R40" s="592"/>
      <c r="S40" s="593"/>
      <c r="T40" s="593"/>
      <c r="U40" s="593"/>
      <c r="V40" s="593"/>
      <c r="W40" s="593"/>
      <c r="X40" s="593"/>
      <c r="Y40" s="593"/>
      <c r="Z40" s="593"/>
      <c r="AA40" s="593"/>
      <c r="AB40" s="593"/>
      <c r="AC40" s="593"/>
      <c r="AD40" s="593"/>
      <c r="AE40" s="593"/>
      <c r="AF40" s="594"/>
    </row>
    <row r="41" spans="1:32" ht="16.5" customHeight="1">
      <c r="A41" s="589"/>
      <c r="B41" s="590"/>
      <c r="C41" s="590"/>
      <c r="D41" s="590"/>
      <c r="E41" s="590"/>
      <c r="F41" s="590"/>
      <c r="G41" s="590"/>
      <c r="H41" s="590"/>
      <c r="I41" s="590"/>
      <c r="J41" s="591"/>
      <c r="K41" s="604"/>
      <c r="L41" s="605"/>
      <c r="M41" s="605"/>
      <c r="N41" s="605"/>
      <c r="O41" s="605"/>
      <c r="P41" s="605"/>
      <c r="Q41" s="606"/>
      <c r="R41" s="592"/>
      <c r="S41" s="593"/>
      <c r="T41" s="593"/>
      <c r="U41" s="593"/>
      <c r="V41" s="593"/>
      <c r="W41" s="593"/>
      <c r="X41" s="593"/>
      <c r="Y41" s="593"/>
      <c r="Z41" s="593"/>
      <c r="AA41" s="593"/>
      <c r="AB41" s="593"/>
      <c r="AC41" s="593"/>
      <c r="AD41" s="593"/>
      <c r="AE41" s="593"/>
      <c r="AF41" s="594"/>
    </row>
    <row r="42" spans="1:32" ht="16.5" customHeight="1">
      <c r="A42" s="589"/>
      <c r="B42" s="590"/>
      <c r="C42" s="590"/>
      <c r="D42" s="590"/>
      <c r="E42" s="590"/>
      <c r="F42" s="590"/>
      <c r="G42" s="590"/>
      <c r="H42" s="590"/>
      <c r="I42" s="590"/>
      <c r="J42" s="591"/>
      <c r="K42" s="604"/>
      <c r="L42" s="605"/>
      <c r="M42" s="605"/>
      <c r="N42" s="605"/>
      <c r="O42" s="605"/>
      <c r="P42" s="605"/>
      <c r="Q42" s="606"/>
      <c r="R42" s="592"/>
      <c r="S42" s="593"/>
      <c r="T42" s="593"/>
      <c r="U42" s="593"/>
      <c r="V42" s="593"/>
      <c r="W42" s="593"/>
      <c r="X42" s="593"/>
      <c r="Y42" s="593"/>
      <c r="Z42" s="593"/>
      <c r="AA42" s="593"/>
      <c r="AB42" s="593"/>
      <c r="AC42" s="593"/>
      <c r="AD42" s="593"/>
      <c r="AE42" s="593"/>
      <c r="AF42" s="594"/>
    </row>
    <row r="43" spans="1:32" ht="16.5" customHeight="1">
      <c r="A43" s="589"/>
      <c r="B43" s="590"/>
      <c r="C43" s="590"/>
      <c r="D43" s="590"/>
      <c r="E43" s="590"/>
      <c r="F43" s="590"/>
      <c r="G43" s="590"/>
      <c r="H43" s="590"/>
      <c r="I43" s="590"/>
      <c r="J43" s="591"/>
      <c r="K43" s="604"/>
      <c r="L43" s="605"/>
      <c r="M43" s="605"/>
      <c r="N43" s="605"/>
      <c r="O43" s="605"/>
      <c r="P43" s="605"/>
      <c r="Q43" s="606"/>
      <c r="R43" s="592"/>
      <c r="S43" s="593"/>
      <c r="T43" s="593"/>
      <c r="U43" s="593"/>
      <c r="V43" s="593"/>
      <c r="W43" s="593"/>
      <c r="X43" s="593"/>
      <c r="Y43" s="593"/>
      <c r="Z43" s="593"/>
      <c r="AA43" s="593"/>
      <c r="AB43" s="593"/>
      <c r="AC43" s="593"/>
      <c r="AD43" s="593"/>
      <c r="AE43" s="593"/>
      <c r="AF43" s="594"/>
    </row>
    <row r="44" spans="1:32" ht="16.5" customHeight="1">
      <c r="A44" s="589"/>
      <c r="B44" s="590"/>
      <c r="C44" s="590"/>
      <c r="D44" s="590"/>
      <c r="E44" s="590"/>
      <c r="F44" s="590"/>
      <c r="G44" s="590"/>
      <c r="H44" s="590"/>
      <c r="I44" s="590"/>
      <c r="J44" s="591"/>
      <c r="K44" s="604"/>
      <c r="L44" s="605"/>
      <c r="M44" s="605"/>
      <c r="N44" s="605"/>
      <c r="O44" s="605"/>
      <c r="P44" s="605"/>
      <c r="Q44" s="606"/>
      <c r="R44" s="592"/>
      <c r="S44" s="593"/>
      <c r="T44" s="593"/>
      <c r="U44" s="593"/>
      <c r="V44" s="593"/>
      <c r="W44" s="593"/>
      <c r="X44" s="593"/>
      <c r="Y44" s="593"/>
      <c r="Z44" s="593"/>
      <c r="AA44" s="593"/>
      <c r="AB44" s="593"/>
      <c r="AC44" s="593"/>
      <c r="AD44" s="593"/>
      <c r="AE44" s="593"/>
      <c r="AF44" s="594"/>
    </row>
    <row r="45" spans="1:32" ht="16.5" customHeight="1">
      <c r="A45" s="589"/>
      <c r="B45" s="590"/>
      <c r="C45" s="590"/>
      <c r="D45" s="590"/>
      <c r="E45" s="590"/>
      <c r="F45" s="590"/>
      <c r="G45" s="590"/>
      <c r="H45" s="590"/>
      <c r="I45" s="590"/>
      <c r="J45" s="591"/>
      <c r="K45" s="604"/>
      <c r="L45" s="605"/>
      <c r="M45" s="605"/>
      <c r="N45" s="605"/>
      <c r="O45" s="605"/>
      <c r="P45" s="605"/>
      <c r="Q45" s="606"/>
      <c r="R45" s="592"/>
      <c r="S45" s="593"/>
      <c r="T45" s="593"/>
      <c r="U45" s="593"/>
      <c r="V45" s="593"/>
      <c r="W45" s="593"/>
      <c r="X45" s="593"/>
      <c r="Y45" s="593"/>
      <c r="Z45" s="593"/>
      <c r="AA45" s="593"/>
      <c r="AB45" s="593"/>
      <c r="AC45" s="593"/>
      <c r="AD45" s="593"/>
      <c r="AE45" s="593"/>
      <c r="AF45" s="594"/>
    </row>
    <row r="46" spans="1:32" ht="16.5" customHeight="1">
      <c r="A46" s="589"/>
      <c r="B46" s="590"/>
      <c r="C46" s="590"/>
      <c r="D46" s="590"/>
      <c r="E46" s="590"/>
      <c r="F46" s="590"/>
      <c r="G46" s="590"/>
      <c r="H46" s="590"/>
      <c r="I46" s="590"/>
      <c r="J46" s="591"/>
      <c r="K46" s="604"/>
      <c r="L46" s="605"/>
      <c r="M46" s="605"/>
      <c r="N46" s="605"/>
      <c r="O46" s="605"/>
      <c r="P46" s="605"/>
      <c r="Q46" s="606"/>
      <c r="R46" s="592"/>
      <c r="S46" s="593"/>
      <c r="T46" s="593"/>
      <c r="U46" s="593"/>
      <c r="V46" s="593"/>
      <c r="W46" s="593"/>
      <c r="X46" s="593"/>
      <c r="Y46" s="593"/>
      <c r="Z46" s="593"/>
      <c r="AA46" s="593"/>
      <c r="AB46" s="593"/>
      <c r="AC46" s="593"/>
      <c r="AD46" s="593"/>
      <c r="AE46" s="593"/>
      <c r="AF46" s="594"/>
    </row>
    <row r="47" spans="1:32" ht="16.5" customHeight="1">
      <c r="A47" s="828"/>
      <c r="B47" s="829"/>
      <c r="C47" s="829"/>
      <c r="D47" s="829"/>
      <c r="E47" s="829"/>
      <c r="F47" s="829"/>
      <c r="G47" s="829"/>
      <c r="H47" s="829"/>
      <c r="I47" s="829"/>
      <c r="J47" s="830"/>
      <c r="K47" s="831"/>
      <c r="L47" s="832"/>
      <c r="M47" s="832"/>
      <c r="N47" s="832"/>
      <c r="O47" s="832"/>
      <c r="P47" s="832"/>
      <c r="Q47" s="833"/>
      <c r="R47" s="834"/>
      <c r="S47" s="835"/>
      <c r="T47" s="835"/>
      <c r="U47" s="835"/>
      <c r="V47" s="835"/>
      <c r="W47" s="835"/>
      <c r="X47" s="835"/>
      <c r="Y47" s="835"/>
      <c r="Z47" s="835"/>
      <c r="AA47" s="835"/>
      <c r="AB47" s="835"/>
      <c r="AC47" s="835"/>
      <c r="AD47" s="835"/>
      <c r="AE47" s="835"/>
      <c r="AF47" s="836"/>
    </row>
    <row r="48" spans="1:32" ht="16.5" customHeight="1">
      <c r="A48" s="705" t="s">
        <v>1</v>
      </c>
      <c r="B48" s="706"/>
      <c r="C48" s="706"/>
      <c r="D48" s="706"/>
      <c r="E48" s="706"/>
      <c r="F48" s="706"/>
      <c r="G48" s="706"/>
      <c r="H48" s="706"/>
      <c r="I48" s="706"/>
      <c r="J48" s="707"/>
      <c r="K48" s="735">
        <f>SUM(K16:Q47)</f>
        <v>0</v>
      </c>
      <c r="L48" s="736"/>
      <c r="M48" s="736"/>
      <c r="N48" s="736"/>
      <c r="O48" s="736"/>
      <c r="P48" s="736"/>
      <c r="Q48" s="737"/>
      <c r="R48" s="738"/>
      <c r="S48" s="739"/>
      <c r="T48" s="739"/>
      <c r="U48" s="739"/>
      <c r="V48" s="739"/>
      <c r="W48" s="739"/>
      <c r="X48" s="739"/>
      <c r="Y48" s="739"/>
      <c r="Z48" s="739"/>
      <c r="AA48" s="739"/>
      <c r="AB48" s="739"/>
      <c r="AC48" s="739"/>
      <c r="AD48" s="739"/>
      <c r="AE48" s="739"/>
      <c r="AF48" s="740"/>
    </row>
    <row r="49" spans="1:32" ht="16.5" hidden="1" customHeight="1">
      <c r="A49" s="678" t="s">
        <v>73</v>
      </c>
      <c r="B49" s="679"/>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80"/>
    </row>
    <row r="50" spans="1:32" ht="16.5" hidden="1" customHeight="1">
      <c r="A50" s="35" t="s">
        <v>74</v>
      </c>
      <c r="B50" s="36"/>
      <c r="C50" s="36"/>
      <c r="D50" s="36"/>
      <c r="E50" s="36"/>
      <c r="F50" s="36"/>
      <c r="G50" s="36"/>
      <c r="H50" s="36"/>
      <c r="I50" s="37"/>
      <c r="J50" s="35" t="s">
        <v>75</v>
      </c>
      <c r="K50" s="36"/>
      <c r="L50" s="36"/>
      <c r="M50" s="36"/>
      <c r="N50" s="36"/>
      <c r="O50" s="36"/>
      <c r="P50" s="37"/>
      <c r="Q50" s="35" t="s">
        <v>76</v>
      </c>
      <c r="R50" s="37"/>
      <c r="S50" s="35" t="s">
        <v>77</v>
      </c>
      <c r="T50" s="36"/>
      <c r="U50" s="36"/>
      <c r="V50" s="37"/>
      <c r="W50" s="38" t="s">
        <v>71</v>
      </c>
      <c r="X50" s="39"/>
      <c r="Y50" s="39"/>
      <c r="Z50" s="40"/>
      <c r="AA50" s="35" t="s">
        <v>78</v>
      </c>
      <c r="AB50" s="36"/>
      <c r="AC50" s="36"/>
      <c r="AD50" s="36"/>
      <c r="AE50" s="36"/>
      <c r="AF50" s="37"/>
    </row>
    <row r="51" spans="1:32" ht="16.5" hidden="1" customHeight="1">
      <c r="A51" s="804"/>
      <c r="B51" s="805"/>
      <c r="C51" s="805"/>
      <c r="D51" s="805"/>
      <c r="E51" s="805"/>
      <c r="F51" s="805"/>
      <c r="G51" s="805"/>
      <c r="H51" s="805"/>
      <c r="I51" s="805"/>
      <c r="J51" s="806"/>
      <c r="K51" s="807"/>
      <c r="L51" s="807"/>
      <c r="M51" s="807"/>
      <c r="N51" s="807"/>
      <c r="O51" s="807"/>
      <c r="P51" s="807"/>
      <c r="Q51" s="808"/>
      <c r="R51" s="809"/>
      <c r="S51" s="810"/>
      <c r="T51" s="811"/>
      <c r="U51" s="811"/>
      <c r="V51" s="812"/>
      <c r="W51" s="640">
        <f t="shared" ref="W51:W57" si="0">Q51*S51</f>
        <v>0</v>
      </c>
      <c r="X51" s="641"/>
      <c r="Y51" s="641"/>
      <c r="Z51" s="642"/>
      <c r="AA51" s="813"/>
      <c r="AB51" s="814"/>
      <c r="AC51" s="814"/>
      <c r="AD51" s="814"/>
      <c r="AE51" s="814"/>
      <c r="AF51" s="815"/>
    </row>
    <row r="52" spans="1:32" ht="16.5" hidden="1" customHeight="1">
      <c r="A52" s="792"/>
      <c r="B52" s="793"/>
      <c r="C52" s="793"/>
      <c r="D52" s="793"/>
      <c r="E52" s="793"/>
      <c r="F52" s="793"/>
      <c r="G52" s="793"/>
      <c r="H52" s="793"/>
      <c r="I52" s="793"/>
      <c r="J52" s="794"/>
      <c r="K52" s="795"/>
      <c r="L52" s="795"/>
      <c r="M52" s="795"/>
      <c r="N52" s="795"/>
      <c r="O52" s="795"/>
      <c r="P52" s="795"/>
      <c r="Q52" s="796"/>
      <c r="R52" s="797"/>
      <c r="S52" s="798"/>
      <c r="T52" s="799"/>
      <c r="U52" s="799"/>
      <c r="V52" s="800"/>
      <c r="W52" s="640">
        <f t="shared" si="0"/>
        <v>0</v>
      </c>
      <c r="X52" s="641"/>
      <c r="Y52" s="641"/>
      <c r="Z52" s="642"/>
      <c r="AA52" s="801"/>
      <c r="AB52" s="802"/>
      <c r="AC52" s="802"/>
      <c r="AD52" s="802"/>
      <c r="AE52" s="802"/>
      <c r="AF52" s="803"/>
    </row>
    <row r="53" spans="1:32" ht="16.5" hidden="1" customHeight="1">
      <c r="A53" s="792"/>
      <c r="B53" s="793"/>
      <c r="C53" s="793"/>
      <c r="D53" s="793"/>
      <c r="E53" s="793"/>
      <c r="F53" s="793"/>
      <c r="G53" s="793"/>
      <c r="H53" s="793"/>
      <c r="I53" s="793"/>
      <c r="J53" s="794"/>
      <c r="K53" s="795"/>
      <c r="L53" s="795"/>
      <c r="M53" s="795"/>
      <c r="N53" s="795"/>
      <c r="O53" s="795"/>
      <c r="P53" s="795"/>
      <c r="Q53" s="796"/>
      <c r="R53" s="797"/>
      <c r="S53" s="798"/>
      <c r="T53" s="799"/>
      <c r="U53" s="799"/>
      <c r="V53" s="800"/>
      <c r="W53" s="640">
        <f t="shared" si="0"/>
        <v>0</v>
      </c>
      <c r="X53" s="641"/>
      <c r="Y53" s="641"/>
      <c r="Z53" s="642"/>
      <c r="AA53" s="801"/>
      <c r="AB53" s="802"/>
      <c r="AC53" s="802"/>
      <c r="AD53" s="802"/>
      <c r="AE53" s="802"/>
      <c r="AF53" s="803"/>
    </row>
    <row r="54" spans="1:32" ht="16.5" hidden="1" customHeight="1">
      <c r="A54" s="792"/>
      <c r="B54" s="793"/>
      <c r="C54" s="793"/>
      <c r="D54" s="793"/>
      <c r="E54" s="793"/>
      <c r="F54" s="793"/>
      <c r="G54" s="793"/>
      <c r="H54" s="793"/>
      <c r="I54" s="793"/>
      <c r="J54" s="794"/>
      <c r="K54" s="795"/>
      <c r="L54" s="795"/>
      <c r="M54" s="795"/>
      <c r="N54" s="795"/>
      <c r="O54" s="795"/>
      <c r="P54" s="795"/>
      <c r="Q54" s="796"/>
      <c r="R54" s="797"/>
      <c r="S54" s="798"/>
      <c r="T54" s="799"/>
      <c r="U54" s="799"/>
      <c r="V54" s="800"/>
      <c r="W54" s="640">
        <f t="shared" si="0"/>
        <v>0</v>
      </c>
      <c r="X54" s="641"/>
      <c r="Y54" s="641"/>
      <c r="Z54" s="642"/>
      <c r="AA54" s="801"/>
      <c r="AB54" s="802"/>
      <c r="AC54" s="802"/>
      <c r="AD54" s="802"/>
      <c r="AE54" s="802"/>
      <c r="AF54" s="803"/>
    </row>
    <row r="55" spans="1:32" ht="16.5" hidden="1" customHeight="1">
      <c r="A55" s="792"/>
      <c r="B55" s="793"/>
      <c r="C55" s="793"/>
      <c r="D55" s="793"/>
      <c r="E55" s="793"/>
      <c r="F55" s="793"/>
      <c r="G55" s="793"/>
      <c r="H55" s="793"/>
      <c r="I55" s="793"/>
      <c r="J55" s="794"/>
      <c r="K55" s="795"/>
      <c r="L55" s="795"/>
      <c r="M55" s="795"/>
      <c r="N55" s="795"/>
      <c r="O55" s="795"/>
      <c r="P55" s="795"/>
      <c r="Q55" s="796"/>
      <c r="R55" s="797"/>
      <c r="S55" s="798"/>
      <c r="T55" s="799"/>
      <c r="U55" s="799"/>
      <c r="V55" s="800"/>
      <c r="W55" s="640">
        <f t="shared" si="0"/>
        <v>0</v>
      </c>
      <c r="X55" s="641"/>
      <c r="Y55" s="641"/>
      <c r="Z55" s="642"/>
      <c r="AA55" s="801"/>
      <c r="AB55" s="802"/>
      <c r="AC55" s="802"/>
      <c r="AD55" s="802"/>
      <c r="AE55" s="802"/>
      <c r="AF55" s="803"/>
    </row>
    <row r="56" spans="1:32" ht="16.5" hidden="1" customHeight="1">
      <c r="A56" s="792"/>
      <c r="B56" s="793"/>
      <c r="C56" s="793"/>
      <c r="D56" s="793"/>
      <c r="E56" s="793"/>
      <c r="F56" s="793"/>
      <c r="G56" s="793"/>
      <c r="H56" s="793"/>
      <c r="I56" s="793"/>
      <c r="J56" s="794"/>
      <c r="K56" s="795"/>
      <c r="L56" s="795"/>
      <c r="M56" s="795"/>
      <c r="N56" s="795"/>
      <c r="O56" s="795"/>
      <c r="P56" s="795"/>
      <c r="Q56" s="796"/>
      <c r="R56" s="797"/>
      <c r="S56" s="798"/>
      <c r="T56" s="799"/>
      <c r="U56" s="799"/>
      <c r="V56" s="800"/>
      <c r="W56" s="640">
        <f t="shared" si="0"/>
        <v>0</v>
      </c>
      <c r="X56" s="641"/>
      <c r="Y56" s="641"/>
      <c r="Z56" s="642"/>
      <c r="AA56" s="801"/>
      <c r="AB56" s="802"/>
      <c r="AC56" s="802"/>
      <c r="AD56" s="802"/>
      <c r="AE56" s="802"/>
      <c r="AF56" s="803"/>
    </row>
    <row r="57" spans="1:32" ht="16.5" hidden="1" customHeight="1">
      <c r="A57" s="816"/>
      <c r="B57" s="817"/>
      <c r="C57" s="817"/>
      <c r="D57" s="817"/>
      <c r="E57" s="817"/>
      <c r="F57" s="817"/>
      <c r="G57" s="817"/>
      <c r="H57" s="817"/>
      <c r="I57" s="817"/>
      <c r="J57" s="818"/>
      <c r="K57" s="819"/>
      <c r="L57" s="819"/>
      <c r="M57" s="819"/>
      <c r="N57" s="819"/>
      <c r="O57" s="819"/>
      <c r="P57" s="819"/>
      <c r="Q57" s="820"/>
      <c r="R57" s="821"/>
      <c r="S57" s="822"/>
      <c r="T57" s="823"/>
      <c r="U57" s="823"/>
      <c r="V57" s="824"/>
      <c r="W57" s="640">
        <f t="shared" si="0"/>
        <v>0</v>
      </c>
      <c r="X57" s="641"/>
      <c r="Y57" s="641"/>
      <c r="Z57" s="642"/>
      <c r="AA57" s="825"/>
      <c r="AB57" s="826"/>
      <c r="AC57" s="826"/>
      <c r="AD57" s="826"/>
      <c r="AE57" s="826"/>
      <c r="AF57" s="827"/>
    </row>
    <row r="58" spans="1:32" ht="16.5" customHeight="1">
      <c r="A58" s="41" t="s">
        <v>79</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16.5" customHeight="1">
      <c r="A59" s="42" t="s">
        <v>80</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row>
    <row r="60" spans="1:32" ht="16.5" customHeight="1">
      <c r="A60" s="42" t="s">
        <v>274</v>
      </c>
    </row>
  </sheetData>
  <sheetProtection sheet="1" formatCells="0" formatColumns="0" formatRows="0" insertColumns="0" selectLockedCells="1"/>
  <mergeCells count="16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1:J21"/>
    <mergeCell ref="K21:Q21"/>
    <mergeCell ref="R21:AF21"/>
    <mergeCell ref="A22:J22"/>
    <mergeCell ref="K22:Q22"/>
    <mergeCell ref="R22:AF22"/>
    <mergeCell ref="A23:J23"/>
    <mergeCell ref="K23:Q23"/>
    <mergeCell ref="R23:AF23"/>
    <mergeCell ref="A18:J18"/>
    <mergeCell ref="K18:Q18"/>
    <mergeCell ref="R18:AF18"/>
    <mergeCell ref="A19:J19"/>
    <mergeCell ref="K19:Q19"/>
    <mergeCell ref="R19:AF19"/>
    <mergeCell ref="A20:J20"/>
    <mergeCell ref="K20:Q20"/>
    <mergeCell ref="R20:AF20"/>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42:J42"/>
    <mergeCell ref="K42:Q42"/>
    <mergeCell ref="R42:AF42"/>
    <mergeCell ref="A43:J43"/>
    <mergeCell ref="K43:Q43"/>
    <mergeCell ref="R43:AF43"/>
    <mergeCell ref="A37:J37"/>
    <mergeCell ref="K37:Q37"/>
    <mergeCell ref="R37:AF37"/>
    <mergeCell ref="A38:J38"/>
    <mergeCell ref="K38:Q38"/>
    <mergeCell ref="R38:AF38"/>
    <mergeCell ref="A39:J39"/>
    <mergeCell ref="K39:Q39"/>
    <mergeCell ref="R39:AF39"/>
    <mergeCell ref="A40:J40"/>
    <mergeCell ref="K40:Q40"/>
    <mergeCell ref="R40:AF40"/>
    <mergeCell ref="A41:J41"/>
    <mergeCell ref="K41:Q41"/>
    <mergeCell ref="R41:AF41"/>
    <mergeCell ref="A46:J46"/>
    <mergeCell ref="K46:Q46"/>
    <mergeCell ref="R46:AF46"/>
    <mergeCell ref="A47:J47"/>
    <mergeCell ref="K47:Q47"/>
    <mergeCell ref="R47:AF47"/>
    <mergeCell ref="A44:J44"/>
    <mergeCell ref="K44:Q44"/>
    <mergeCell ref="R44:AF44"/>
    <mergeCell ref="A45:J45"/>
    <mergeCell ref="K45:Q45"/>
    <mergeCell ref="R45:AF45"/>
    <mergeCell ref="A57:I57"/>
    <mergeCell ref="J57:P57"/>
    <mergeCell ref="Q57:R57"/>
    <mergeCell ref="S57:V57"/>
    <mergeCell ref="W57:Z57"/>
    <mergeCell ref="AA57:AF57"/>
    <mergeCell ref="A56:I56"/>
    <mergeCell ref="J56:P56"/>
    <mergeCell ref="Q56:R56"/>
    <mergeCell ref="S56:V56"/>
    <mergeCell ref="W56:Z56"/>
    <mergeCell ref="AA56:AF56"/>
    <mergeCell ref="A24:J24"/>
    <mergeCell ref="K24:Q24"/>
    <mergeCell ref="R24:AF24"/>
    <mergeCell ref="A25:J25"/>
    <mergeCell ref="K25:Q25"/>
    <mergeCell ref="R25:AF25"/>
    <mergeCell ref="A28:J28"/>
    <mergeCell ref="K28:Q28"/>
    <mergeCell ref="R28:AF28"/>
    <mergeCell ref="A26:J26"/>
    <mergeCell ref="K26:Q26"/>
    <mergeCell ref="R26:AF26"/>
    <mergeCell ref="A27:J27"/>
    <mergeCell ref="K27:Q27"/>
    <mergeCell ref="R27:AF27"/>
    <mergeCell ref="A55:I55"/>
    <mergeCell ref="J55:P55"/>
    <mergeCell ref="Q55:R55"/>
    <mergeCell ref="S55:V55"/>
    <mergeCell ref="W55:Z55"/>
    <mergeCell ref="AA55:AF55"/>
    <mergeCell ref="S53:V53"/>
    <mergeCell ref="W53:Z53"/>
    <mergeCell ref="AA53:AF53"/>
    <mergeCell ref="A54:I54"/>
    <mergeCell ref="J54:P54"/>
    <mergeCell ref="Q54:R54"/>
    <mergeCell ref="S54:V54"/>
    <mergeCell ref="W54:Z54"/>
    <mergeCell ref="AA54:AF54"/>
    <mergeCell ref="A53:I53"/>
    <mergeCell ref="J53:P53"/>
    <mergeCell ref="Q53:R53"/>
    <mergeCell ref="A52:I52"/>
    <mergeCell ref="J52:P52"/>
    <mergeCell ref="Q52:R52"/>
    <mergeCell ref="S52:V52"/>
    <mergeCell ref="W52:Z52"/>
    <mergeCell ref="AA52:AF52"/>
    <mergeCell ref="A48:J48"/>
    <mergeCell ref="K48:Q48"/>
    <mergeCell ref="R48:AF48"/>
    <mergeCell ref="A49:AF49"/>
    <mergeCell ref="A51:I51"/>
    <mergeCell ref="J51:P51"/>
    <mergeCell ref="Q51:R51"/>
    <mergeCell ref="S51:V51"/>
    <mergeCell ref="W51:Z51"/>
    <mergeCell ref="AA51:AF51"/>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提出書類等一覧</vt:lpstr>
      <vt:lpstr>担当窓口</vt:lpstr>
      <vt:lpstr>別紙1</vt:lpstr>
      <vt:lpstr>非表示</vt:lpstr>
      <vt:lpstr>別紙2_合計</vt:lpstr>
      <vt:lpstr>別紙2_車両</vt:lpstr>
      <vt:lpstr>別紙2_再エネ設備</vt:lpstr>
      <vt:lpstr>別紙2_V2H(本体)</vt:lpstr>
      <vt:lpstr>別紙2_V2H(工事)</vt:lpstr>
      <vt:lpstr>別紙2_外部給電器</vt:lpstr>
      <vt:lpstr>別紙2_充電(本体)</vt:lpstr>
      <vt:lpstr>別紙2_充電(工事費)</vt:lpstr>
      <vt:lpstr>担当窓口!Print_Area</vt:lpstr>
      <vt:lpstr>提出書類等一覧!Print_Area</vt:lpstr>
      <vt:lpstr>別紙1!Print_Area</vt:lpstr>
      <vt:lpstr>'別紙2_V2H(工事)'!Print_Area</vt:lpstr>
      <vt:lpstr>'別紙2_V2H(本体)'!Print_Area</vt:lpstr>
      <vt:lpstr>別紙2_外部給電器!Print_Area</vt:lpstr>
      <vt:lpstr>別紙2_合計!Print_Area</vt:lpstr>
      <vt:lpstr>別紙2_再エネ設備!Print_Area</vt:lpstr>
      <vt:lpstr>別紙2_車両!Print_Area</vt:lpstr>
      <vt:lpstr>'別紙2_充電(工事費)'!Print_Area</vt:lpstr>
      <vt:lpstr>'別紙2_充電(本体)'!Print_Area</vt:lpstr>
      <vt:lpstr>担当窓口!Print_Titles</vt:lpstr>
      <vt:lpstr>提出書類等一覧!Print_Titles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charge128</dc:creator>
  <cp:lastModifiedBy>遠藤さおり</cp:lastModifiedBy>
  <cp:lastPrinted>2022-11-08T07:41:57Z</cp:lastPrinted>
  <dcterms:created xsi:type="dcterms:W3CDTF">2017-04-27T02:09:36Z</dcterms:created>
  <dcterms:modified xsi:type="dcterms:W3CDTF">2022-12-21T01:44:09Z</dcterms:modified>
</cp:coreProperties>
</file>