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4" activeTab="1"/>
  </bookViews>
  <sheets>
    <sheet name="提出書類一覧(完了実績)" sheetId="1" r:id="rId1"/>
    <sheet name="【様式第11】完了実績報告書" sheetId="2" r:id="rId2"/>
    <sheet name="【別紙１-３】実施報告書" sheetId="3" r:id="rId3"/>
    <sheet name="【別紙２-３】 R5年度 精算調書" sheetId="4" r:id="rId4"/>
    <sheet name="【別紙２-３’】 全体 経費内訳" sheetId="5" r:id="rId5"/>
    <sheet name="【別紙3】車両内訳" sheetId="6" r:id="rId6"/>
    <sheet name=" (記入例) 【別紙2】経費内訳" sheetId="7" r:id="rId7"/>
    <sheet name=" (記入例) 【別紙3】車両内訳" sheetId="8" r:id="rId8"/>
    <sheet name="補助対象車両リスト" sheetId="9" r:id="rId9"/>
    <sheet name="マスターシート ４.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6">' (記入例) 【別紙2】経費内訳'!$A$1:$N$77</definedName>
    <definedName name="_xlnm.Print_Area" localSheetId="7">' (記入例) 【別紙3】車両内訳'!$A$1:$L$43</definedName>
    <definedName name="_xlnm.Print_Area" localSheetId="2">'【別紙１-３】実施報告書'!$B:$N</definedName>
    <definedName name="_xlnm.Print_Area" localSheetId="4">'【別紙２-３’】 全体 経費内訳'!$A$5:$AG$65</definedName>
    <definedName name="_xlnm.Print_Area" localSheetId="3">'【別紙２-３】 R5年度 精算調書'!$A$5:$AG$65</definedName>
    <definedName name="_xlnm.Print_Area" localSheetId="5">'【別紙3】車両内訳'!$A$1:$G$30</definedName>
    <definedName name="_xlnm.Print_Area" localSheetId="1">'【様式第11】完了実績報告書'!$A$1:$AA$56</definedName>
    <definedName name="_xlnm.Print_Area" localSheetId="0">'提出書類一覧(完了実績)'!$A$1:$C$23</definedName>
    <definedName name="_xlnm.Print_Titles" localSheetId="2">'【別紙１-３】実施報告書'!$1:$4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R20" authorId="1">
      <text>
        <r>
          <rPr>
            <b/>
            <sz val="12"/>
            <rFont val="MS P ゴシック"/>
            <family val="3"/>
          </rPr>
          <t>交付決定通知書の日付と
番号をご入力ください。</t>
        </r>
      </text>
    </comment>
    <comment ref="F22" authorId="1">
      <text>
        <r>
          <rPr>
            <b/>
            <sz val="12"/>
            <rFont val="MS P ゴシック"/>
            <family val="3"/>
          </rPr>
          <t>完了・中止・廃止のいずれかを
リストより選択してください。</t>
        </r>
      </text>
    </comment>
    <comment ref="E28" authorId="1">
      <text>
        <r>
          <rPr>
            <b/>
            <sz val="12"/>
            <rFont val="MS P ゴシック"/>
            <family val="3"/>
          </rPr>
          <t>交付決定通知書に記載の
補助金の額をご入力ください。</t>
        </r>
      </text>
    </comment>
    <comment ref="U29" authorId="1">
      <text>
        <r>
          <rPr>
            <b/>
            <sz val="12"/>
            <rFont val="MS P ゴシック"/>
            <family val="3"/>
          </rPr>
          <t>交付決定通知書の日付と
番号をご入力ください。</t>
        </r>
      </text>
    </comment>
    <comment ref="N30" authorId="1">
      <text>
        <r>
          <rPr>
            <b/>
            <sz val="12"/>
            <rFont val="MS P ゴシック"/>
            <family val="3"/>
          </rPr>
          <t>消費税を含めて申請される場合は交付決定額に対する額（小数点以下切り捨て）を、
消費税を含まない場合は０円とご入力ください。</t>
        </r>
      </text>
    </comment>
    <comment ref="K39" authorId="0">
      <text>
        <r>
          <rPr>
            <b/>
            <sz val="12"/>
            <rFont val="MS P ゴシック"/>
            <family val="3"/>
          </rPr>
          <t>契約日（注文請日）をご入力ください。</t>
        </r>
      </text>
    </comment>
    <comment ref="V39"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芦澤 由佳</author>
    <author>高垣 さおり</author>
  </authors>
  <commentList>
    <comment ref="S49"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令和４年度実施分のみ</t>
        </r>
        <r>
          <rPr>
            <b/>
            <sz val="11"/>
            <rFont val="MS P ゴシック"/>
            <family val="3"/>
          </rPr>
          <t>記入してください。
 (記入例)【別紙2】経費内訳
 (記入例)【別紙3】車両内訳 参照</t>
        </r>
      </text>
    </comment>
    <comment ref="S57" authorId="0">
      <text>
        <r>
          <rPr>
            <b/>
            <sz val="11"/>
            <rFont val="MS P ゴシック"/>
            <family val="3"/>
          </rPr>
          <t>設備費のみでなく、工事費（材料費、労務費、間接工事費等）を含めた一式の金額が５０万円以上になるものを記入してください。</t>
        </r>
      </text>
    </comment>
    <comment ref="AD57" authorId="0">
      <text>
        <r>
          <rPr>
            <b/>
            <sz val="11"/>
            <rFont val="MS P ゴシック"/>
            <family val="3"/>
          </rPr>
          <t>検収した年月を
記入してください。
例）令和5年2月</t>
        </r>
      </text>
    </comment>
    <comment ref="T20" authorId="1">
      <text>
        <r>
          <rPr>
            <b/>
            <sz val="11"/>
            <rFont val="MS P ゴシック"/>
            <family val="3"/>
          </rPr>
          <t>交付決定通知書に記載の
補助金の額を転記</t>
        </r>
      </text>
    </comment>
  </commentList>
</comments>
</file>

<file path=xl/comments5.xml><?xml version="1.0" encoding="utf-8"?>
<comments xmlns="http://schemas.openxmlformats.org/spreadsheetml/2006/main">
  <authors>
    <author>芦澤 由佳</author>
    <author>高垣 さおり</author>
  </authors>
  <commentList>
    <comment ref="S49" authorId="0">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(記入例)【別紙3】車両内訳 参照</t>
        </r>
      </text>
    </comment>
    <comment ref="S57" authorId="0">
      <text>
        <r>
          <rPr>
            <b/>
            <sz val="11"/>
            <rFont val="MS P ゴシック"/>
            <family val="3"/>
          </rPr>
          <t>設備費のみでなく、工事費（材料費、労務費、間接工事費等）を含めた一式の金額が５０万円以上になるものを記入してください。</t>
        </r>
      </text>
    </comment>
    <comment ref="AD57" authorId="0">
      <text>
        <r>
          <rPr>
            <b/>
            <sz val="11"/>
            <rFont val="MS P ゴシック"/>
            <family val="3"/>
          </rPr>
          <t>検収した年月を
記入してください。
例）令和5年2月</t>
        </r>
      </text>
    </comment>
    <comment ref="T20" authorId="1">
      <text>
        <r>
          <rPr>
            <b/>
            <sz val="11"/>
            <rFont val="MS P ゴシック"/>
            <family val="3"/>
          </rPr>
          <t>交付決定通知書に記載の
補助金の額を転記</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<sst xmlns="http://schemas.openxmlformats.org/spreadsheetml/2006/main" count="985" uniqueCount="688">
  <si>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</si>
  <si>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</si>
  <si>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</si>
  <si>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</si>
  <si>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</si>
  <si>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</si>
  <si>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</si>
  <si>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</si>
  <si>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</si>
  <si>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</si>
  <si>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</si>
  <si>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</si>
  <si>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</si>
  <si>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</si>
  <si>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</si>
  <si>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</si>
  <si>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</si>
  <si>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</si>
  <si>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</si>
  <si>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</si>
  <si>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</si>
  <si>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</si>
  <si>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</si>
  <si>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</si>
  <si>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</si>
  <si>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</si>
  <si>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</si>
  <si>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</si>
  <si>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</si>
  <si>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</si>
  <si>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</si>
  <si>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</si>
  <si>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</si>
  <si>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</si>
  <si>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</si>
  <si>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</si>
  <si>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</si>
  <si>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</si>
  <si>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事業名</t>
  </si>
  <si>
    <t>事業実施の代表者</t>
  </si>
  <si>
    <t>郵便番号</t>
  </si>
  <si>
    <t>氏名</t>
  </si>
  <si>
    <t>CO2削減効果</t>
  </si>
  <si>
    <t>都道府県名　※1</t>
  </si>
  <si>
    <t>区又は市町村名　※2</t>
  </si>
  <si>
    <t>区・町域・番地等　※3</t>
  </si>
  <si>
    <t>CO2削減コスト</t>
  </si>
  <si>
    <t>＊公募要領に記載された「補助事業者」の要件を満たしていること。
＊正式名称で記入する。</t>
  </si>
  <si>
    <t>応募事業</t>
  </si>
  <si>
    <t>波及効果</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</si>
  <si>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</si>
  <si>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</si>
  <si>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</si>
  <si>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</si>
  <si>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</si>
  <si>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</si>
  <si>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</si>
  <si>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</si>
  <si>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</si>
  <si>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</si>
  <si>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</si>
  <si>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</si>
  <si>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</si>
  <si>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＊実施する固有の事業名を記入してください。
＊複数の設備導入事業に応募する場合は、各事業共通の事業名を付けてください。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</si>
  <si>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</si>
  <si>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</si>
  <si>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</si>
  <si>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</si>
  <si>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＊構築する脱炭素型地域交通モデルについての、ビジネスモデルについて記入してください。</t>
  </si>
  <si>
    <t>＊構築する脱炭素型地域交通モデルは、地方公共団体のどのような施策等に基づいたものか説明してください。</t>
  </si>
  <si>
    <t>＊構築する脱炭素型地域交通モデルについて、技術やシステムが先進的であり、今後の地球温暖化対策におけるイノベーションの牽引役・契機等となり得ることを説明してください。</t>
  </si>
  <si>
    <t>①脱炭素型地域交通モデルについて</t>
  </si>
  <si>
    <t>②エネルギー需要量について</t>
  </si>
  <si>
    <t>⑬本補助事業とSDGsとの相関</t>
  </si>
  <si>
    <t>提　出　書　類</t>
  </si>
  <si>
    <t>チェック欄</t>
  </si>
  <si>
    <t>＊脱炭素型地域交通モデルについての、構築に係る工程（発注時期、設計期間、部品等調達・製造工期、納品・納入予定時期等）を記入してください。</t>
  </si>
  <si>
    <t>補助対象経費[円]</t>
  </si>
  <si>
    <t>＊自動的に算出されます。</t>
  </si>
  <si>
    <t>＊申請する補助事業の目的について記入してください。</t>
  </si>
  <si>
    <t>補助事業全体のシステムフロー図</t>
  </si>
  <si>
    <t>記入すべき内容について（この欄は印刷されません）</t>
  </si>
  <si>
    <t>月</t>
  </si>
  <si>
    <t>日</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</si>
  <si>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</si>
  <si>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</si>
  <si>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</si>
  <si>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</si>
  <si>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</si>
  <si>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</si>
  <si>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</si>
  <si>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</si>
  <si>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ア．脱炭素型地域交通モデル構築事業について</t>
  </si>
  <si>
    <t>ウ．エネルギー起源二酸化炭素削減効果及びそのほかの波及効果について</t>
  </si>
  <si>
    <t>イ．目指す地域循環共生圏について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</si>
  <si>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</si>
  <si>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</si>
  <si>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事業開始予定日</t>
  </si>
  <si>
    <t>事業完了予定日</t>
  </si>
  <si>
    <t>ＲＣＥＳＰＡ事業番号</t>
  </si>
  <si>
    <t>記入欄（黄色のセルに記入してください）</t>
  </si>
  <si>
    <t>設備のシステム図・配置図・仕様書・カタログ等</t>
  </si>
  <si>
    <t>資料
番号</t>
  </si>
  <si>
    <r>
      <t>事業概要 （電子データは</t>
    </r>
    <r>
      <rPr>
        <u val="single"/>
        <sz val="9"/>
        <color indexed="8"/>
        <rFont val="ＭＳ Ｐゴシック"/>
        <family val="3"/>
      </rPr>
      <t>PowerPoint</t>
    </r>
    <r>
      <rPr>
        <sz val="9"/>
        <color indexed="8"/>
        <rFont val="ＭＳ Ｐゴシック"/>
        <family val="3"/>
      </rPr>
      <t>形式のまま保存すること。）</t>
    </r>
  </si>
  <si>
    <t>　　代表理事　　岡 本　光 司　　殿</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</si>
  <si>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</si>
  <si>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③導入する設備等</t>
  </si>
  <si>
    <t>④設備の先進性及び事業の効率性、並びに費用対効果</t>
  </si>
  <si>
    <t>⑤事業性</t>
  </si>
  <si>
    <t>⑥技術やシステムの先進性</t>
  </si>
  <si>
    <t>⑦補助事業のビジネスモデル</t>
  </si>
  <si>
    <t>⑧補助事業の実施スケジュール</t>
  </si>
  <si>
    <t>⑨補助事業の実施体制</t>
  </si>
  <si>
    <t>⑩補助事業完了後の運用管理の体制</t>
  </si>
  <si>
    <t>⑪資金の調達方法</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</si>
  <si>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</si>
  <si>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</si>
  <si>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</si>
  <si>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</si>
  <si>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</si>
  <si>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</si>
  <si>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</si>
  <si>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</si>
  <si>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</si>
  <si>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</si>
  <si>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</si>
  <si>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</si>
  <si>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</si>
  <si>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</si>
  <si>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令和4年度</t>
  </si>
  <si>
    <t>＊構築する脱炭素型地域交通モデルの、導入設備等に係るエネルギー需要量について記入してください。
＊エネルギー需要量については（需要家ごとに年間の変動を把握するため、時間単位、季節単位等で調査する等）算定根拠についても記入してください。</t>
  </si>
  <si>
    <t>複数年度で申請する場合は、次のシートにも記入してください。</t>
  </si>
  <si>
    <t>１.自立・分散エネ</t>
  </si>
  <si>
    <t>＊申請する全ての補助事業の欄に「１」を記入してください。</t>
  </si>
  <si>
    <t>４.脱炭素交通 ②【設備等導入】</t>
  </si>
  <si>
    <t>記入欄</t>
  </si>
  <si>
    <t>応募事業</t>
  </si>
  <si>
    <t>自立・分散エネ</t>
  </si>
  <si>
    <t>脱炭素交通</t>
  </si>
  <si>
    <t>①地域エネルギーシステムについて</t>
  </si>
  <si>
    <t>⑩補助事業完了後の運用管理の体制
（設備の保守計画を含む）</t>
  </si>
  <si>
    <t>事業を行う場所の地図・図面
（設置場所と土地利用状況及び周辺建築物との位置関係や設置状況が分かる図面や写真、地図等）</t>
  </si>
  <si>
    <t>金額（円）</t>
  </si>
  <si>
    <t>ウ．エネルギー起源二酸化炭素削減効果及び
そのほかの波及効果について</t>
  </si>
  <si>
    <t>このシートには、事業全体の経費内訳を記入してください。</t>
  </si>
  <si>
    <t>⑧事業実施のスケジュール</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</si>
  <si>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</si>
  <si>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</si>
  <si>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</si>
  <si>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</si>
  <si>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</si>
  <si>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３年度目</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</si>
  <si>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</si>
  <si>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</si>
  <si>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</si>
  <si>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所属部署・役職</t>
  </si>
  <si>
    <t>代表者の役職・氏名</t>
  </si>
  <si>
    <t>郵便番号</t>
  </si>
  <si>
    <t>所在地</t>
  </si>
  <si>
    <t>事業実施の担当者</t>
  </si>
  <si>
    <t>⑰地域経済社会の変革について</t>
  </si>
  <si>
    <t>⑱地域循環共生圏の構築までのロードマップ</t>
  </si>
  <si>
    <t>事業実施の担当者
（事務連絡の窓口となる方）</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</si>
  <si>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</si>
  <si>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</si>
  <si>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</si>
  <si>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</si>
  <si>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</si>
  <si>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</si>
  <si>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</si>
  <si>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</si>
  <si>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</si>
  <si>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</si>
  <si>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</si>
  <si>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</si>
  <si>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</si>
  <si>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</si>
  <si>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Ｃ</t>
  </si>
  <si>
    <t>Ｄ</t>
  </si>
  <si>
    <t>Ｅ</t>
  </si>
  <si>
    <t>小型・軽自動車</t>
  </si>
  <si>
    <t>Ｆ</t>
  </si>
  <si>
    <t>Ｇ</t>
  </si>
  <si>
    <t>Ｈ</t>
  </si>
  <si>
    <t>Ｉ</t>
  </si>
  <si>
    <t>Ｊ</t>
  </si>
  <si>
    <t>日産　リーフ　 S  【ZAA-ZE1】</t>
  </si>
  <si>
    <t>合　　計</t>
  </si>
  <si>
    <t>三菱　ｉ－ＭｉＥＶ　 X  【ZAA-HD4W】</t>
  </si>
  <si>
    <t>三菱　ミニキャブ・ミーブ　 CD(16.0kWh)　(4人)  【ZAB-U68V】</t>
  </si>
  <si>
    <t>GX 2人乗り(40kWhモデル)</t>
  </si>
  <si>
    <t>GX 5人乗り(40kWhモデル)</t>
  </si>
  <si>
    <t>GXルートバン 16ﾓﾃﾞﾙ</t>
  </si>
  <si>
    <t>GX 2人乗り 16ﾓﾃﾞﾙ</t>
  </si>
  <si>
    <t>VXルートバン 16ﾓﾃﾞﾙ</t>
  </si>
  <si>
    <t>VX 2人乗り 16ﾓﾃﾞﾙ</t>
  </si>
  <si>
    <t>VX 5人乗り 16ﾓﾃﾞﾙ</t>
  </si>
  <si>
    <t>S</t>
  </si>
  <si>
    <t>X</t>
  </si>
  <si>
    <t>G</t>
  </si>
  <si>
    <t>NISMO</t>
  </si>
  <si>
    <t>e+ X</t>
  </si>
  <si>
    <t>e+ G</t>
  </si>
  <si>
    <t>AUTECH(20モデル)</t>
  </si>
  <si>
    <t>e+ AUTECH(20モデル)</t>
  </si>
  <si>
    <t>AUTECH(19モデル)</t>
  </si>
  <si>
    <t>e+ AUTECH(19モデル)</t>
  </si>
  <si>
    <t>24S</t>
  </si>
  <si>
    <t>24S ｴｱﾛｽﾀｲﾙ</t>
  </si>
  <si>
    <t>24X</t>
  </si>
  <si>
    <t>24X ｴｱﾛｽﾀｲﾙ</t>
  </si>
  <si>
    <t>24G</t>
  </si>
  <si>
    <t>24G ｴｱﾛｽﾀｲﾙ</t>
  </si>
  <si>
    <t>30S</t>
  </si>
  <si>
    <t>30S ｴｱﾛｽﾀｲﾙ</t>
  </si>
  <si>
    <t>30X</t>
  </si>
  <si>
    <t>30X thanks edition</t>
  </si>
  <si>
    <t>30X ｴｱﾛｽﾀｲﾙ</t>
  </si>
  <si>
    <t>30X ｴｱﾛｽﾀｲﾙ thanks edition</t>
  </si>
  <si>
    <t>30G</t>
  </si>
  <si>
    <t>30G thanks edition</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</si>
  <si>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</si>
  <si>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</si>
  <si>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</si>
  <si>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</si>
  <si>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</si>
  <si>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</si>
  <si>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S (ｻｲﾄﾞ/ｶｰﾃﾝｴｱﾊﾞｯｸﾞｼｽﾃﾑ無) 15ﾓﾃﾞﾙ</t>
  </si>
  <si>
    <t>S 15ﾓﾃﾞﾙ</t>
  </si>
  <si>
    <t>X (ｻｲﾄﾞ/ｶｰﾃﾝｴｱﾊﾞｯｸﾞｼｽﾃﾑ無) 15ﾓﾃﾞﾙ</t>
  </si>
  <si>
    <t>X 15ﾓﾃﾞﾙ</t>
  </si>
  <si>
    <t>X 80th Special Color Limited 15ﾓﾃﾞﾙ</t>
  </si>
  <si>
    <t>X 運転席マイティグリップ (ｻｲﾄﾞｴｱﾊﾞｯｸﾞ無) 15ﾓﾃﾞﾙ</t>
  </si>
  <si>
    <t>G (ｻｲﾄﾞ/ｶｰﾃﾝｴｱﾊﾞｯｸﾞｼｽﾃﾑ無) 15ﾓﾃﾞﾙ</t>
  </si>
  <si>
    <t>G 15ﾓﾃﾞﾙ</t>
  </si>
  <si>
    <t>ドライビングヘルパー X 15ﾓﾃﾞﾙ</t>
  </si>
  <si>
    <t>ドライビングヘルパー G 15ﾓﾃﾞﾙ</t>
  </si>
  <si>
    <t>アンシャンテ 助手席回転シート X15ﾓﾃﾞﾙ</t>
  </si>
  <si>
    <t>アンシャンテ 助手席回転シート G15ﾓﾃﾞﾙ</t>
  </si>
  <si>
    <t>(3)差引額</t>
  </si>
  <si>
    <t>(1)-(2)</t>
  </si>
  <si>
    <t>合計①</t>
  </si>
  <si>
    <t>車載型蓄電池等</t>
  </si>
  <si>
    <t>※別紙3車両内訳 参照</t>
  </si>
  <si>
    <t>　設備費</t>
  </si>
  <si>
    <t>　　設備費</t>
  </si>
  <si>
    <t>合計②</t>
  </si>
  <si>
    <r>
      <t xml:space="preserve">(3)差引額
</t>
    </r>
    <r>
      <rPr>
        <sz val="10"/>
        <color indexed="23"/>
        <rFont val="ＭＳ 明朝"/>
        <family val="1"/>
      </rPr>
      <t>(1)-(2)</t>
    </r>
  </si>
  <si>
    <t>日産　e-NV200バン　 GXルートバン(40kWhモデル)  【ZAB-VME0】</t>
  </si>
  <si>
    <t>（別表1）銘柄ごとの補助金交付額</t>
  </si>
  <si>
    <t>2021年2月12日現在</t>
  </si>
  <si>
    <t>メーカー名・車名</t>
  </si>
  <si>
    <t>型 式</t>
  </si>
  <si>
    <t>補助金交付額
 (千円)</t>
  </si>
  <si>
    <t>普 通 自 動 車</t>
  </si>
  <si>
    <t>アウディ  e-Tron</t>
  </si>
  <si>
    <t>50 quattro</t>
  </si>
  <si>
    <t>ZAA-GEEASB</t>
  </si>
  <si>
    <t>50 quattro advanced</t>
  </si>
  <si>
    <t>50 quattro S line</t>
  </si>
  <si>
    <t>Sportback  50 quattro  S  line</t>
  </si>
  <si>
    <t>Sportback 55 S line 1st edition</t>
  </si>
  <si>
    <t>ZAA-GEEAS</t>
  </si>
  <si>
    <t>Sportback 55 S line 1st edition
(ﾊﾞｰﾁｬﾙｴｸｽﾃﾘｱﾐﾗｰ装着車)</t>
  </si>
  <si>
    <t>ジャガー  I-PACE</t>
  </si>
  <si>
    <t>ZAA-DH1CA</t>
  </si>
  <si>
    <t>SE</t>
  </si>
  <si>
    <t>HSE</t>
  </si>
  <si>
    <t>S エアサスペンション</t>
  </si>
  <si>
    <t>ZAA-DH1AA</t>
  </si>
  <si>
    <t>SE エアサスペンション</t>
  </si>
  <si>
    <t>HSE エアサスペンション</t>
  </si>
  <si>
    <t>First Edition</t>
  </si>
  <si>
    <t>テスラ モデル 3</t>
  </si>
  <si>
    <t>RWD スタンダードレンジプラス</t>
  </si>
  <si>
    <t>ZAA-3L13</t>
  </si>
  <si>
    <t>AWD ロングレンジ</t>
  </si>
  <si>
    <t>ZAA-3L23</t>
  </si>
  <si>
    <t>AWD パフォーマンス</t>
  </si>
  <si>
    <t>ZAA-3L23P</t>
  </si>
  <si>
    <t>テスラ モデル S</t>
  </si>
  <si>
    <t>Model S-3D1-L2S-87</t>
  </si>
  <si>
    <t>不明</t>
  </si>
  <si>
    <t>Model S-3D1-L1S-87</t>
  </si>
  <si>
    <t>テスラ モデル X</t>
  </si>
  <si>
    <t>Model X-3D1-L2S-87</t>
  </si>
  <si>
    <t>Model X-3D1-L1S-87</t>
  </si>
  <si>
    <t>日産  e-NV200バン</t>
  </si>
  <si>
    <t>GXルートバン(40kWhモデル)</t>
  </si>
  <si>
    <t>ZAB-VME0</t>
  </si>
  <si>
    <t>日産  e-NV200ワゴン</t>
  </si>
  <si>
    <t>G 5人乗り(40kWhモデル)</t>
  </si>
  <si>
    <t>ZAA-ME0</t>
  </si>
  <si>
    <t>G 7人乗り(40kWhモデル)</t>
  </si>
  <si>
    <t>日産  e-NV200 バン</t>
  </si>
  <si>
    <t>GX 5人乗り 16ﾓﾃﾞﾙ</t>
  </si>
  <si>
    <t>日産  リーフ</t>
  </si>
  <si>
    <t>ZAA-ZE1</t>
  </si>
  <si>
    <t>X  10万台記念車</t>
  </si>
  <si>
    <t>X  V セレクション</t>
  </si>
  <si>
    <t>24S (ｻｲﾄﾞ/ｶｰﾃﾝｴｱバッグｼｽﾃﾑ無)</t>
  </si>
  <si>
    <t>ZAA-AZE0</t>
  </si>
  <si>
    <r>
      <rPr>
        <sz val="11"/>
        <rFont val="ＭＳ Ｐゴシック"/>
        <family val="3"/>
      </rPr>
      <t>24S ｴｱﾛｽﾀｲﾙ
(ｻｲﾄﾞ/ｶｰﾃﾝｴｱバッグｼｽﾃﾑ無)</t>
    </r>
  </si>
  <si>
    <t>24X (ｻｲﾄﾞ/ｶｰﾃﾝｴｱバッグｼｽﾃﾑ無)</t>
  </si>
  <si>
    <r>
      <rPr>
        <sz val="11"/>
        <rFont val="ＭＳ Ｐゴシック"/>
        <family val="3"/>
      </rPr>
      <t>24X ｴｱﾛｽﾀｲﾙ
(ｻｲﾄﾞ/ｶｰﾃﾝｴｱバッグｼｽﾃﾑ無)</t>
    </r>
  </si>
  <si>
    <t>24G (ｻｲﾄﾞ/ｶｰﾃﾝｴｱバッグｼｽﾃﾑ無)</t>
  </si>
  <si>
    <r>
      <rPr>
        <sz val="11"/>
        <rFont val="ＭＳ Ｐゴシック"/>
        <family val="3"/>
      </rPr>
      <t>24G ｴｱﾛｽﾀｲﾙ
(ｻｲﾄﾞ/ｶｰﾃﾝｴｱバッグｼｽﾃﾑ無)</t>
    </r>
  </si>
  <si>
    <t>30S (ｻｲﾄﾞ/ｶｰﾃﾝｴｱバッグｼｽﾃﾑ無)</t>
  </si>
  <si>
    <r>
      <rPr>
        <sz val="11"/>
        <rFont val="ＭＳ Ｐゴシック"/>
        <family val="3"/>
      </rPr>
      <t>30S ｴｱﾛｽﾀｲﾙ
(ｻｲﾄﾞ/ｶｰﾃﾝｴｱバッグｼｽﾃﾑ無)</t>
    </r>
  </si>
  <si>
    <t>30X (ｻｲﾄﾞ/ｶｰﾃﾝｴｱバッグｼｽﾃﾑ無)</t>
  </si>
  <si>
    <r>
      <rPr>
        <sz val="11"/>
        <rFont val="ＭＳ Ｐゴシック"/>
        <family val="3"/>
      </rPr>
      <t>30X thanks edition
(ｻｲﾄﾞ/ｶｰﾃﾝｴｱﾊﾞｯｸｼｽﾃﾑ無)</t>
    </r>
  </si>
  <si>
    <r>
      <rPr>
        <sz val="11"/>
        <rFont val="ＭＳ Ｐゴシック"/>
        <family val="3"/>
      </rPr>
      <t>30X ｴｱﾛｽﾀｲﾙ
(ｻｲﾄﾞ/ｶｰﾃﾝｴｱバッグｼｽﾃﾑ無)</t>
    </r>
  </si>
  <si>
    <t>30X ｴｱﾛ thanks edition 
(ｻｲﾄﾞ/ｶｰﾃﾝｴｱﾊﾞｯｸｼｽﾃﾑ無)</t>
  </si>
  <si>
    <t>30G (ｻｲﾄﾞ/ｶｰﾃﾝｴｱバッグｼｽﾃﾑ無)</t>
  </si>
  <si>
    <r>
      <rPr>
        <sz val="11"/>
        <rFont val="ＭＳ Ｐゴシック"/>
        <family val="3"/>
      </rPr>
      <t>30G ｴｱﾛｽﾀｲﾙ
(ｻｲﾄﾞ/ｶｰﾃﾝｴｱバッグｼｽﾃﾑ無)</t>
    </r>
  </si>
  <si>
    <r>
      <rPr>
        <sz val="11"/>
        <rFont val="ＭＳ Ｐゴシック"/>
        <family val="3"/>
      </rPr>
      <t>S エアロスタイル
(ｻｲﾄﾞ/ｶｰﾃﾝｴｱﾊﾞｯｸﾞｼｽﾃﾑ無) 15ﾓﾃﾞﾙ</t>
    </r>
  </si>
  <si>
    <t>S エアロスタイル 15ﾓﾃﾞﾙ</t>
  </si>
  <si>
    <r>
      <rPr>
        <sz val="11"/>
        <rFont val="ＭＳ Ｐゴシック"/>
        <family val="3"/>
      </rPr>
      <t>X エアロスタイル
(ｻｲﾄﾞ/ｶｰﾃﾝｴｱﾊﾞｯｸﾞｼｽﾃﾑ無) 15ﾓﾃﾞﾙ</t>
    </r>
  </si>
  <si>
    <t>X エアロスタイル 15ﾓﾃﾞﾙ</t>
  </si>
  <si>
    <r>
      <rPr>
        <sz val="11"/>
        <rFont val="ＭＳ Ｐゴシック"/>
        <family val="3"/>
      </rPr>
      <t>X 80th 15ﾓﾃﾞﾙ
(ｻｲﾄﾞ/ｶｰﾃﾝｴｱﾊﾞｯｸﾞｼｽﾃﾑ無)</t>
    </r>
  </si>
  <si>
    <r>
      <rPr>
        <sz val="11"/>
        <rFont val="ＭＳ Ｐゴシック"/>
        <family val="3"/>
      </rPr>
      <t>G エアロスタイル
(ｻｲﾄﾞ/ｶｰﾃﾝｴｱﾊﾞｯｸﾞｼｽﾃﾑ無) 15ﾓﾃﾞﾙ</t>
    </r>
  </si>
  <si>
    <t>G エアロスタイル 15ﾓﾃﾞﾙ</t>
  </si>
  <si>
    <t>BMW i3</t>
  </si>
  <si>
    <t>Edition Joy+</t>
  </si>
  <si>
    <t>ZAA-8P00</t>
  </si>
  <si>
    <t>Atelier</t>
  </si>
  <si>
    <t>ZAA-1Z00</t>
  </si>
  <si>
    <t>Lodge</t>
  </si>
  <si>
    <t>Suite</t>
  </si>
  <si>
    <t>PSA PEUGEOT e-208</t>
  </si>
  <si>
    <t>Allure</t>
  </si>
  <si>
    <t>ZAA-P21ZK01</t>
  </si>
  <si>
    <t>GT line</t>
  </si>
  <si>
    <t>PSA PEUGEOT e-2008</t>
  </si>
  <si>
    <t>ZAA-P24ZK01</t>
  </si>
  <si>
    <t>GT</t>
  </si>
  <si>
    <t>PSA DS 3 CROSSBACK E-TENSE</t>
  </si>
  <si>
    <t>So Chic</t>
  </si>
  <si>
    <t>ZAA-D34ZK01</t>
  </si>
  <si>
    <t>Grand Chic</t>
  </si>
  <si>
    <t>フォルクスワーゲン e-Golf</t>
  </si>
  <si>
    <t>Premium</t>
  </si>
  <si>
    <t>ZAA-AUEAZ</t>
  </si>
  <si>
    <t>ポルシェTaycan</t>
  </si>
  <si>
    <t>4S（79.2kWh）</t>
  </si>
  <si>
    <t>ZAA-J1MB</t>
  </si>
  <si>
    <t>4S（93.4kWh）</t>
  </si>
  <si>
    <t>Turbo</t>
  </si>
  <si>
    <t>ZAA-J1MC</t>
  </si>
  <si>
    <t>Turbo S</t>
  </si>
  <si>
    <t>ZAA-J1MD</t>
  </si>
  <si>
    <t>ホンダ  Honda e</t>
  </si>
  <si>
    <t>ZAA-ZC7</t>
  </si>
  <si>
    <t>Advance</t>
  </si>
  <si>
    <t>マツダ  MX-30</t>
  </si>
  <si>
    <t>EV</t>
  </si>
  <si>
    <t>ZAA-DRH3P</t>
  </si>
  <si>
    <t>EV Basic Set</t>
  </si>
  <si>
    <t>EV Highest Set</t>
  </si>
  <si>
    <t>メルセデス・ベンツ  EQC</t>
  </si>
  <si>
    <t>400 4MATIC</t>
  </si>
  <si>
    <t>ZAA-293890</t>
  </si>
  <si>
    <t>Edition 1886</t>
  </si>
  <si>
    <t>レクサス  UX 300e</t>
  </si>
  <si>
    <t>Version C</t>
  </si>
  <si>
    <t>ZAA-KMA10</t>
  </si>
  <si>
    <t>Version L</t>
  </si>
  <si>
    <t>小型・
軽自動車</t>
  </si>
  <si>
    <t>FOMM ONE</t>
  </si>
  <si>
    <t>三菱  ｉ－ＭｉＥＶ</t>
  </si>
  <si>
    <t>ZAA-HD4W</t>
  </si>
  <si>
    <r>
      <rPr>
        <sz val="11"/>
        <rFont val="ＭＳ Ｐゴシック"/>
        <family val="3"/>
      </rPr>
      <t>三菱
ミニキャブ・ミーブ</t>
    </r>
  </si>
  <si>
    <t>CD(16.0kWh)</t>
  </si>
  <si>
    <t>(4人)</t>
  </si>
  <si>
    <t>ZAB-U68V</t>
  </si>
  <si>
    <t>(2人)</t>
  </si>
  <si>
    <t>CD(10.5kWh)</t>
  </si>
  <si>
    <t>―</t>
  </si>
  <si>
    <t>工事費</t>
  </si>
  <si>
    <t>　本工事費</t>
  </si>
  <si>
    <t>　　材料費</t>
  </si>
  <si>
    <t>　　労務費</t>
  </si>
  <si>
    <t>　設備費</t>
  </si>
  <si>
    <t>　　設備費</t>
  </si>
  <si>
    <t>Ａ×2台</t>
  </si>
  <si>
    <t>Ｆ×1台</t>
  </si>
  <si>
    <t xml:space="preserve">1.事業費（3年度の合計）  </t>
  </si>
  <si>
    <t>　設備費（令和3年度）</t>
  </si>
  <si>
    <t>Ｂ×4台</t>
  </si>
  <si>
    <t>Ｇ×2台</t>
  </si>
  <si>
    <t>　設備費（令和4年度）</t>
  </si>
  <si>
    <t>Ｋ×1台</t>
  </si>
  <si>
    <t>Ｌ×2台</t>
  </si>
  <si>
    <t>【別紙３】</t>
  </si>
  <si>
    <t>メーカー名 ・ 車名 ・ 型式</t>
  </si>
  <si>
    <t>アウディ  e-Tron　50 quattro　ZAA-GEEASB</t>
  </si>
  <si>
    <t>アウディ  e-Tron　50 quattro advanced　ZAA-GEEASB</t>
  </si>
  <si>
    <t>アウディ  e-Tron　50 quattro S line　ZAA-GEEASB</t>
  </si>
  <si>
    <t>アウディ  e-Tron　Sportback  50 quattro  S  line　ZAA-GEEASB</t>
  </si>
  <si>
    <t>アウディ  e-Tron　Sportback 55 S line 1st edition　ZAA-GEEAS</t>
  </si>
  <si>
    <t>アウディ  e-Tron　Sportback 55 S line 1st dition(ﾊﾞｰﾁｬﾙｴｸｽﾃﾘｱﾐﾗｰ装着車)　ZAA-GEEAS</t>
  </si>
  <si>
    <t>ジャガー  I-PACE　S　ZAA-DH1CA</t>
  </si>
  <si>
    <t>ジャガー  I-PACE　SE　ZAA-DH2CA</t>
  </si>
  <si>
    <t>ジャガー  I-PACE　HSE　ZAA-DH3CA</t>
  </si>
  <si>
    <t>ジャガー  I-PACE　S エアサスペンション　ZAA-DH1AA</t>
  </si>
  <si>
    <t>ジャガー  I-PACE　SE エアサスペンション　ZAA-DH2AA</t>
  </si>
  <si>
    <t>ジャガー  I-PACE　HSE エアサスペンション　ZAA-DH3AA</t>
  </si>
  <si>
    <t>ジャガー  I-PACE　First Edition　ZAA-DH4AA</t>
  </si>
  <si>
    <t>テスラ モデル 3　RWD スタンダードレンジプラス　ZAA-3L13</t>
  </si>
  <si>
    <t>テスラ モデル 3　AWD ロングレンジ　ZAA-3L23</t>
  </si>
  <si>
    <t>テスラ モデル 3　AWD パフォーマンス　ZAA-3L23P</t>
  </si>
  <si>
    <t>テスラ モデル S　Model S-3D1-L2S-87　</t>
  </si>
  <si>
    <t>テスラ モデル S　Model S-3D1-L1S-87　</t>
  </si>
  <si>
    <t>テスラ モデル X　Model X-3D1-L2S-87　</t>
  </si>
  <si>
    <t>テスラ モデル X　Model X-3D1-L1S-87　</t>
  </si>
  <si>
    <t>日産  e-NV200バン　GXルートバン(40kWhモデル)　ZAB-VME0</t>
  </si>
  <si>
    <t>日産  e-NV200バン　GX 2人乗り(40kWhモデル)　ZAB-VME0</t>
  </si>
  <si>
    <t>日産  e-NV200バン　GX 5人乗り(40kWhモデル)　ZAB-VME0</t>
  </si>
  <si>
    <t>日産  e-NV200ワゴン　G 5人乗り(40kWhモデル)　ZAA-ME0</t>
  </si>
  <si>
    <t>日産  e-NV200ワゴン　G 7人乗り(40kWhモデル)　ZAA-ME0</t>
  </si>
  <si>
    <t>日産  e-NV200 バン　GXルートバン 16ﾓﾃﾞﾙ　ZAB-VME0</t>
  </si>
  <si>
    <t>日産  e-NV200 バン　GX 2人乗り 16ﾓﾃﾞﾙ　ZAB-VME0</t>
  </si>
  <si>
    <t>日産  e-NV200 バン　GX 5人乗り 16ﾓﾃﾞﾙ　ZAB-VME0</t>
  </si>
  <si>
    <t>日産  e-NV200 バン　VXルートバン 16ﾓﾃﾞﾙ　ZAB-VME0</t>
  </si>
  <si>
    <t>日産  e-NV200 バン　VX 2人乗り 16ﾓﾃﾞﾙ　ZAB-VME0</t>
  </si>
  <si>
    <t>日産  e-NV200 バン　VX 5人乗り 16ﾓﾃﾞﾙ　ZAB-VME0</t>
  </si>
  <si>
    <t>日産  リーフ　S　ZAA-ZE1</t>
  </si>
  <si>
    <t>日産  リーフ　X　ZAA-ZE1</t>
  </si>
  <si>
    <t>日産  リーフ　X  10万台記念車　ZAA-ZE1</t>
  </si>
  <si>
    <t>日産  リーフ　X  V セレクション　ZAA-ZE1</t>
  </si>
  <si>
    <t>日産  リーフ　G　ZAA-ZE1</t>
  </si>
  <si>
    <t>日産  リーフ　NISMO　ZAA-ZE1</t>
  </si>
  <si>
    <t>日産  リーフ　e+ X　ZAA-ZE1</t>
  </si>
  <si>
    <t>日産  リーフ　e+ G　ZAA-ZE1</t>
  </si>
  <si>
    <t>日産  リーフ　AUTECH(20モデル)　ZAA-ZE1</t>
  </si>
  <si>
    <t>日産  リーフ　e+ AUTECH(20モデル)　ZAA-ZE1</t>
  </si>
  <si>
    <t>日産  リーフ　AUTECH(19モデル)　ZAA-ZE1</t>
  </si>
  <si>
    <t>日産  リーフ　e+ AUTECH(19モデル)　ZAA-ZE1</t>
  </si>
  <si>
    <t>日産  リーフ　24S (ｻｲﾄﾞ/ｶｰﾃﾝｴｱバッグｼｽﾃﾑ無)　ZAA-AZE0</t>
  </si>
  <si>
    <t>日産  リーフ　24S　ZAA-AZE0</t>
  </si>
  <si>
    <t>日産  リーフ　24S ｴｱﾛｽﾀｲﾙ(ｻｲﾄﾞ/ｶｰﾃﾝｴｱバッグｼｽﾃﾑ無)　ZAA-AZE0</t>
  </si>
  <si>
    <t>日産  リーフ　24S ｴｱﾛｽﾀｲﾙ　ZAA-AZE0</t>
  </si>
  <si>
    <t>日産  リーフ　24X (ｻｲﾄﾞ/ｶｰﾃﾝｴｱバッグｼｽﾃﾑ無)　ZAA-AZE0</t>
  </si>
  <si>
    <t>日産  リーフ　24X　ZAA-AZE0</t>
  </si>
  <si>
    <t>日産  リーフ　24X ｴｱﾛｽﾀｲﾙ(ｻｲﾄﾞ/ｶｰﾃﾝｴｱバッグｼｽﾃﾑ無)　ZAA-AZE0</t>
  </si>
  <si>
    <t>日産  リーフ　24X ｴｱﾛｽﾀｲﾙ　ZAA-AZE0</t>
  </si>
  <si>
    <t>日産  リーフ　24G (ｻｲﾄﾞ/ｶｰﾃﾝｴｱバッグｼｽﾃﾑ無)　ZAA-AZE0</t>
  </si>
  <si>
    <t>日産  リーフ　24G　ZAA-AZE0</t>
  </si>
  <si>
    <t>日産  リーフ　24G ｴｱﾛｽﾀｲﾙ(ｻｲﾄﾞ/ｶｰﾃﾝｴｱバッグｼｽﾃﾑ無)　ZAA-AZE0</t>
  </si>
  <si>
    <t>日産  リーフ　24G ｴｱﾛｽﾀｲﾙ　ZAA-AZE0</t>
  </si>
  <si>
    <t>日産  リーフ　30S (ｻｲﾄﾞ/ｶｰﾃﾝｴｱバッグｼｽﾃﾑ無)　ZAA-AZE0</t>
  </si>
  <si>
    <t>日産  リーフ　30S　ZAA-AZE0</t>
  </si>
  <si>
    <t>日産  リーフ　30S ｴｱﾛｽﾀｲﾙ(ｻｲﾄﾞ/ｶｰﾃﾝｴｱバッグｼｽﾃﾑ無)　ZAA-AZE0</t>
  </si>
  <si>
    <t>日産  リーフ　30S ｴｱﾛｽﾀｲﾙ　ZAA-AZE0</t>
  </si>
  <si>
    <t>日産  リーフ　30X (ｻｲﾄﾞ/ｶｰﾃﾝｴｱバッグｼｽﾃﾑ無)　ZAA-AZE0</t>
  </si>
  <si>
    <t>日産  リーフ　30X　ZAA-AZE0</t>
  </si>
  <si>
    <t>日産  リーフ　30X thanks edition(ｻｲﾄﾞ/ｶｰﾃﾝｴｱﾊﾞｯｸｼｽﾃﾑ無)　ZAA-AZE0</t>
  </si>
  <si>
    <t>日産  リーフ　30X thanks edition　ZAA-AZE0</t>
  </si>
  <si>
    <t>日産  リーフ　30X ｴｱﾛｽﾀｲﾙ(ｻｲﾄﾞ/ｶｰﾃﾝｴｱバッグｼｽﾃﾑ無)　ZAA-AZE0</t>
  </si>
  <si>
    <t>日産  リーフ　30X ｴｱﾛｽﾀｲﾙ　ZAA-AZE0</t>
  </si>
  <si>
    <t>日産  リーフ　30X ｴｱﾛ thanks edition (ｻｲﾄﾞ/ｶｰﾃﾝｴｱﾊﾞｯｸｼｽﾃﾑ無)　ZAA-AZE0</t>
  </si>
  <si>
    <t>日産  リーフ　30X ｴｱﾛｽﾀｲﾙ thanks edition　ZAA-AZE0</t>
  </si>
  <si>
    <t>日産  リーフ　30G (ｻｲﾄﾞ/ｶｰﾃﾝｴｱバッグｼｽﾃﾑ無)　ZAA-AZE0</t>
  </si>
  <si>
    <t>日産  リーフ　30G　ZAA-AZE0</t>
  </si>
  <si>
    <t>日産  リーフ　30G thanks edition　ZAA-AZE0</t>
  </si>
  <si>
    <t>日産  リーフ　30G ｴｱﾛｽﾀｲﾙ(ｻｲﾄﾞ/ｶｰﾃﾝｴｱバッグｼｽﾃﾑ無)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</si>
  <si>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</si>
  <si>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</si>
  <si>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</si>
  <si>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</si>
  <si>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</si>
  <si>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</si>
  <si>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</si>
  <si>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</si>
  <si>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エアロスタイル(ｻｲﾄﾞ/ｶｰﾃﾝｴｱﾊﾞｯｸﾞｼｽﾃﾑ無) 15ﾓﾃﾞﾙ　ZAA-AZE0</t>
  </si>
  <si>
    <t>日産  リーフ　S エアロスタイル 15ﾓﾃﾞﾙ　ZAA-AZE0</t>
  </si>
  <si>
    <t>日産  リーフ　X (ｻｲﾄﾞ/ｶｰﾃﾝｴｱﾊﾞｯｸﾞｼｽﾃﾑ無) 15ﾓﾃﾞﾙ　ZAA-AZE0</t>
  </si>
  <si>
    <t>日産  リーフ　X 15ﾓﾃﾞﾙ　ZAA-AZE0</t>
  </si>
  <si>
    <t>日産  リーフ　X エアロスタイル(ｻｲﾄﾞ/ｶｰﾃﾝｴｱﾊﾞｯｸﾞｼｽﾃﾑ無) 15ﾓﾃﾞﾙ　ZAA-AZE0</t>
  </si>
  <si>
    <t>日産  リーフ　X エアロスタイル 15ﾓﾃﾞﾙ　ZAA-AZE0</t>
  </si>
  <si>
    <t>日産  リーフ　X 80th 15ﾓﾃﾞﾙ(ｻｲﾄﾞ/ｶｰﾃﾝｴｱﾊﾞｯｸﾞｼｽﾃﾑ無)　ZAA-AZE0</t>
  </si>
  <si>
    <t>日産  リーフ　X 80th Special Color Limited 15ﾓﾃﾞﾙ　ZAA-AZE0</t>
  </si>
  <si>
    <t>日産  リーフ　X 運転席マイティグリップ (ｻｲﾄﾞｴｱﾊﾞｯｸﾞ無) 15ﾓﾃﾞﾙ　ZAA-AZE0</t>
  </si>
  <si>
    <t>日産  リーフ　G (ｻｲﾄﾞ/ｶｰﾃﾝｴｱﾊﾞｯｸﾞｼｽﾃﾑ無) 15ﾓﾃﾞﾙ　ZAA-AZE0</t>
  </si>
  <si>
    <t>日産  リーフ　G 15ﾓﾃﾞﾙ　ZAA-AZE0</t>
  </si>
  <si>
    <t>日産  リーフ　G エアロスタイル(ｻｲﾄﾞ/ｶｰﾃﾝｴｱﾊﾞｯｸﾞｼｽﾃﾑ無) 15ﾓﾃﾞﾙ　ZAA-AZE0</t>
  </si>
  <si>
    <t>日産  リーフ　G エアロスタイル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</si>
  <si>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</si>
  <si>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</si>
  <si>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</si>
  <si>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</si>
  <si>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BMW i3　Edition Joy+　ZAA-8P00</t>
  </si>
  <si>
    <t>BMW i3　Atelier　ZAA-1Z00</t>
  </si>
  <si>
    <t>PSA PEUGEOT e-208　Allure　ZAA-P21ZK01</t>
  </si>
  <si>
    <t>PSA PEUGEOT e-208　GT line　ZAA-P21ZK01</t>
  </si>
  <si>
    <t>PSA PEUGEOT e-2008　Allure　ZAA-P24ZK01</t>
  </si>
  <si>
    <t>PSA PEUGEOT e-2008　GT　ZAA-P24ZK01</t>
  </si>
  <si>
    <t>PSA PEUGEOT e-2008　GT line　ZAA-P24ZK01</t>
  </si>
  <si>
    <t>PSA DS 3 CROSSBACK E-TENSE　So Chic　ZAA-D34ZK01</t>
  </si>
  <si>
    <t>PSA DS 3 CROSSBACK E-TENSE　Grand Chic　ZAA-D34ZK01</t>
  </si>
  <si>
    <t>フォルクスワーゲン e-Golf　Premium　ZAA-AUEAZ</t>
  </si>
  <si>
    <t>ポルシェTaycan　4S（79.2kWh）　ZAA-J1MB</t>
  </si>
  <si>
    <t>ポルシェTaycan　4S（93.4kWh）　ZAA-J1MB</t>
  </si>
  <si>
    <t>ポルシェTaycan　Turbo　ZAA-J1MC</t>
  </si>
  <si>
    <t>ポルシェTaycan　Turbo S　ZAA-J1MD</t>
  </si>
  <si>
    <t>ホンダ  Honda e　　ZAA-ZC7</t>
  </si>
  <si>
    <t>ホンダ  Honda e　Advance　ZAA-ZC7</t>
  </si>
  <si>
    <t>マツダ  MX-30　EV　ZAA-DRH3P</t>
  </si>
  <si>
    <t>マツダ  MX-30　EV Basic Set　ZAA-DRH3P</t>
  </si>
  <si>
    <t>マツダ  MX-30　EV Highest Set　ZAA-DRH3P</t>
  </si>
  <si>
    <t>メルセデス・ベンツ  EQC　400 4MATIC　ZAA-293890</t>
  </si>
  <si>
    <t>メルセデス・ベンツ  EQC　Edition 1886　ZAA-293890</t>
  </si>
  <si>
    <t>レクサス  UX 300e　Version C　ZAA-KMA10</t>
  </si>
  <si>
    <t>レクサス  UX 300e　Version L　ZAA-KMA10</t>
  </si>
  <si>
    <t>FOMM ONE　　</t>
  </si>
  <si>
    <t>三菱  ｉ－ＭｉＥＶ　X　ZAA-HD4W</t>
  </si>
  <si>
    <t>三菱　ミニキャブ・ミーブ　CD(16.0kWh)　(4人)　ZAB-U68V</t>
  </si>
  <si>
    <t>三菱　ミニキャブ・ミーブ　CD(16.0kWh)　(2人)　ZAB-U68V</t>
  </si>
  <si>
    <t>三菱　ミニキャブ・ミーブ　CD(10.5kWh)　(4人)　ZAB-U68V</t>
  </si>
  <si>
    <t>K</t>
  </si>
  <si>
    <t>L</t>
  </si>
  <si>
    <t>⑲国等の施策等への取組状況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</si>
  <si>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</si>
  <si>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</si>
  <si>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※資料11参照</t>
  </si>
  <si>
    <t>＊「ハード対策事業計算ファイル（資料10）」により算出された年間CO2削減量［t-CO2/年］に、設備ごとに法定耐用年数をかけた数値の合計値を記入してください(単位は自動的に表示されます）。</t>
  </si>
  <si>
    <t>⑳CO2削減効果の推計値
   (年間CO2削減量)</t>
  </si>
  <si>
    <t>㉑CO2削減効果の算出過程及び根拠</t>
  </si>
  <si>
    <t>㉒目指す先導的モデル都市（地域循環共生圏）の貢献について</t>
  </si>
  <si>
    <t>㉔経済効果</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</si>
  <si>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</si>
  <si>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別添のとおり　※資料6 参照</t>
  </si>
  <si>
    <r>
      <t xml:space="preserve">(8)補助金所要額
</t>
    </r>
    <r>
      <rPr>
        <sz val="10"/>
        <color indexed="23"/>
        <rFont val="ＭＳ 明朝"/>
        <family val="1"/>
      </rPr>
      <t>(①×1/2)✛②
※各年度上限5億円
※千円未満切捨</t>
    </r>
  </si>
  <si>
    <t>2.令和3年度事業費</t>
  </si>
  <si>
    <t>3.令和4年度事業費</t>
  </si>
  <si>
    <t>4.令和5年度事業費</t>
  </si>
  <si>
    <t>　設備費（令和5年度）</t>
  </si>
  <si>
    <r>
      <t>【別紙２-４-②’】</t>
    </r>
    <r>
      <rPr>
        <b/>
        <sz val="14"/>
        <color indexed="10"/>
        <rFont val="ＭＳ 明朝"/>
        <family val="1"/>
      </rPr>
      <t>（全体経費内訳）</t>
    </r>
  </si>
  <si>
    <t>（３.温泉供給設備高効率化改修による省CO2促進事業 ②【設備等導入】）</t>
  </si>
  <si>
    <t>ハード対策事業計算ファイル （電子データはExcel形式のまま保存すること。）</t>
  </si>
  <si>
    <r>
      <t>脱炭素型地域交通モデルの構築及びその後の運用までの事業全体のキャッシュフロー図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</si>
  <si>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</si>
  <si>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</si>
  <si>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㉓イニシャルコスト［円/t-CO2］</t>
  </si>
  <si>
    <t>＊自動的に算出されます。
＊設備導入事業期間全体の補助対象経費÷(年間CO2削減量×法定耐用年数)</t>
  </si>
  <si>
    <t>補助対象経費(合計) [円]</t>
  </si>
  <si>
    <t>識別番号：</t>
  </si>
  <si>
    <t>番　　　号</t>
  </si>
  <si>
    <t>　一般社団法人地域循環共生社会連携協会</t>
  </si>
  <si>
    <t>住所</t>
  </si>
  <si>
    <t>代表名の職・氏名</t>
  </si>
  <si>
    <t>（脱炭素イノベーションによる地域循環共生圏構築事業)</t>
  </si>
  <si>
    <t>記</t>
  </si>
  <si>
    <t>識別番号</t>
  </si>
  <si>
    <t>＊様式第１より自動的に転記されます。</t>
  </si>
  <si>
    <t>識別番号</t>
  </si>
  <si>
    <t>識別番号</t>
  </si>
  <si>
    <t>「４. 脱炭素交通①【計画策定】事業」で策定した事業実施計画、もしくはそれと同等と環境省が認めた計画等</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</si>
  <si>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</si>
  <si>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</si>
  <si>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</si>
  <si>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</si>
  <si>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</si>
  <si>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</si>
  <si>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</si>
  <si>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</si>
  <si>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㉑再エネの有効活用性</t>
  </si>
  <si>
    <t>(a)CO2削減効果の推計値
（法定耐用年数を考慮）</t>
  </si>
  <si>
    <t>(b)設備等導入前の年間CO2排出量</t>
  </si>
  <si>
    <t>＊設備等導入前の年間CO2排出量を算出し、記入してください。
＊「CO2削減効果の算出過程及び根拠（資料11）」に設定根拠・算出過程等を記載してください。</t>
  </si>
  <si>
    <t>(c)CO2削減率</t>
  </si>
  <si>
    <t>＊自動的に算出されます。
＊CO2削減効果の推計値(年間CO2削減量)÷(b)設備等導入前の年間CO2排出量</t>
  </si>
  <si>
    <t>(1)総事業費</t>
  </si>
  <si>
    <t>(2)寄付金その他
　 の収入</t>
  </si>
  <si>
    <r>
      <t xml:space="preserve">(3)差引額
</t>
    </r>
    <r>
      <rPr>
        <sz val="11"/>
        <color indexed="23"/>
        <rFont val="ＭＳ 明朝"/>
        <family val="1"/>
      </rPr>
      <t>(1)-(2)</t>
    </r>
  </si>
  <si>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</si>
  <si>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</si>
  <si>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金額（円）</t>
  </si>
  <si>
    <t>積　算　内　訳</t>
  </si>
  <si>
    <t>名　称</t>
  </si>
  <si>
    <t>仕　様</t>
  </si>
  <si>
    <t>単価（円）</t>
  </si>
  <si>
    <t>金額（円）</t>
  </si>
  <si>
    <r>
      <t xml:space="preserve">(8)補助金所要額
</t>
    </r>
    <r>
      <rPr>
        <sz val="10"/>
        <color indexed="23"/>
        <rFont val="ＭＳ 明朝"/>
        <family val="1"/>
      </rPr>
      <t>(①×2/3)✛②
※各年度上限5億円
※千円未満切捨</t>
    </r>
  </si>
  <si>
    <t>＊申請する補助事業をリストから選択してください</t>
  </si>
  <si>
    <t>～</t>
  </si>
  <si>
    <t>＊構築する脱炭素型地域交通モデルの使用電力に占める再エネ由来電力（電力購入、証書含む）の割合［％］を小数点第2位まで記入してください。
＊「CO2削減効果の算出過程及び根拠（資料11）」に設定根拠・算出過程等を記載してください。</t>
  </si>
  <si>
    <t>＊本事業の実施により推計されるエネルギー起源二酸化炭素削減効果について、「ハード対策事業計算ファイル（資料10）」により算出された年間CO2削減量［t-CO2/年］を小数点第２位まで入力してください(単位は自動的に表示されます）。</t>
  </si>
  <si>
    <t>その他の参考資料 （資料ごとに枝番を付し、別紙１の記入欄には資料番号を記入すること。）</t>
  </si>
  <si>
    <r>
      <t>【別紙２-４-②】</t>
    </r>
    <r>
      <rPr>
        <b/>
        <sz val="14"/>
        <color indexed="10"/>
        <rFont val="ＭＳ 明朝"/>
        <family val="1"/>
      </rPr>
      <t>（令和４年度分）</t>
    </r>
  </si>
  <si>
    <t>購入予定の主な財産の内訳（一品、一組又は一式の価格が５０万円以上のもの）</t>
  </si>
  <si>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</si>
  <si>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様式第１１ 完了実績報告書
 （電子データは</t>
    </r>
    <r>
      <rPr>
        <u val="single"/>
        <sz val="9"/>
        <rFont val="ＭＳ Ｐゴシック"/>
        <family val="3"/>
      </rPr>
      <t>Excel</t>
    </r>
    <r>
      <rPr>
        <sz val="9"/>
        <rFont val="ＭＳ Ｐゴシック"/>
        <family val="3"/>
      </rPr>
      <t>形式のまま保存すること。なお、連名申請の場合は</t>
    </r>
    <r>
      <rPr>
        <u val="single"/>
        <sz val="9"/>
        <rFont val="ＭＳ Ｐゴシック"/>
        <family val="3"/>
      </rPr>
      <t>Word</t>
    </r>
    <r>
      <rPr>
        <sz val="9"/>
        <rFont val="ＭＳ Ｐゴシック"/>
        <family val="3"/>
      </rPr>
      <t>版を作成し、保存すること。）</t>
    </r>
  </si>
  <si>
    <r>
      <t>様式第１１別紙１ 実施報告書及び対策個票 （電子データは</t>
    </r>
    <r>
      <rPr>
        <u val="single"/>
        <sz val="9"/>
        <rFont val="ＭＳ Ｐゴシック"/>
        <family val="3"/>
      </rPr>
      <t>Excel</t>
    </r>
    <r>
      <rPr>
        <sz val="9"/>
        <rFont val="ＭＳ Ｐゴシック"/>
        <family val="3"/>
      </rPr>
      <t>形式のまま保存すること。）</t>
    </r>
  </si>
  <si>
    <r>
      <t>様式第１１別紙２ 経費所要額精算調書 （電子データは</t>
    </r>
    <r>
      <rPr>
        <u val="single"/>
        <sz val="9"/>
        <rFont val="ＭＳ Ｐゴシック"/>
        <family val="3"/>
      </rPr>
      <t>Excel</t>
    </r>
    <r>
      <rPr>
        <sz val="9"/>
        <rFont val="ＭＳ Ｐゴシック"/>
        <family val="3"/>
      </rPr>
      <t>形式のまま保存すること。）</t>
    </r>
  </si>
  <si>
    <r>
      <t>様式第１１別紙３ 車両内訳 （電子データは</t>
    </r>
    <r>
      <rPr>
        <u val="single"/>
        <sz val="9"/>
        <rFont val="ＭＳ Ｐゴシック"/>
        <family val="3"/>
      </rPr>
      <t>Excel</t>
    </r>
    <r>
      <rPr>
        <sz val="9"/>
        <rFont val="ＭＳ Ｐゴシック"/>
        <family val="3"/>
      </rPr>
      <t>形式のまま保存すること。）</t>
    </r>
  </si>
  <si>
    <t>契約書 又は 注文書及び注文請書</t>
  </si>
  <si>
    <t>工事完了届（納品書）・検収調書</t>
  </si>
  <si>
    <t>請求書</t>
  </si>
  <si>
    <t>領収書 又は 支払いを証する書類</t>
  </si>
  <si>
    <t>写真台帳（必要により、撮影ポイント説明書を添付すること。電子データはＰＤＦデータを保存すること。）</t>
  </si>
  <si>
    <t>※網掛け部分（資料5及び15～１２及び14）は、交付決定時から変更がない場合は提出不要。</t>
  </si>
  <si>
    <t>見積依頼書 及び 見積書 （三者以上の見積書）
　※入札にて業者選定を行った場合は、入札結果の調書及び落札者の契約額費目内訳を提出すること</t>
  </si>
  <si>
    <t>様式第１１（第１１条関係）</t>
  </si>
  <si>
    <t>補助事業者</t>
  </si>
  <si>
    <t>氏名又は名称</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</si>
  <si>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</si>
  <si>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完了実績報告書</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</si>
  <si>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</si>
  <si>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</si>
  <si>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t>
  </si>
  <si>
    <t>年</t>
  </si>
  <si>
    <t>日付け地循社協事第</t>
  </si>
  <si>
    <t>号で交付決定の通知を</t>
  </si>
  <si>
    <t>受けた二酸化炭素排出抑制対策事業費等補助金（脱炭素イノベーションによる地域循環共生</t>
  </si>
  <si>
    <t>圏構築事業）を</t>
  </si>
  <si>
    <t>しましたので、</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</si>
  <si>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</si>
  <si>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</si>
  <si>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</si>
  <si>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</si>
  <si>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</si>
  <si>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</si>
  <si>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</si>
  <si>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</si>
  <si>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</si>
  <si>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</si>
  <si>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</si>
  <si>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</si>
  <si>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</si>
  <si>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</si>
  <si>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６　添付資料</t>
  </si>
  <si>
    <t>（１）完成図書（各種手続等に係る書面の写しを含む。）</t>
  </si>
  <si>
    <t>（２）写真（工程等が分かるもの）</t>
  </si>
  <si>
    <t>（３）その他参考資料（領収書等含む。）</t>
  </si>
  <si>
    <t>注</t>
  </si>
  <si>
    <t>１</t>
  </si>
  <si>
    <t>　交付規程第３条第３項の規定に基づき共同で交付申請した場合は、代表事業者が報告すること。同第二号の規定に基づき共同で交付申請した場合は、共同事業者連名で報告すること。</t>
  </si>
  <si>
    <t>２</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</si>
  <si>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</si>
  <si>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</si>
  <si>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</si>
  <si>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脱炭素イノベーションによる地域循環共生圏構築事業に要する経費所要額精算調書</t>
  </si>
  <si>
    <r>
      <t xml:space="preserve">(8)補助金所要額
</t>
    </r>
    <r>
      <rPr>
        <sz val="10"/>
        <color indexed="23"/>
        <rFont val="ＭＳ 明朝"/>
        <family val="1"/>
      </rPr>
      <t>(7)×1/2
※上限5億円
※千円未満切捨</t>
    </r>
  </si>
  <si>
    <t>(9)補助金交付決定
　 額</t>
  </si>
  <si>
    <r>
      <t xml:space="preserve">(10)過不足額
</t>
    </r>
    <r>
      <rPr>
        <sz val="11"/>
        <color indexed="23"/>
        <rFont val="ＭＳ 明朝"/>
        <family val="1"/>
      </rPr>
      <t>(9)－(8)</t>
    </r>
  </si>
  <si>
    <t>2.補助対象経費支実支出額内訳</t>
  </si>
  <si>
    <t>購入した主な財産の内訳（一品、一組又は一式の価格が５０万円以上のもの）</t>
  </si>
  <si>
    <t>購入時期</t>
  </si>
  <si>
    <t>1.経費実績額（円）</t>
  </si>
  <si>
    <t>購入した主な財産の内訳（一品、一組又は一式の価格が５０万円以上のもの）</t>
  </si>
  <si>
    <t>脱炭素イノベーションによる地域循環共生圏構築事業 実施報告書</t>
  </si>
  <si>
    <t>事業開始日</t>
  </si>
  <si>
    <t>(4)補助対象経費
   実支出額</t>
  </si>
  <si>
    <t>事業完了日</t>
  </si>
  <si>
    <t>＊今年度の事業開始日（契約日）及び事業完了日（検収日）を記入してください。</t>
  </si>
  <si>
    <t>＊今年度実施した補助事業の概要について記入してください。</t>
  </si>
  <si>
    <r>
      <t xml:space="preserve">(5)基準額
</t>
    </r>
    <r>
      <rPr>
        <sz val="10"/>
        <color indexed="23"/>
        <rFont val="ＭＳ 明朝"/>
        <family val="1"/>
      </rPr>
      <t>交付決定通知書に記載の基準額を転記</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</si>
  <si>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＊構築する脱炭素型地域交通モデルの、設備等の導入及び運用管理等に係る資金の調達方法について具体的に示してください。なお、民間資金の活用を考えている場合は、それについても記入してください。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</si>
  <si>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＊脱炭素型地域交通モデルについての、構築後の運用管理に必要な体制とその役割を具体的に記入してください。（運用管理の例として、需給管理、設備のメンテナンス、利用者の増減への対応など。）</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</si>
  <si>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＊脱炭素型地域交通モデルについての、構築に係る実施体制を記入してください。なお、誰が何をするのか、特に代表事業者と共同事業者がどういう役割を果たすのかを記入してください。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</si>
  <si>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</si>
  <si>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＊新たな地域の創造や国民のライフスタイルの転換など、カーボンニュートラルへの需要を創出する地域経済社会の変革に資する取組であることについて説明してください。
</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</si>
  <si>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</si>
  <si>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＊交付申請書別紙1-4-②の内容から変更がない場合は「交付申請書のとおり」と記入し、変更がある場合は変更後の内容を記入してください。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＊構築する自立・分散型地域エネルギーシステムによる経済効果（新規雇用創出を含む。）を、その考え方とともに説明してください。</t>
    </r>
  </si>
  <si>
    <t>＊脱炭素型地域交通モデル構築にあたり必要なシステム・設備、導入した電動モビリティ等の種類及び内容等について記入してください。
＊脱炭素型地域交通モデル構築に必要なシステム・設備を導入した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</si>
  <si>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③導入した設備等</t>
  </si>
  <si>
    <t>＊脱炭素型地域交通モデルを構築するために導入した設備等について、検討項目（当該地域の交通量、公道の整備・利用状況、コスト、CO2削減効果等の環境課題、交通課題に対する導入後効果）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</si>
  <si>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r>
      <t>このシートには、</t>
    </r>
    <r>
      <rPr>
        <b/>
        <sz val="14"/>
        <color indexed="26"/>
        <rFont val="ＭＳ Ｐゴシック"/>
        <family val="3"/>
      </rPr>
      <t>令和５年度実施分の経費内訳を記入してください。</t>
    </r>
  </si>
  <si>
    <t>脱炭素交通 【設備等導入】</t>
  </si>
  <si>
    <t>令和５年度二酸化炭素排出抑制対策事業費等補助金</t>
  </si>
  <si>
    <t>３.自動車CASE活用による脱炭素型地域交通構築支援事業 【設備等導入】）</t>
  </si>
  <si>
    <t>令和６年</t>
  </si>
  <si>
    <t>３.脱炭素交通【設備等導入】</t>
  </si>
  <si>
    <t>３.脱炭素交通【設備等導入】</t>
  </si>
  <si>
    <t>３.脱炭素交通 【設備等導入】</t>
  </si>
  <si>
    <t>3.脱炭素イノベーションによる地域循環共生圏構築事業に要する車両内訳</t>
  </si>
  <si>
    <t>3.脱炭素交通</t>
  </si>
  <si>
    <t>【別紙２-３’】（全体内訳）</t>
  </si>
  <si>
    <t>【別紙２-３】（令和5年度実施分）</t>
  </si>
  <si>
    <t>【別紙１-３】</t>
  </si>
  <si>
    <t>令和５年度二酸化炭素排出抑制対策事業費等補助金</t>
  </si>
  <si>
    <t>完了実績報告時提出書類等一覧　　３.脱炭素交通 【設備等導入】</t>
  </si>
  <si>
    <t>＊1年度目に行った事業の「総事業費」「補助対象経費支出予定額」「補助金所要額」を記入してください(単位は自動的に表示されます）。</t>
  </si>
  <si>
    <t>＊2年度目に行った事業の「総事業費」「補助対象経費支出予定額」「補助金所要額」を記入してください(単位は自動的に表示されます）。</t>
  </si>
  <si>
    <t>＊3年度目に行った事業の「総事業費」「補助対象経費支出予定額」「補助金所要額」を記入してください(単位は自動的に表示されます）。</t>
  </si>
  <si>
    <t>（脱炭素イノベーションによる地域循環共生圏構築事業）に係る交付規程第１１条第１項の規定に基づき下記のとおり報告します。</t>
  </si>
  <si>
    <t>完了</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</si>
</sst>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quot;円/ｔ-CO2&quot;"/>
    <numFmt numFmtId="183" formatCode="[$-411]ggge&quot;年&quot;m&quot;月&quot;d&quot;日&quot;;@"/>
    <numFmt numFmtId="184" formatCode="[=0]&quot;&quot;;General"/>
    <numFmt numFmtId="185" formatCode="&quot;〒&quot;000\-0000"/>
    <numFmt numFmtId="186" formatCode="&quot;0&quot;###"/>
    <numFmt numFmtId="187" formatCode="#,##0_);[Red]\(#,##0\)"/>
    <numFmt numFmtId="188" formatCode="0_ "/>
    <numFmt numFmtId="189" formatCode="#,###.00&quot;ｔ-CO2/年&quot;"/>
    <numFmt numFmtId="190" formatCode="0;[Red]0"/>
    <numFmt numFmtId="191" formatCode="#,###.00&quot;ｔ-CO2&quot;"/>
    <numFmt numFmtId="192" formatCode="[DBNum3]&quot;&quot;#,##0"/>
    <numFmt numFmtId="193" formatCode="[DBNum3]0"/>
    <numFmt numFmtId="194" formatCode="[DBNum3][$-411]0"/>
    <numFmt numFmtId="195" formatCode="[$]ggge&quot;年&quot;m&quot;月&quot;d&quot;日&quot;;@"/>
    <numFmt numFmtId="196" formatCode="[$-411]gge&quot;年&quot;m&quot;月&quot;d&quot;日&quot;;@"/>
    <numFmt numFmtId="197" formatCode="[$]gge&quot;年&quot;m&quot;月&quot;d&quot;日&quot;;@"/>
    <numFmt numFmtId="198" formatCode="0.0%"/>
    <numFmt numFmtId="199" formatCode="#,##0.00&quot;ｔ-CO2/年&quot;"/>
  </numFmts>
  <fonts count="12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明朝"/>
      <family val="1"/>
    </font>
    <font>
      <sz val="10"/>
      <name val="ＭＳ 明朝"/>
      <family val="1"/>
    </font>
    <font>
      <sz val="11"/>
      <name val="游ゴシック"/>
      <family val="3"/>
    </font>
    <font>
      <b/>
      <sz val="11"/>
      <name val="游ゴシック"/>
      <family val="3"/>
    </font>
    <font>
      <b/>
      <sz val="11"/>
      <name val="MS P ゴシック"/>
      <family val="3"/>
    </font>
    <font>
      <b/>
      <sz val="11"/>
      <color indexed="10"/>
      <name val="MS P ゴシック"/>
      <family val="3"/>
    </font>
    <font>
      <b/>
      <sz val="14"/>
      <color indexed="10"/>
      <name val="ＭＳ 明朝"/>
      <family val="1"/>
    </font>
    <font>
      <sz val="9"/>
      <name val="ＭＳ Ｐゴシック"/>
      <family val="3"/>
    </font>
    <font>
      <sz val="9"/>
      <color indexed="10"/>
      <name val="ＭＳ Ｐゴシック"/>
      <family val="3"/>
    </font>
    <font>
      <u val="single"/>
      <sz val="9"/>
      <name val="ＭＳ Ｐゴシック"/>
      <family val="3"/>
    </font>
    <font>
      <b/>
      <sz val="14"/>
      <color indexed="26"/>
      <name val="ＭＳ Ｐゴシック"/>
      <family val="3"/>
    </font>
    <font>
      <sz val="11"/>
      <name val="MS Mincho"/>
      <family val="1"/>
    </font>
    <font>
      <sz val="11"/>
      <name val="MS PGothic"/>
      <family val="3"/>
    </font>
    <font>
      <sz val="11"/>
      <color indexed="23"/>
      <name val="ＭＳ 明朝"/>
      <family val="1"/>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4"/>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sz val="11"/>
      <color indexed="30"/>
      <name val="ＭＳ 明朝"/>
      <family val="1"/>
    </font>
    <font>
      <sz val="11"/>
      <color indexed="8"/>
      <name val="游ゴシック"/>
      <family val="3"/>
    </font>
    <font>
      <sz val="11"/>
      <color indexed="10"/>
      <name val="游ゴシック"/>
      <family val="3"/>
    </font>
    <font>
      <b/>
      <sz val="11"/>
      <color indexed="10"/>
      <name val="ＭＳ Ｐゴシック"/>
      <family val="3"/>
    </font>
    <font>
      <b/>
      <sz val="14"/>
      <color indexed="8"/>
      <name val="ＭＳ 明朝"/>
      <family val="1"/>
    </font>
    <font>
      <sz val="14"/>
      <color indexed="30"/>
      <name val="ＭＳ 明朝"/>
      <family val="1"/>
    </font>
    <font>
      <b/>
      <sz val="11"/>
      <color indexed="30"/>
      <name val="ＭＳ 明朝"/>
      <family val="1"/>
    </font>
    <font>
      <b/>
      <sz val="11"/>
      <name val="ＭＳ Ｐゴシック"/>
      <family val="3"/>
    </font>
    <font>
      <b/>
      <sz val="14"/>
      <color indexed="10"/>
      <name val="ＭＳ Ｐゴシック"/>
      <family val="3"/>
    </font>
    <font>
      <sz val="12"/>
      <color indexed="23"/>
      <name val="ＭＳ 明朝"/>
      <family val="1"/>
    </font>
    <font>
      <b/>
      <sz val="12"/>
      <color indexed="8"/>
      <name val="ＭＳ Ｐゴシック"/>
      <family val="3"/>
    </font>
    <font>
      <b/>
      <sz val="10"/>
      <color indexed="10"/>
      <name val="ＭＳ Ｐゴシック"/>
      <family val="3"/>
    </font>
    <font>
      <b/>
      <sz val="10.5"/>
      <color indexed="10"/>
      <name val="ＭＳ ゴシック"/>
      <family val="3"/>
    </font>
    <font>
      <sz val="8"/>
      <color indexed="8"/>
      <name val="ＭＳ 明朝"/>
      <family val="1"/>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11"/>
      <color rgb="FF0070C0"/>
      <name val="ＭＳ 明朝"/>
      <family val="1"/>
    </font>
    <font>
      <b/>
      <sz val="14"/>
      <color rgb="FFFF0000"/>
      <name val="ＭＳ 明朝"/>
      <family val="1"/>
    </font>
    <font>
      <sz val="9"/>
      <name val="Calibri"/>
      <family val="3"/>
    </font>
    <font>
      <sz val="11"/>
      <color theme="1"/>
      <name val="游ゴシック"/>
      <family val="3"/>
    </font>
    <font>
      <sz val="11"/>
      <color rgb="FFFF0000"/>
      <name val="游ゴシック"/>
      <family val="3"/>
    </font>
    <font>
      <sz val="11"/>
      <name val="Calibri"/>
      <family val="3"/>
    </font>
    <font>
      <b/>
      <sz val="11"/>
      <color rgb="FFFF0000"/>
      <name val="Calibri"/>
      <family val="3"/>
    </font>
    <font>
      <sz val="11"/>
      <color rgb="FF000000"/>
      <name val="Calibri"/>
      <family val="3"/>
    </font>
    <font>
      <b/>
      <sz val="14"/>
      <color theme="1"/>
      <name val="ＭＳ 明朝"/>
      <family val="1"/>
    </font>
    <font>
      <sz val="14"/>
      <color rgb="FF0070C0"/>
      <name val="ＭＳ 明朝"/>
      <family val="1"/>
    </font>
    <font>
      <b/>
      <sz val="11"/>
      <color rgb="FF0070C0"/>
      <name val="ＭＳ 明朝"/>
      <family val="1"/>
    </font>
    <font>
      <b/>
      <sz val="11"/>
      <name val="Calibri"/>
      <family val="3"/>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b/>
      <sz val="12"/>
      <color theme="1"/>
      <name val="Calibri"/>
      <family val="3"/>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thin"/>
      <right style="thin"/>
      <top style="thin"/>
      <bottom style="medium"/>
    </border>
    <border>
      <left style="medium"/>
      <right style="thin"/>
      <top style="thin"/>
      <bottom style="thin"/>
    </border>
    <border>
      <left/>
      <right/>
      <top style="thin"/>
      <bottom/>
    </border>
    <border>
      <left style="thin"/>
      <right style="thin"/>
      <top/>
      <bottom style="thin"/>
    </border>
    <border diagonalUp="1">
      <left style="thin"/>
      <right style="thin"/>
      <top style="thin"/>
      <bottom style="thin"/>
      <diagonal style="thin"/>
    </border>
    <border>
      <left style="thin"/>
      <right style="thin"/>
      <top style="thin"/>
      <bottom style="thin"/>
    </border>
    <border>
      <left style="medium"/>
      <right style="medium"/>
      <top style="medium"/>
      <bottom style="medium"/>
    </border>
    <border>
      <left style="thin"/>
      <right/>
      <top/>
      <bottom style="thin"/>
    </border>
    <border>
      <left style="thin"/>
      <right style="thin"/>
      <top/>
      <bottom/>
    </border>
    <border>
      <left/>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style="medium"/>
      <right style="thin"/>
      <top style="thin"/>
      <bottom/>
    </border>
    <border>
      <left style="medium"/>
      <right style="thin"/>
      <top style="medium"/>
      <bottom style="thin"/>
    </border>
    <border>
      <left style="medium"/>
      <right style="thin"/>
      <top style="thin"/>
      <bottom style="medium"/>
    </border>
    <border>
      <left style="medium"/>
      <right style="thin"/>
      <top/>
      <bottom style="medium"/>
    </border>
    <border>
      <left style="thin"/>
      <right/>
      <top style="thin"/>
      <bottom/>
    </border>
    <border>
      <left/>
      <right style="thin"/>
      <top style="thin"/>
      <bottom/>
    </border>
    <border>
      <left style="thin"/>
      <right/>
      <top style="thin"/>
      <bottom style="thin"/>
    </border>
    <border>
      <left/>
      <right style="thin"/>
      <top/>
      <bottom style="thin"/>
    </border>
    <border>
      <left/>
      <right/>
      <top style="thin"/>
      <bottom style="thin"/>
    </border>
    <border>
      <left/>
      <right style="thin"/>
      <top style="thin"/>
      <bottom style="thin"/>
    </border>
    <border>
      <left style="thin"/>
      <right>
        <color indexed="63"/>
      </right>
      <top style="hair"/>
      <bottom style="thin"/>
    </border>
    <border>
      <left/>
      <right style="thin"/>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right style="thin">
        <color rgb="FF000000"/>
      </right>
      <top/>
      <bottom style="thin">
        <color rgb="FF000000"/>
      </bottom>
    </border>
    <border>
      <left style="thin"/>
      <right/>
      <top style="thin"/>
      <bottom style="medium"/>
    </border>
    <border>
      <left/>
      <right/>
      <top style="thin"/>
      <bottom style="medium"/>
    </border>
    <border>
      <left>
        <color indexed="63"/>
      </left>
      <right style="medium"/>
      <top style="thin"/>
      <bottom style="medium"/>
    </border>
    <border>
      <left/>
      <right style="thin"/>
      <top style="hair"/>
      <bottom style="thin"/>
    </border>
    <border>
      <left style="thin"/>
      <right>
        <color indexed="63"/>
      </right>
      <top style="hair"/>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border>
    <border>
      <left style="thin"/>
      <right style="thin"/>
      <top style="medium"/>
      <bottom style="hair"/>
    </border>
    <border>
      <left style="thin"/>
      <right style="medium"/>
      <top style="medium"/>
      <bottom style="hair"/>
    </border>
    <border>
      <left>
        <color indexed="63"/>
      </left>
      <right>
        <color indexed="63"/>
      </right>
      <top style="hair"/>
      <bottom style="hair"/>
    </border>
    <border>
      <left>
        <color indexed="63"/>
      </left>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medium"/>
      <top style="thin"/>
      <bottom style="thin"/>
    </border>
    <border>
      <left style="medium"/>
      <right style="thin"/>
      <top style="medium"/>
      <bottom/>
    </border>
    <border>
      <left>
        <color indexed="63"/>
      </left>
      <right style="medium"/>
      <top style="thin"/>
      <bottom>
        <color indexed="63"/>
      </bottom>
    </border>
    <border>
      <left>
        <color indexed="63"/>
      </left>
      <right style="thin"/>
      <top style="thin"/>
      <bottom style="medium"/>
    </border>
    <border>
      <left style="thin"/>
      <right style="thin"/>
      <top style="medium"/>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top>
        <color indexed="63"/>
      </top>
      <bottom style="thin"/>
    </border>
    <border>
      <left style="thin"/>
      <right/>
      <top style="medium"/>
      <bottom style="thin"/>
    </border>
    <border>
      <left/>
      <right/>
      <top style="medium"/>
      <bottom style="thin"/>
    </border>
    <border>
      <left>
        <color indexed="63"/>
      </left>
      <right style="medium"/>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style="thin"/>
    </border>
    <border>
      <left style="medium"/>
      <right/>
      <top style="medium"/>
      <bottom style="thin"/>
    </border>
    <border>
      <left>
        <color indexed="63"/>
      </left>
      <right style="thin"/>
      <top style="medium"/>
      <bottom style="thin"/>
    </border>
    <border>
      <left style="thin"/>
      <right style="medium"/>
      <top style="thin"/>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medium"/>
      <top style="medium"/>
      <bottom style="thin"/>
    </border>
    <border>
      <left style="thin">
        <color rgb="FF000000"/>
      </left>
      <right/>
      <top style="thin">
        <color rgb="FF000000"/>
      </top>
      <bottom style="thin">
        <color rgb="FF000000"/>
      </bottom>
    </border>
    <border>
      <left style="thin">
        <color rgb="FF000000"/>
      </left>
      <right>
        <color indexed="63"/>
      </right>
      <top style="thin"/>
      <bottom style="thin"/>
    </border>
    <border>
      <left/>
      <right style="thin">
        <color rgb="FF000000"/>
      </right>
      <top style="thin"/>
      <bottom style="thin"/>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right/>
      <top style="thin"/>
      <bottom style="hair"/>
    </border>
    <border>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right style="thin"/>
      <top style="double"/>
      <bottom style="thin"/>
    </border>
    <border>
      <left/>
      <right style="thin"/>
      <top style="hair"/>
      <bottom style="hair"/>
    </border>
    <border>
      <left/>
      <right/>
      <top style="hair"/>
      <bottom style="thin"/>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color indexed="63"/>
      </right>
      <top style="thin"/>
      <bottom>
        <color indexed="63"/>
      </bottom>
    </border>
    <border>
      <left style="thin">
        <color rgb="FF000000"/>
      </left>
      <right style="thin">
        <color rgb="FF000000"/>
      </right>
      <top/>
      <bottom/>
    </border>
    <border>
      <left/>
      <right/>
      <top style="thin">
        <color rgb="FF000000"/>
      </top>
      <bottom/>
    </border>
    <border>
      <left/>
      <right/>
      <top/>
      <bottom style="thin">
        <color rgb="FF000000"/>
      </bottom>
    </border>
    <border>
      <left/>
      <right style="thin">
        <color rgb="FF000000"/>
      </right>
      <top style="thin">
        <color rgb="FF000000"/>
      </top>
      <bottom/>
    </border>
    <border>
      <left style="thin">
        <color rgb="FF000000"/>
      </left>
      <right style="thin">
        <color rgb="FF000000"/>
      </right>
      <top style="thin"/>
      <bottom>
        <color indexed="63"/>
      </bottom>
    </border>
    <border>
      <left style="thin"/>
      <right>
        <color indexed="63"/>
      </right>
      <top style="medium"/>
      <bottom style="hair"/>
    </border>
    <border>
      <left style="thin"/>
      <right>
        <color indexed="63"/>
      </right>
      <top style="medium"/>
      <bottom style="medium"/>
    </border>
    <border>
      <left style="thin"/>
      <right style="thin"/>
      <top style="hair"/>
      <bottom/>
    </border>
    <border>
      <left style="thin"/>
      <right style="thin"/>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1041">
    <xf numFmtId="0" fontId="0" fillId="0" borderId="0" xfId="0" applyFont="1" applyAlignment="1">
      <alignment vertical="center"/>
    </xf>
    <xf numFmtId="0" fontId="89" fillId="33" borderId="0" xfId="0" applyFont="1" applyFill="1" applyAlignment="1" applyProtection="1">
      <alignment vertical="center"/>
      <protection locked="0"/>
    </xf>
    <xf numFmtId="0" fontId="90" fillId="0" borderId="0" xfId="0" applyFont="1" applyAlignment="1">
      <alignment vertical="center"/>
    </xf>
    <xf numFmtId="0" fontId="91"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2" fillId="33" borderId="0" xfId="0" applyFont="1" applyFill="1" applyAlignment="1">
      <alignment horizontal="center" vertical="center"/>
    </xf>
    <xf numFmtId="0" fontId="93" fillId="0" borderId="0" xfId="0" applyFont="1" applyAlignment="1">
      <alignment vertical="center"/>
    </xf>
    <xf numFmtId="0" fontId="94" fillId="0" borderId="0" xfId="0" applyFont="1" applyAlignment="1">
      <alignment vertical="center"/>
    </xf>
    <xf numFmtId="0" fontId="94" fillId="33" borderId="0" xfId="0"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9" fillId="0" borderId="0" xfId="0" applyFont="1" applyAlignment="1">
      <alignment horizontal="left" vertical="center"/>
    </xf>
    <xf numFmtId="0" fontId="89" fillId="0" borderId="0" xfId="0" applyFont="1" applyAlignment="1">
      <alignment vertical="center"/>
    </xf>
    <xf numFmtId="0" fontId="95"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9" fillId="0" borderId="0" xfId="0" applyFont="1" applyFill="1" applyAlignment="1">
      <alignment vertical="center"/>
    </xf>
    <xf numFmtId="0" fontId="6" fillId="33" borderId="0" xfId="0" applyFont="1" applyFill="1" applyAlignment="1">
      <alignment vertical="center"/>
    </xf>
    <xf numFmtId="0" fontId="91" fillId="0" borderId="0" xfId="0" applyFont="1" applyAlignment="1">
      <alignment horizontal="left" vertical="center"/>
    </xf>
    <xf numFmtId="0" fontId="7" fillId="0" borderId="12" xfId="0" applyFont="1" applyFill="1" applyBorder="1" applyAlignment="1">
      <alignment horizontal="left" vertical="center" wrapText="1"/>
    </xf>
    <xf numFmtId="0" fontId="95" fillId="0" borderId="0" xfId="0" applyFont="1" applyFill="1" applyAlignment="1">
      <alignment vertical="center"/>
    </xf>
    <xf numFmtId="0" fontId="7" fillId="33" borderId="13" xfId="0" applyFont="1" applyFill="1" applyBorder="1" applyAlignment="1">
      <alignment horizontal="center" vertical="center" textRotation="255" wrapText="1"/>
    </xf>
    <xf numFmtId="0" fontId="93" fillId="0" borderId="0" xfId="0" applyFont="1" applyAlignment="1">
      <alignment vertical="center" shrinkToFit="1"/>
    </xf>
    <xf numFmtId="0" fontId="89"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9" fillId="0" borderId="0" xfId="0" applyFont="1" applyAlignment="1">
      <alignment vertical="center"/>
    </xf>
    <xf numFmtId="0" fontId="95" fillId="0" borderId="0" xfId="0" applyFont="1" applyAlignment="1">
      <alignment vertical="center"/>
    </xf>
    <xf numFmtId="0" fontId="89" fillId="33" borderId="15" xfId="0" applyFont="1" applyFill="1" applyBorder="1" applyAlignment="1">
      <alignment vertical="center"/>
    </xf>
    <xf numFmtId="0" fontId="89" fillId="33" borderId="0" xfId="0" applyFont="1" applyFill="1" applyBorder="1" applyAlignment="1">
      <alignment vertical="center"/>
    </xf>
    <xf numFmtId="0" fontId="93" fillId="0" borderId="16" xfId="0" applyFont="1" applyBorder="1" applyAlignment="1" applyProtection="1">
      <alignment horizontal="center" vertical="center"/>
      <protection/>
    </xf>
    <xf numFmtId="0" fontId="96" fillId="0" borderId="16" xfId="0" applyFont="1" applyBorder="1" applyAlignment="1" applyProtection="1">
      <alignment horizontal="center" vertical="center" shrinkToFit="1"/>
      <protection locked="0"/>
    </xf>
    <xf numFmtId="0" fontId="96" fillId="0" borderId="16" xfId="0" applyFont="1" applyFill="1" applyBorder="1" applyAlignment="1" applyProtection="1">
      <alignment horizontal="center" vertical="center" shrinkToFit="1"/>
      <protection locked="0"/>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1" fillId="0" borderId="0" xfId="0" applyFont="1" applyFill="1" applyAlignment="1" applyProtection="1">
      <alignment horizontal="right" vertical="center"/>
      <protection/>
    </xf>
    <xf numFmtId="0" fontId="91" fillId="0" borderId="0" xfId="0" applyFont="1" applyFill="1" applyAlignment="1" applyProtection="1">
      <alignment vertical="center"/>
      <protection/>
    </xf>
    <xf numFmtId="0" fontId="93" fillId="0" borderId="17" xfId="0" applyFont="1" applyBorder="1" applyAlignment="1" applyProtection="1">
      <alignment horizontal="center" vertical="center"/>
      <protection/>
    </xf>
    <xf numFmtId="0" fontId="97" fillId="33" borderId="0" xfId="0" applyFont="1" applyFill="1" applyAlignment="1">
      <alignment horizontal="center" vertical="center"/>
    </xf>
    <xf numFmtId="0" fontId="7" fillId="33" borderId="14" xfId="0" applyFont="1" applyFill="1" applyBorder="1" applyAlignment="1">
      <alignment horizontal="left" vertical="center" wrapText="1"/>
    </xf>
    <xf numFmtId="0" fontId="93" fillId="0" borderId="0" xfId="0" applyFont="1" applyFill="1" applyAlignment="1">
      <alignment vertical="center"/>
    </xf>
    <xf numFmtId="0" fontId="93" fillId="34" borderId="18" xfId="0" applyFont="1" applyFill="1" applyBorder="1" applyAlignment="1">
      <alignment horizontal="center" vertical="center" wrapText="1"/>
    </xf>
    <xf numFmtId="0" fontId="98" fillId="34" borderId="18"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shrinkToFit="1"/>
      <protection/>
    </xf>
    <xf numFmtId="0" fontId="7" fillId="34" borderId="14" xfId="0" applyFont="1" applyFill="1" applyBorder="1" applyAlignment="1">
      <alignment horizontal="center" vertical="center" wrapText="1"/>
    </xf>
    <xf numFmtId="0" fontId="7" fillId="34" borderId="19" xfId="0" applyFont="1" applyFill="1" applyBorder="1" applyAlignment="1">
      <alignment horizontal="center" vertical="center"/>
    </xf>
    <xf numFmtId="0" fontId="7" fillId="34" borderId="20" xfId="0" applyFont="1" applyFill="1" applyBorder="1" applyAlignment="1">
      <alignment horizontal="left" vertical="center" wrapText="1"/>
    </xf>
    <xf numFmtId="0" fontId="12" fillId="33" borderId="0" xfId="0" applyFont="1" applyFill="1" applyAlignment="1">
      <alignment horizontal="left" vertical="center"/>
    </xf>
    <xf numFmtId="0" fontId="99" fillId="33" borderId="0" xfId="0" applyFont="1" applyFill="1" applyAlignment="1">
      <alignment horizontal="left" vertical="center"/>
    </xf>
    <xf numFmtId="0" fontId="7" fillId="34" borderId="10" xfId="0" applyFont="1" applyFill="1" applyBorder="1" applyAlignment="1">
      <alignment vertical="center" textRotation="255" wrapText="1"/>
    </xf>
    <xf numFmtId="0" fontId="7" fillId="34" borderId="21" xfId="0" applyFont="1" applyFill="1" applyBorder="1" applyAlignment="1">
      <alignment horizontal="center" vertical="center" textRotation="255" wrapText="1"/>
    </xf>
    <xf numFmtId="0" fontId="7" fillId="34" borderId="11" xfId="0" applyFont="1" applyFill="1" applyBorder="1" applyAlignment="1">
      <alignment vertical="center" wrapText="1"/>
    </xf>
    <xf numFmtId="0" fontId="7" fillId="34" borderId="13" xfId="0" applyFont="1" applyFill="1" applyBorder="1" applyAlignment="1">
      <alignment horizontal="center" vertical="center" textRotation="255" wrapText="1"/>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22"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23" xfId="0" applyNumberFormat="1" applyFont="1" applyFill="1" applyBorder="1" applyAlignment="1" applyProtection="1">
      <alignment horizontal="left" vertical="center"/>
      <protection locked="0"/>
    </xf>
    <xf numFmtId="0" fontId="13" fillId="28" borderId="24" xfId="0" applyNumberFormat="1" applyFont="1" applyFill="1" applyBorder="1" applyAlignment="1" applyProtection="1">
      <alignment horizontal="left" vertical="center" wrapText="1"/>
      <protection locked="0"/>
    </xf>
    <xf numFmtId="0" fontId="13" fillId="28" borderId="24" xfId="0" applyNumberFormat="1" applyFont="1" applyFill="1" applyBorder="1" applyAlignment="1" applyProtection="1">
      <alignment horizontal="left" vertical="center"/>
      <protection/>
    </xf>
    <xf numFmtId="49" fontId="13" fillId="28" borderId="24" xfId="0" applyNumberFormat="1" applyFont="1" applyFill="1" applyBorder="1" applyAlignment="1" applyProtection="1">
      <alignment horizontal="left" vertical="center" shrinkToFit="1"/>
      <protection locked="0"/>
    </xf>
    <xf numFmtId="185" fontId="13" fillId="28" borderId="24" xfId="0" applyNumberFormat="1" applyFont="1" applyFill="1" applyBorder="1" applyAlignment="1" applyProtection="1">
      <alignment horizontal="left" vertical="center" shrinkToFit="1"/>
      <protection locked="0"/>
    </xf>
    <xf numFmtId="186" fontId="13" fillId="28" borderId="24" xfId="0" applyNumberFormat="1" applyFont="1" applyFill="1" applyBorder="1" applyAlignment="1" applyProtection="1">
      <alignment horizontal="left" vertical="center" shrinkToFit="1"/>
      <protection locked="0"/>
    </xf>
    <xf numFmtId="49" fontId="13" fillId="28" borderId="24" xfId="44" applyNumberFormat="1" applyFont="1" applyFill="1" applyBorder="1" applyAlignment="1" applyProtection="1">
      <alignment horizontal="left" vertical="center" shrinkToFit="1"/>
      <protection locked="0"/>
    </xf>
    <xf numFmtId="49" fontId="13" fillId="28" borderId="24" xfId="0" applyNumberFormat="1" applyFont="1" applyFill="1" applyBorder="1" applyAlignment="1" applyProtection="1">
      <alignment vertical="center"/>
      <protection locked="0"/>
    </xf>
    <xf numFmtId="49" fontId="13" fillId="28" borderId="25" xfId="0" applyNumberFormat="1" applyFont="1" applyFill="1" applyBorder="1" applyAlignment="1" applyProtection="1">
      <alignment vertical="center"/>
      <protection locked="0"/>
    </xf>
    <xf numFmtId="49" fontId="13" fillId="28" borderId="23"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0" fontId="13" fillId="28" borderId="23" xfId="0" applyNumberFormat="1" applyFont="1" applyFill="1" applyBorder="1" applyAlignment="1" applyProtection="1">
      <alignment horizontal="left" vertical="top" wrapText="1"/>
      <protection locked="0"/>
    </xf>
    <xf numFmtId="0" fontId="13" fillId="28" borderId="24" xfId="0" applyNumberFormat="1" applyFont="1" applyFill="1" applyBorder="1" applyAlignment="1" applyProtection="1">
      <alignment horizontal="left" vertical="top" wrapText="1"/>
      <protection locked="0"/>
    </xf>
    <xf numFmtId="183" fontId="13" fillId="28" borderId="24" xfId="0" applyNumberFormat="1" applyFont="1" applyFill="1" applyBorder="1" applyAlignment="1" applyProtection="1">
      <alignment horizontal="left" vertical="center" shrinkToFit="1"/>
      <protection/>
    </xf>
    <xf numFmtId="0" fontId="13" fillId="28" borderId="26" xfId="0" applyNumberFormat="1" applyFont="1" applyFill="1" applyBorder="1" applyAlignment="1" applyProtection="1">
      <alignment horizontal="left" vertical="top" wrapText="1"/>
      <protection locked="0"/>
    </xf>
    <xf numFmtId="189" fontId="13" fillId="28" borderId="23" xfId="0" applyNumberFormat="1" applyFont="1" applyFill="1" applyBorder="1" applyAlignment="1" applyProtection="1">
      <alignment horizontal="left" vertical="center"/>
      <protection locked="0"/>
    </xf>
    <xf numFmtId="182" fontId="13" fillId="0" borderId="24" xfId="0" applyNumberFormat="1" applyFont="1" applyFill="1" applyBorder="1" applyAlignment="1">
      <alignment horizontal="left" vertical="center"/>
    </xf>
    <xf numFmtId="176" fontId="13" fillId="0" borderId="24" xfId="50" applyNumberFormat="1" applyFont="1" applyFill="1" applyBorder="1" applyAlignment="1" applyProtection="1">
      <alignment horizontal="left" vertical="center" shrinkToFit="1"/>
      <protection/>
    </xf>
    <xf numFmtId="176" fontId="13" fillId="28" borderId="27" xfId="0" applyNumberFormat="1" applyFont="1" applyFill="1" applyBorder="1" applyAlignment="1" applyProtection="1">
      <alignment horizontal="left" vertical="center"/>
      <protection locked="0"/>
    </xf>
    <xf numFmtId="176" fontId="13" fillId="28" borderId="28" xfId="0" applyNumberFormat="1" applyFont="1" applyFill="1" applyBorder="1" applyAlignment="1" applyProtection="1">
      <alignment horizontal="left" vertical="center"/>
      <protection locked="0"/>
    </xf>
    <xf numFmtId="176" fontId="13" fillId="28" borderId="29" xfId="0" applyNumberFormat="1" applyFont="1" applyFill="1" applyBorder="1" applyAlignment="1" applyProtection="1">
      <alignment horizontal="left" vertical="center"/>
      <protection locked="0"/>
    </xf>
    <xf numFmtId="176" fontId="13" fillId="28" borderId="30" xfId="0" applyNumberFormat="1" applyFont="1" applyFill="1" applyBorder="1" applyAlignment="1" applyProtection="1">
      <alignment horizontal="left" vertical="center"/>
      <protection locked="0"/>
    </xf>
    <xf numFmtId="176" fontId="13" fillId="0" borderId="30" xfId="0" applyNumberFormat="1" applyFont="1" applyFill="1" applyBorder="1" applyAlignment="1">
      <alignment horizontal="left" vertical="center"/>
    </xf>
    <xf numFmtId="176" fontId="13" fillId="0" borderId="28" xfId="0" applyNumberFormat="1" applyFont="1" applyFill="1" applyBorder="1" applyAlignment="1">
      <alignment horizontal="left" vertical="center"/>
    </xf>
    <xf numFmtId="176" fontId="13" fillId="0" borderId="31" xfId="0" applyNumberFormat="1" applyFont="1" applyFill="1" applyBorder="1" applyAlignment="1">
      <alignment horizontal="left" vertical="center"/>
    </xf>
    <xf numFmtId="0" fontId="89" fillId="33" borderId="0" xfId="0" applyFont="1" applyFill="1" applyAlignment="1" applyProtection="1">
      <alignment vertical="center"/>
      <protection/>
    </xf>
    <xf numFmtId="0" fontId="100" fillId="33" borderId="0" xfId="0" applyFont="1" applyFill="1" applyAlignment="1" applyProtection="1">
      <alignment vertical="center"/>
      <protection/>
    </xf>
    <xf numFmtId="0" fontId="101" fillId="33" borderId="0" xfId="0" applyFont="1" applyFill="1" applyAlignment="1" applyProtection="1">
      <alignment vertical="center"/>
      <protection/>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pplyProtection="1">
      <alignment horizontal="left" vertical="center" wrapText="1"/>
      <protection/>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89" fillId="33" borderId="0" xfId="0" applyFont="1" applyFill="1" applyAlignment="1" applyProtection="1">
      <alignment vertical="center"/>
      <protection/>
    </xf>
    <xf numFmtId="0" fontId="102" fillId="33" borderId="0" xfId="0" applyFont="1" applyFill="1" applyAlignment="1" applyProtection="1">
      <alignment vertical="center"/>
      <protection/>
    </xf>
    <xf numFmtId="0" fontId="10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04" fillId="0" borderId="18" xfId="0" applyFont="1" applyBorder="1" applyAlignment="1" applyProtection="1">
      <alignment vertical="center" wrapText="1"/>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89" fillId="0" borderId="0" xfId="0" applyFont="1" applyFill="1" applyAlignment="1" applyProtection="1">
      <alignment vertical="center"/>
      <protection/>
    </xf>
    <xf numFmtId="0" fontId="105" fillId="0" borderId="0" xfId="0" applyFont="1" applyFill="1" applyBorder="1" applyAlignment="1" applyProtection="1">
      <alignment horizontal="center" vertical="center"/>
      <protection/>
    </xf>
    <xf numFmtId="0" fontId="105" fillId="0" borderId="0" xfId="0" applyFont="1" applyFill="1" applyBorder="1" applyAlignment="1" applyProtection="1">
      <alignment vertical="center"/>
      <protection/>
    </xf>
    <xf numFmtId="0" fontId="105" fillId="0" borderId="0" xfId="0" applyNumberFormat="1" applyFont="1" applyFill="1" applyBorder="1" applyAlignment="1" applyProtection="1">
      <alignment horizontal="left" vertical="center"/>
      <protection/>
    </xf>
    <xf numFmtId="0" fontId="105" fillId="0" borderId="0" xfId="0" applyNumberFormat="1" applyFont="1" applyFill="1" applyBorder="1" applyAlignment="1" applyProtection="1">
      <alignment horizontal="right" vertical="center"/>
      <protection/>
    </xf>
    <xf numFmtId="0" fontId="105" fillId="0" borderId="0" xfId="0" applyFont="1" applyFill="1" applyAlignment="1" applyProtection="1">
      <alignment vertical="center"/>
      <protection/>
    </xf>
    <xf numFmtId="0" fontId="105" fillId="0" borderId="0" xfId="0" applyFont="1" applyFill="1" applyBorder="1" applyAlignment="1" applyProtection="1">
      <alignment horizontal="left" vertical="center"/>
      <protection/>
    </xf>
    <xf numFmtId="0" fontId="89" fillId="0" borderId="0" xfId="0" applyNumberFormat="1" applyFont="1" applyFill="1" applyAlignment="1" applyProtection="1">
      <alignment vertical="center"/>
      <protection/>
    </xf>
    <xf numFmtId="0" fontId="105" fillId="0" borderId="0" xfId="0" applyFont="1" applyBorder="1" applyAlignment="1" applyProtection="1">
      <alignment vertical="center"/>
      <protection/>
    </xf>
    <xf numFmtId="0" fontId="105" fillId="0" borderId="0" xfId="0" applyFont="1" applyBorder="1" applyAlignment="1" applyProtection="1">
      <alignment horizontal="center" vertical="center"/>
      <protection/>
    </xf>
    <xf numFmtId="0" fontId="105" fillId="0" borderId="0" xfId="0" applyFont="1" applyBorder="1" applyAlignment="1" applyProtection="1">
      <alignment vertical="center"/>
      <protection/>
    </xf>
    <xf numFmtId="0" fontId="105" fillId="0" borderId="0" xfId="0" applyNumberFormat="1" applyFont="1" applyBorder="1" applyAlignment="1" applyProtection="1">
      <alignment horizontal="right" vertical="center"/>
      <protection/>
    </xf>
    <xf numFmtId="0" fontId="105" fillId="0" borderId="0" xfId="0" applyFont="1" applyAlignment="1" applyProtection="1">
      <alignment vertical="center"/>
      <protection/>
    </xf>
    <xf numFmtId="0" fontId="105" fillId="0" borderId="0" xfId="0" applyFont="1" applyAlignment="1" applyProtection="1">
      <alignment vertical="center" shrinkToFit="1"/>
      <protection/>
    </xf>
    <xf numFmtId="0" fontId="105" fillId="0" borderId="0" xfId="0" applyFont="1" applyFill="1" applyBorder="1" applyAlignment="1" applyProtection="1">
      <alignment vertical="center"/>
      <protection/>
    </xf>
    <xf numFmtId="0" fontId="105" fillId="34" borderId="18" xfId="0" applyFont="1" applyFill="1" applyBorder="1" applyAlignment="1" applyProtection="1">
      <alignment vertical="center" shrinkToFit="1"/>
      <protection/>
    </xf>
    <xf numFmtId="0" fontId="105" fillId="34" borderId="18" xfId="0" applyNumberFormat="1" applyFont="1" applyFill="1" applyBorder="1" applyAlignment="1" applyProtection="1">
      <alignment horizontal="center" vertical="center" shrinkToFit="1"/>
      <protection/>
    </xf>
    <xf numFmtId="0" fontId="14" fillId="34" borderId="18" xfId="0" applyNumberFormat="1" applyFont="1" applyFill="1" applyBorder="1" applyAlignment="1" applyProtection="1">
      <alignment horizontal="center" vertical="center" shrinkToFit="1"/>
      <protection/>
    </xf>
    <xf numFmtId="0" fontId="105" fillId="0" borderId="0" xfId="0" applyFont="1" applyBorder="1" applyAlignment="1" applyProtection="1">
      <alignment vertical="center" shrinkToFit="1"/>
      <protection/>
    </xf>
    <xf numFmtId="0" fontId="105" fillId="0" borderId="0" xfId="0" applyNumberFormat="1" applyFont="1" applyBorder="1" applyAlignment="1" applyProtection="1">
      <alignment horizontal="right" vertical="center" shrinkToFit="1"/>
      <protection/>
    </xf>
    <xf numFmtId="38" fontId="106" fillId="0" borderId="18" xfId="50" applyFont="1" applyBorder="1" applyAlignment="1" applyProtection="1">
      <alignment horizontal="center" vertical="center" shrinkToFit="1"/>
      <protection/>
    </xf>
    <xf numFmtId="38" fontId="105" fillId="0" borderId="18" xfId="50" applyFont="1" applyBorder="1" applyAlignment="1" applyProtection="1">
      <alignment horizontal="center" vertical="center" shrinkToFit="1"/>
      <protection/>
    </xf>
    <xf numFmtId="0" fontId="83" fillId="0" borderId="0" xfId="0" applyFont="1" applyAlignment="1" applyProtection="1">
      <alignment vertical="center"/>
      <protection/>
    </xf>
    <xf numFmtId="0" fontId="14" fillId="0" borderId="0" xfId="0" applyFont="1" applyFill="1" applyBorder="1" applyAlignment="1" applyProtection="1">
      <alignment vertical="center" shrinkToFit="1"/>
      <protection/>
    </xf>
    <xf numFmtId="0" fontId="14" fillId="0" borderId="0" xfId="0" applyFont="1" applyFill="1" applyBorder="1" applyAlignment="1" applyProtection="1">
      <alignment horizontal="center" vertical="center" shrinkToFit="1"/>
      <protection/>
    </xf>
    <xf numFmtId="0" fontId="105" fillId="0" borderId="0" xfId="0" applyFont="1" applyBorder="1" applyAlignment="1" applyProtection="1">
      <alignment horizontal="center" vertical="center" shrinkToFit="1"/>
      <protection/>
    </xf>
    <xf numFmtId="0" fontId="107"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5" fillId="34" borderId="18"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3" fillId="0" borderId="18" xfId="0" applyFont="1" applyFill="1" applyBorder="1" applyAlignment="1" applyProtection="1">
      <alignment horizontal="center" vertical="center"/>
      <protection/>
    </xf>
    <xf numFmtId="38" fontId="83" fillId="0" borderId="18" xfId="50" applyFont="1" applyFill="1" applyBorder="1" applyAlignment="1" applyProtection="1">
      <alignment horizontal="center" vertical="center"/>
      <protection/>
    </xf>
    <xf numFmtId="38" fontId="108" fillId="0" borderId="18" xfId="50" applyFont="1"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176" fontId="7" fillId="33" borderId="36" xfId="0" applyNumberFormat="1" applyFont="1" applyFill="1" applyBorder="1" applyAlignment="1" applyProtection="1">
      <alignment horizontal="right" vertical="center"/>
      <protection/>
    </xf>
    <xf numFmtId="176" fontId="7" fillId="33" borderId="15" xfId="0" applyNumberFormat="1" applyFont="1" applyFill="1" applyBorder="1" applyAlignment="1" applyProtection="1">
      <alignment horizontal="right" vertical="center"/>
      <protection/>
    </xf>
    <xf numFmtId="177" fontId="89" fillId="33" borderId="15" xfId="0" applyNumberFormat="1" applyFont="1" applyFill="1" applyBorder="1" applyAlignment="1" applyProtection="1">
      <alignment horizontal="right" vertical="center"/>
      <protection/>
    </xf>
    <xf numFmtId="176" fontId="89" fillId="33" borderId="15" xfId="0" applyNumberFormat="1" applyFont="1" applyFill="1" applyBorder="1" applyAlignment="1" applyProtection="1">
      <alignment horizontal="right" vertical="center"/>
      <protection/>
    </xf>
    <xf numFmtId="176" fontId="89" fillId="33" borderId="37" xfId="0" applyNumberFormat="1" applyFont="1" applyFill="1" applyBorder="1" applyAlignment="1" applyProtection="1">
      <alignment horizontal="right" vertical="center"/>
      <protection/>
    </xf>
    <xf numFmtId="176" fontId="89" fillId="33" borderId="38"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xf>
    <xf numFmtId="177" fontId="89" fillId="33" borderId="22" xfId="0" applyNumberFormat="1" applyFont="1" applyFill="1" applyBorder="1" applyAlignment="1" applyProtection="1">
      <alignment horizontal="right" vertical="center"/>
      <protection/>
    </xf>
    <xf numFmtId="176" fontId="89" fillId="33" borderId="22" xfId="0" applyNumberFormat="1" applyFont="1" applyFill="1" applyBorder="1" applyAlignment="1" applyProtection="1">
      <alignment horizontal="right" vertical="center"/>
      <protection/>
    </xf>
    <xf numFmtId="176" fontId="89" fillId="33" borderId="39" xfId="0" applyNumberFormat="1" applyFont="1" applyFill="1" applyBorder="1" applyAlignment="1" applyProtection="1">
      <alignment horizontal="right" vertical="center"/>
      <protection/>
    </xf>
    <xf numFmtId="0" fontId="7" fillId="33" borderId="38" xfId="0" applyFont="1" applyFill="1" applyBorder="1" applyAlignment="1" applyProtection="1">
      <alignment horizontal="centerContinuous" vertical="center" shrinkToFit="1"/>
      <protection/>
    </xf>
    <xf numFmtId="0" fontId="7" fillId="33" borderId="40" xfId="0" applyFont="1" applyFill="1" applyBorder="1" applyAlignment="1" applyProtection="1">
      <alignment horizontal="centerContinuous" vertical="center" shrinkToFit="1"/>
      <protection/>
    </xf>
    <xf numFmtId="0" fontId="7" fillId="33" borderId="41" xfId="0" applyFont="1" applyFill="1" applyBorder="1" applyAlignment="1" applyProtection="1">
      <alignment horizontal="centerContinuous" vertical="center" shrinkToFit="1"/>
      <protection/>
    </xf>
    <xf numFmtId="176" fontId="89" fillId="33" borderId="42" xfId="0" applyNumberFormat="1" applyFont="1" applyFill="1" applyBorder="1" applyAlignment="1" applyProtection="1">
      <alignment vertical="center"/>
      <protection/>
    </xf>
    <xf numFmtId="0" fontId="7" fillId="33" borderId="38" xfId="0" applyFont="1" applyFill="1" applyBorder="1" applyAlignment="1" applyProtection="1">
      <alignment horizontal="centerContinuous" vertical="center"/>
      <protection locked="0"/>
    </xf>
    <xf numFmtId="0" fontId="7" fillId="33" borderId="40" xfId="0" applyFont="1" applyFill="1" applyBorder="1" applyAlignment="1" applyProtection="1">
      <alignment horizontal="centerContinuous" vertical="center"/>
      <protection locked="0"/>
    </xf>
    <xf numFmtId="0" fontId="7" fillId="33" borderId="41" xfId="0" applyFont="1" applyFill="1" applyBorder="1" applyAlignment="1" applyProtection="1">
      <alignment horizontal="centerContinuous" vertical="center"/>
      <protection locked="0"/>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3" xfId="0" applyFont="1" applyFill="1" applyBorder="1" applyAlignment="1" applyProtection="1">
      <alignment horizontal="left" vertical="center" shrinkToFit="1"/>
      <protection/>
    </xf>
    <xf numFmtId="0" fontId="89" fillId="33" borderId="20" xfId="0" applyFont="1" applyFill="1" applyBorder="1" applyAlignment="1" applyProtection="1">
      <alignment vertical="top" wrapText="1"/>
      <protection/>
    </xf>
    <xf numFmtId="0" fontId="89" fillId="33" borderId="22" xfId="0" applyFont="1" applyFill="1" applyBorder="1" applyAlignment="1" applyProtection="1">
      <alignment vertical="top" wrapText="1"/>
      <protection/>
    </xf>
    <xf numFmtId="0" fontId="89" fillId="33" borderId="39" xfId="0" applyFont="1" applyFill="1" applyBorder="1" applyAlignment="1" applyProtection="1">
      <alignment vertical="top" wrapText="1"/>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3"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43" xfId="0" applyNumberFormat="1" applyFont="1" applyFill="1" applyBorder="1" applyAlignment="1" applyProtection="1">
      <alignment horizontal="right" vertical="center"/>
      <protection/>
    </xf>
    <xf numFmtId="0" fontId="109" fillId="0" borderId="0" xfId="0" applyFont="1" applyFill="1" applyBorder="1" applyAlignment="1">
      <alignment horizontal="left" vertical="top"/>
    </xf>
    <xf numFmtId="0" fontId="107" fillId="0" borderId="18" xfId="0" applyFont="1" applyFill="1" applyBorder="1" applyAlignment="1" applyProtection="1">
      <alignment horizontal="center" vertical="center" wrapText="1"/>
      <protection/>
    </xf>
    <xf numFmtId="0" fontId="107" fillId="0" borderId="41" xfId="0" applyFont="1" applyFill="1" applyBorder="1" applyAlignment="1" applyProtection="1">
      <alignment horizontal="center" vertical="center" wrapText="1"/>
      <protection/>
    </xf>
    <xf numFmtId="1" fontId="109" fillId="0" borderId="44" xfId="0" applyNumberFormat="1" applyFont="1" applyFill="1" applyBorder="1" applyAlignment="1" applyProtection="1">
      <alignment horizontal="center" vertical="center" shrinkToFit="1"/>
      <protection/>
    </xf>
    <xf numFmtId="1" fontId="109" fillId="0" borderId="45" xfId="0" applyNumberFormat="1" applyFont="1" applyFill="1" applyBorder="1" applyAlignment="1" applyProtection="1">
      <alignment horizontal="center" vertical="center" shrinkToFit="1"/>
      <protection/>
    </xf>
    <xf numFmtId="1" fontId="109" fillId="0" borderId="46" xfId="0" applyNumberFormat="1" applyFont="1" applyFill="1" applyBorder="1" applyAlignment="1" applyProtection="1">
      <alignment horizontal="center" vertical="center" shrinkToFit="1"/>
      <protection/>
    </xf>
    <xf numFmtId="0" fontId="107" fillId="0" borderId="44" xfId="0" applyFont="1" applyFill="1" applyBorder="1" applyAlignment="1" applyProtection="1">
      <alignment horizontal="left" vertical="top" wrapText="1"/>
      <protection/>
    </xf>
    <xf numFmtId="1" fontId="107" fillId="0" borderId="44" xfId="0" applyNumberFormat="1" applyFont="1" applyFill="1" applyBorder="1" applyAlignment="1" applyProtection="1">
      <alignment horizontal="center" vertical="center" shrinkToFit="1"/>
      <protection/>
    </xf>
    <xf numFmtId="190" fontId="107" fillId="0" borderId="44" xfId="0" applyNumberFormat="1" applyFont="1" applyFill="1" applyBorder="1" applyAlignment="1" applyProtection="1">
      <alignment horizontal="center" vertical="center" shrinkToFit="1"/>
      <protection/>
    </xf>
    <xf numFmtId="0" fontId="107" fillId="0" borderId="44" xfId="0" applyFont="1" applyFill="1" applyBorder="1" applyAlignment="1" applyProtection="1">
      <alignment horizontal="left" vertical="center" wrapText="1"/>
      <protection/>
    </xf>
    <xf numFmtId="0" fontId="107" fillId="0" borderId="47" xfId="0" applyFont="1" applyFill="1" applyBorder="1" applyAlignment="1" applyProtection="1">
      <alignment horizontal="left" vertical="center" wrapText="1"/>
      <protection/>
    </xf>
    <xf numFmtId="0" fontId="109" fillId="0" borderId="48" xfId="0" applyFont="1" applyFill="1" applyBorder="1" applyAlignment="1" applyProtection="1">
      <alignment horizontal="left" vertical="center" wrapText="1"/>
      <protection/>
    </xf>
    <xf numFmtId="0" fontId="107" fillId="0" borderId="48" xfId="0" applyFont="1" applyFill="1" applyBorder="1" applyAlignment="1" applyProtection="1">
      <alignment horizontal="center" vertical="center" wrapText="1"/>
      <protection/>
    </xf>
    <xf numFmtId="0" fontId="109" fillId="0" borderId="47" xfId="0" applyFont="1" applyFill="1" applyBorder="1" applyAlignment="1" applyProtection="1">
      <alignment horizontal="left" vertical="center" wrapText="1"/>
      <protection/>
    </xf>
    <xf numFmtId="0" fontId="110" fillId="33" borderId="0" xfId="0" applyFont="1" applyFill="1" applyAlignment="1" applyProtection="1">
      <alignment vertical="center"/>
      <protection/>
    </xf>
    <xf numFmtId="0" fontId="96" fillId="0" borderId="0" xfId="0" applyFont="1" applyAlignment="1" applyProtection="1">
      <alignment vertical="center"/>
      <protection/>
    </xf>
    <xf numFmtId="0" fontId="111" fillId="33" borderId="0" xfId="0" applyFont="1" applyFill="1" applyAlignment="1" applyProtection="1">
      <alignment vertical="center"/>
      <protection/>
    </xf>
    <xf numFmtId="0" fontId="89" fillId="33" borderId="0" xfId="0" applyFont="1" applyFill="1" applyBorder="1" applyAlignment="1" applyProtection="1">
      <alignment vertical="center"/>
      <protection/>
    </xf>
    <xf numFmtId="0" fontId="89" fillId="33" borderId="0" xfId="0" applyFont="1" applyFill="1" applyAlignment="1" applyProtection="1">
      <alignment vertical="center"/>
      <protection locked="0"/>
    </xf>
    <xf numFmtId="0" fontId="110" fillId="33" borderId="0" xfId="0" applyFont="1" applyFill="1" applyAlignment="1" applyProtection="1">
      <alignment vertical="center"/>
      <protection locked="0"/>
    </xf>
    <xf numFmtId="0" fontId="83" fillId="33" borderId="0" xfId="0" applyFont="1" applyFill="1" applyAlignment="1">
      <alignment vertical="center"/>
    </xf>
    <xf numFmtId="0" fontId="112" fillId="33" borderId="0" xfId="0" applyFont="1" applyFill="1" applyAlignment="1" applyProtection="1">
      <alignment horizontal="center" vertical="center"/>
      <protection locked="0"/>
    </xf>
    <xf numFmtId="0" fontId="103" fillId="33" borderId="0" xfId="0" applyFont="1" applyFill="1" applyAlignment="1" applyProtection="1">
      <alignment horizontal="center" vertical="center"/>
      <protection locked="0"/>
    </xf>
    <xf numFmtId="0" fontId="103" fillId="33" borderId="0" xfId="0" applyFont="1" applyFill="1" applyAlignment="1" applyProtection="1">
      <alignment vertical="center"/>
      <protection locked="0"/>
    </xf>
    <xf numFmtId="176" fontId="7" fillId="33" borderId="36" xfId="0" applyNumberFormat="1" applyFont="1" applyFill="1" applyBorder="1" applyAlignment="1" applyProtection="1">
      <alignment horizontal="right" vertical="center"/>
      <protection locked="0"/>
    </xf>
    <xf numFmtId="176" fontId="7" fillId="33" borderId="20"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0" fontId="105" fillId="0" borderId="18" xfId="0" applyFont="1" applyBorder="1" applyAlignment="1" applyProtection="1">
      <alignment horizontal="center" vertical="center" shrinkToFit="1"/>
      <protection/>
    </xf>
    <xf numFmtId="0" fontId="14" fillId="28" borderId="18" xfId="0" applyNumberFormat="1" applyFont="1" applyFill="1" applyBorder="1" applyAlignment="1" applyProtection="1">
      <alignment vertical="center" shrinkToFit="1"/>
      <protection/>
    </xf>
    <xf numFmtId="0" fontId="14" fillId="28" borderId="18" xfId="0" applyNumberFormat="1" applyFont="1" applyFill="1" applyBorder="1" applyAlignment="1" applyProtection="1">
      <alignment horizontal="center" vertical="center" shrinkToFit="1"/>
      <protection/>
    </xf>
    <xf numFmtId="0" fontId="107" fillId="6" borderId="18" xfId="0" applyNumberFormat="1" applyFont="1" applyFill="1" applyBorder="1" applyAlignment="1" applyProtection="1">
      <alignment horizontal="left" vertical="center" wrapText="1"/>
      <protection/>
    </xf>
    <xf numFmtId="1" fontId="109" fillId="6" borderId="18" xfId="0" applyNumberFormat="1" applyFont="1" applyFill="1" applyBorder="1" applyAlignment="1" applyProtection="1">
      <alignment horizontal="center" vertical="center" shrinkToFit="1"/>
      <protection/>
    </xf>
    <xf numFmtId="0" fontId="107" fillId="0" borderId="18" xfId="0" applyNumberFormat="1" applyFont="1" applyFill="1" applyBorder="1" applyAlignment="1" applyProtection="1">
      <alignment horizontal="left" vertical="center" wrapText="1"/>
      <protection/>
    </xf>
    <xf numFmtId="1" fontId="109" fillId="0" borderId="18" xfId="0" applyNumberFormat="1" applyFont="1" applyFill="1" applyBorder="1" applyAlignment="1" applyProtection="1">
      <alignment horizontal="center" vertical="center" shrinkToFit="1"/>
      <protection/>
    </xf>
    <xf numFmtId="1" fontId="107" fillId="6" borderId="18" xfId="0" applyNumberFormat="1" applyFont="1" applyFill="1" applyBorder="1" applyAlignment="1" applyProtection="1">
      <alignment horizontal="center" vertical="center" shrinkToFit="1"/>
      <protection/>
    </xf>
    <xf numFmtId="190" fontId="107" fillId="6" borderId="18" xfId="0" applyNumberFormat="1" applyFont="1" applyFill="1" applyBorder="1" applyAlignment="1" applyProtection="1">
      <alignment horizontal="center" vertical="center" shrinkToFit="1"/>
      <protection/>
    </xf>
    <xf numFmtId="1" fontId="109" fillId="0" borderId="52"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34" borderId="18" xfId="0" applyNumberFormat="1" applyFont="1" applyFill="1" applyBorder="1" applyAlignment="1" applyProtection="1">
      <alignment horizontal="center" vertical="center" shrinkToFit="1"/>
      <protection/>
    </xf>
    <xf numFmtId="0" fontId="107" fillId="34" borderId="18" xfId="0" applyNumberFormat="1" applyFont="1" applyFill="1" applyBorder="1" applyAlignment="1" applyProtection="1">
      <alignment horizontal="center" vertical="center" shrinkToFit="1"/>
      <protection/>
    </xf>
    <xf numFmtId="0" fontId="107" fillId="28" borderId="18" xfId="0" applyNumberFormat="1" applyFont="1" applyFill="1" applyBorder="1" applyAlignment="1" applyProtection="1">
      <alignment vertical="center" shrinkToFit="1"/>
      <protection locked="0"/>
    </xf>
    <xf numFmtId="0" fontId="107" fillId="28" borderId="18" xfId="0" applyNumberFormat="1" applyFont="1" applyFill="1" applyBorder="1" applyAlignment="1" applyProtection="1">
      <alignment horizontal="center" vertical="center" shrinkToFit="1"/>
      <protection locked="0"/>
    </xf>
    <xf numFmtId="38" fontId="79" fillId="0" borderId="18" xfId="50" applyFont="1" applyBorder="1" applyAlignment="1" applyProtection="1">
      <alignment horizontal="center" vertical="center" shrinkToFit="1"/>
      <protection/>
    </xf>
    <xf numFmtId="38" fontId="0" fillId="0" borderId="18" xfId="50" applyFont="1" applyBorder="1" applyAlignment="1" applyProtection="1">
      <alignment horizontal="center" vertical="center" shrinkToFit="1"/>
      <protection/>
    </xf>
    <xf numFmtId="0" fontId="0" fillId="0" borderId="0" xfId="0" applyFont="1" applyBorder="1" applyAlignment="1" applyProtection="1">
      <alignment vertical="center" shrinkToFit="1"/>
      <protection/>
    </xf>
    <xf numFmtId="0" fontId="107" fillId="0" borderId="0" xfId="0" applyFont="1" applyFill="1" applyBorder="1" applyAlignment="1" applyProtection="1">
      <alignment vertical="center" shrinkToFit="1"/>
      <protection/>
    </xf>
    <xf numFmtId="0" fontId="107"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107" fillId="0" borderId="0" xfId="0" applyFont="1" applyFill="1" applyBorder="1" applyAlignment="1" applyProtection="1">
      <alignment horizontal="center" vertical="center"/>
      <protection/>
    </xf>
    <xf numFmtId="0" fontId="113" fillId="34" borderId="18" xfId="0" applyNumberFormat="1" applyFont="1" applyFill="1" applyBorder="1" applyAlignment="1" applyProtection="1">
      <alignment horizontal="center" vertical="center" shrinkToFit="1"/>
      <protection/>
    </xf>
    <xf numFmtId="0" fontId="98" fillId="34" borderId="18" xfId="0" applyFont="1" applyFill="1" applyBorder="1" applyAlignment="1" applyProtection="1">
      <alignment vertical="center" shrinkToFit="1"/>
      <protection/>
    </xf>
    <xf numFmtId="0" fontId="98" fillId="0" borderId="18" xfId="0" applyFont="1" applyBorder="1" applyAlignment="1" applyProtection="1">
      <alignment horizontal="center" vertical="center" shrinkToFit="1"/>
      <protection/>
    </xf>
    <xf numFmtId="0" fontId="7" fillId="33" borderId="10" xfId="0" applyFont="1" applyFill="1" applyBorder="1" applyAlignment="1">
      <alignment horizontal="center" vertical="center" textRotation="255" wrapText="1"/>
    </xf>
    <xf numFmtId="0" fontId="13" fillId="28" borderId="53" xfId="0" applyNumberFormat="1" applyFont="1" applyFill="1" applyBorder="1" applyAlignment="1" applyProtection="1">
      <alignment horizontal="left" vertical="top" wrapText="1"/>
      <protection locked="0"/>
    </xf>
    <xf numFmtId="0" fontId="13" fillId="28" borderId="54"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7" fillId="33" borderId="21" xfId="0" applyFont="1" applyFill="1" applyBorder="1" applyAlignment="1">
      <alignment vertical="center" wrapText="1"/>
    </xf>
    <xf numFmtId="0" fontId="114" fillId="33" borderId="0" xfId="0" applyFont="1" applyFill="1" applyAlignment="1" applyProtection="1">
      <alignment vertical="center"/>
      <protection locked="0"/>
    </xf>
    <xf numFmtId="0" fontId="104" fillId="0" borderId="16" xfId="0" applyFont="1" applyBorder="1" applyAlignment="1" applyProtection="1">
      <alignment vertical="center" wrapText="1"/>
      <protection/>
    </xf>
    <xf numFmtId="0" fontId="7" fillId="0" borderId="0" xfId="0" applyFont="1" applyAlignment="1">
      <alignment vertical="center"/>
    </xf>
    <xf numFmtId="0" fontId="107" fillId="0" borderId="0" xfId="0" applyFont="1" applyAlignment="1">
      <alignment vertical="center"/>
    </xf>
    <xf numFmtId="0" fontId="91" fillId="0" borderId="0" xfId="0" applyFont="1" applyAlignment="1" applyProtection="1">
      <alignment horizontal="left" vertical="center"/>
      <protection/>
    </xf>
    <xf numFmtId="0" fontId="5" fillId="0" borderId="0" xfId="0" applyFont="1" applyAlignment="1">
      <alignment vertical="center"/>
    </xf>
    <xf numFmtId="0" fontId="115" fillId="0" borderId="0" xfId="0" applyFont="1" applyAlignment="1">
      <alignment vertical="center"/>
    </xf>
    <xf numFmtId="49" fontId="115" fillId="0" borderId="0" xfId="0" applyNumberFormat="1" applyFont="1" applyAlignment="1">
      <alignment vertical="center"/>
    </xf>
    <xf numFmtId="0" fontId="116" fillId="0" borderId="0" xfId="0" applyFont="1" applyAlignment="1">
      <alignment vertical="center"/>
    </xf>
    <xf numFmtId="0" fontId="117" fillId="0" borderId="0" xfId="0" applyFont="1" applyAlignment="1">
      <alignment vertical="center"/>
    </xf>
    <xf numFmtId="0" fontId="91" fillId="0" borderId="0" xfId="0" applyFont="1" applyAlignment="1">
      <alignment vertical="center"/>
    </xf>
    <xf numFmtId="0" fontId="116" fillId="0" borderId="0" xfId="0" applyFont="1" applyAlignment="1">
      <alignment vertical="center"/>
    </xf>
    <xf numFmtId="0" fontId="94" fillId="0" borderId="0" xfId="0" applyFont="1" applyAlignment="1">
      <alignment vertical="center" wrapText="1"/>
    </xf>
    <xf numFmtId="0" fontId="91" fillId="0" borderId="0" xfId="0" applyFont="1" applyAlignment="1">
      <alignment vertical="center" wrapText="1"/>
    </xf>
    <xf numFmtId="186" fontId="91" fillId="0" borderId="0" xfId="0" applyNumberFormat="1" applyFont="1" applyAlignment="1" applyProtection="1">
      <alignment vertical="center"/>
      <protection/>
    </xf>
    <xf numFmtId="0" fontId="93" fillId="34" borderId="16" xfId="0" applyFont="1" applyFill="1" applyBorder="1" applyAlignment="1" applyProtection="1">
      <alignment horizontal="center" vertical="center"/>
      <protection/>
    </xf>
    <xf numFmtId="0" fontId="93" fillId="34" borderId="18" xfId="0" applyFont="1" applyFill="1" applyBorder="1" applyAlignment="1" applyProtection="1">
      <alignment vertical="center" wrapText="1"/>
      <protection/>
    </xf>
    <xf numFmtId="0" fontId="96" fillId="34" borderId="16" xfId="0" applyFont="1" applyFill="1" applyBorder="1" applyAlignment="1" applyProtection="1">
      <alignment horizontal="center" vertical="center" shrinkToFit="1"/>
      <protection locked="0"/>
    </xf>
    <xf numFmtId="0" fontId="93" fillId="0" borderId="0" xfId="0" applyFont="1" applyBorder="1" applyAlignment="1" applyProtection="1">
      <alignment vertical="center"/>
      <protection/>
    </xf>
    <xf numFmtId="0" fontId="93" fillId="0" borderId="0" xfId="0" applyFont="1" applyBorder="1" applyAlignment="1">
      <alignment vertical="center"/>
    </xf>
    <xf numFmtId="49" fontId="0" fillId="0" borderId="18" xfId="0" applyNumberFormat="1" applyFont="1" applyFill="1" applyBorder="1" applyAlignment="1" applyProtection="1">
      <alignment horizontal="left" vertical="center"/>
      <protection/>
    </xf>
    <xf numFmtId="0" fontId="7" fillId="33" borderId="0" xfId="0" applyFont="1" applyFill="1" applyAlignment="1" applyProtection="1">
      <alignment vertical="center"/>
      <protection/>
    </xf>
    <xf numFmtId="0" fontId="107" fillId="0" borderId="0" xfId="0" applyFont="1" applyAlignment="1" applyProtection="1">
      <alignment vertical="center"/>
      <protection/>
    </xf>
    <xf numFmtId="0" fontId="12" fillId="33" borderId="0" xfId="0" applyFont="1" applyFill="1" applyAlignment="1" applyProtection="1">
      <alignment vertical="center"/>
      <protection/>
    </xf>
    <xf numFmtId="0" fontId="91" fillId="0" borderId="0" xfId="0" applyNumberFormat="1" applyFont="1" applyAlignment="1" applyProtection="1">
      <alignment vertical="center"/>
      <protection/>
    </xf>
    <xf numFmtId="0" fontId="7" fillId="0" borderId="14" xfId="0"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43"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0" borderId="56" xfId="0" applyFont="1" applyFill="1" applyBorder="1" applyAlignment="1">
      <alignment vertical="center" wrapText="1"/>
    </xf>
    <xf numFmtId="0" fontId="89" fillId="33" borderId="0" xfId="0" applyFont="1" applyFill="1" applyAlignment="1" applyProtection="1">
      <alignment vertical="center" wrapText="1"/>
      <protection locked="0"/>
    </xf>
    <xf numFmtId="176" fontId="89" fillId="33" borderId="36" xfId="0" applyNumberFormat="1" applyFont="1" applyFill="1" applyBorder="1" applyAlignment="1" applyProtection="1">
      <alignment vertical="center"/>
      <protection locked="0"/>
    </xf>
    <xf numFmtId="176" fontId="89" fillId="33" borderId="15" xfId="0" applyNumberFormat="1" applyFont="1" applyFill="1" applyBorder="1" applyAlignment="1" applyProtection="1">
      <alignment vertical="center"/>
      <protection locked="0"/>
    </xf>
    <xf numFmtId="176" fontId="89" fillId="33" borderId="36" xfId="0" applyNumberFormat="1" applyFont="1" applyFill="1" applyBorder="1" applyAlignment="1" applyProtection="1">
      <alignment vertical="center"/>
      <protection/>
    </xf>
    <xf numFmtId="176" fontId="89" fillId="33" borderId="20" xfId="0" applyNumberFormat="1" applyFont="1" applyFill="1" applyBorder="1" applyAlignment="1" applyProtection="1">
      <alignment vertical="center"/>
      <protection locked="0"/>
    </xf>
    <xf numFmtId="176" fontId="89" fillId="33" borderId="22" xfId="0" applyNumberFormat="1" applyFont="1" applyFill="1" applyBorder="1" applyAlignment="1" applyProtection="1">
      <alignment vertical="center"/>
      <protection locked="0"/>
    </xf>
    <xf numFmtId="176" fontId="89" fillId="33" borderId="0" xfId="0" applyNumberFormat="1" applyFont="1" applyFill="1" applyBorder="1" applyAlignment="1" applyProtection="1">
      <alignment vertical="center"/>
      <protection locked="0"/>
    </xf>
    <xf numFmtId="176" fontId="89" fillId="33" borderId="20" xfId="0" applyNumberFormat="1" applyFont="1" applyFill="1" applyBorder="1" applyAlignment="1" applyProtection="1">
      <alignment vertical="center"/>
      <protection/>
    </xf>
    <xf numFmtId="0" fontId="0" fillId="0" borderId="0" xfId="0" applyAlignment="1">
      <alignment horizontal="right" vertical="center"/>
    </xf>
    <xf numFmtId="0" fontId="0" fillId="0" borderId="0" xfId="0" applyFill="1" applyAlignment="1">
      <alignment vertical="center"/>
    </xf>
    <xf numFmtId="0" fontId="93" fillId="0" borderId="16" xfId="0" applyFont="1" applyFill="1" applyBorder="1" applyAlignment="1" applyProtection="1">
      <alignment horizontal="center" vertical="center"/>
      <protection/>
    </xf>
    <xf numFmtId="0" fontId="93" fillId="0" borderId="18" xfId="0" applyFont="1" applyFill="1" applyBorder="1" applyAlignment="1">
      <alignment vertical="center" wrapText="1"/>
    </xf>
    <xf numFmtId="176" fontId="89" fillId="33" borderId="57" xfId="0" applyNumberFormat="1" applyFont="1" applyFill="1" applyBorder="1" applyAlignment="1" applyProtection="1">
      <alignment vertical="center"/>
      <protection/>
    </xf>
    <xf numFmtId="0" fontId="91" fillId="0" borderId="0" xfId="0" applyNumberFormat="1" applyFont="1" applyAlignment="1" applyProtection="1">
      <alignment horizontal="left" vertical="center" shrinkToFit="1"/>
      <protection/>
    </xf>
    <xf numFmtId="0" fontId="91" fillId="0" borderId="0" xfId="0" applyFont="1" applyAlignment="1">
      <alignment horizontal="left" vertical="center" shrinkToFit="1"/>
    </xf>
    <xf numFmtId="0" fontId="91" fillId="0" borderId="0" xfId="0" applyFont="1" applyAlignment="1" applyProtection="1">
      <alignment horizontal="center" vertical="center"/>
      <protection/>
    </xf>
    <xf numFmtId="0" fontId="89" fillId="0" borderId="0" xfId="0" applyFont="1" applyAlignment="1" applyProtection="1">
      <alignment vertical="center" shrinkToFit="1"/>
      <protection/>
    </xf>
    <xf numFmtId="0" fontId="19" fillId="0" borderId="16" xfId="0" applyFont="1" applyFill="1" applyBorder="1" applyAlignment="1">
      <alignment vertical="center" wrapText="1"/>
    </xf>
    <xf numFmtId="0" fontId="104" fillId="0" borderId="16" xfId="0" applyFont="1" applyFill="1" applyBorder="1" applyAlignment="1">
      <alignment vertical="center" wrapText="1"/>
    </xf>
    <xf numFmtId="0" fontId="93" fillId="34" borderId="18" xfId="0" applyFont="1" applyFill="1" applyBorder="1" applyAlignment="1">
      <alignment vertical="center" wrapText="1"/>
    </xf>
    <xf numFmtId="0" fontId="104" fillId="34" borderId="18" xfId="0" applyFont="1" applyFill="1" applyBorder="1" applyAlignment="1">
      <alignment vertical="center" wrapText="1"/>
    </xf>
    <xf numFmtId="0" fontId="19" fillId="0" borderId="18" xfId="0" applyFont="1" applyBorder="1" applyAlignment="1">
      <alignment vertical="center" wrapText="1"/>
    </xf>
    <xf numFmtId="0" fontId="7" fillId="0" borderId="0" xfId="0" applyFont="1" applyAlignment="1" applyProtection="1">
      <alignment vertical="center"/>
      <protection/>
    </xf>
    <xf numFmtId="0" fontId="94" fillId="0" borderId="0" xfId="0" applyFont="1" applyAlignment="1" applyProtection="1">
      <alignment vertical="center"/>
      <protection/>
    </xf>
    <xf numFmtId="0" fontId="91" fillId="0" borderId="0" xfId="0" applyFont="1" applyBorder="1" applyAlignment="1" applyProtection="1">
      <alignment vertical="center"/>
      <protection/>
    </xf>
    <xf numFmtId="0" fontId="91" fillId="0" borderId="0" xfId="0" applyFont="1" applyBorder="1" applyAlignment="1" applyProtection="1">
      <alignment horizontal="center" vertical="center"/>
      <protection/>
    </xf>
    <xf numFmtId="184" fontId="91" fillId="0" borderId="0" xfId="0" applyNumberFormat="1" applyFont="1" applyBorder="1" applyAlignment="1" applyProtection="1">
      <alignment vertical="center" wrapText="1"/>
      <protection/>
    </xf>
    <xf numFmtId="184" fontId="91" fillId="0" borderId="0" xfId="0" applyNumberFormat="1" applyFont="1" applyBorder="1" applyAlignment="1" applyProtection="1">
      <alignment vertical="center" shrinkToFit="1"/>
      <protection/>
    </xf>
    <xf numFmtId="193" fontId="91" fillId="0" borderId="0" xfId="0" applyNumberFormat="1" applyFont="1" applyFill="1" applyAlignment="1" applyProtection="1">
      <alignment vertical="center"/>
      <protection locked="0"/>
    </xf>
    <xf numFmtId="0" fontId="91" fillId="0" borderId="0" xfId="0" applyFont="1" applyAlignment="1" applyProtection="1">
      <alignment horizontal="left" vertical="top"/>
      <protection/>
    </xf>
    <xf numFmtId="186" fontId="91" fillId="0" borderId="0" xfId="0" applyNumberFormat="1" applyFont="1" applyBorder="1" applyAlignment="1" applyProtection="1">
      <alignment vertical="center" shrinkToFit="1"/>
      <protection/>
    </xf>
    <xf numFmtId="0" fontId="91" fillId="0" borderId="0" xfId="0" applyFont="1" applyAlignment="1" applyProtection="1">
      <alignment horizontal="right" vertical="top"/>
      <protection/>
    </xf>
    <xf numFmtId="49" fontId="91" fillId="0" borderId="0" xfId="0" applyNumberFormat="1" applyFont="1" applyAlignment="1" applyProtection="1">
      <alignment horizontal="right" vertical="top"/>
      <protection/>
    </xf>
    <xf numFmtId="0" fontId="118" fillId="0" borderId="22" xfId="0" applyFont="1" applyBorder="1" applyAlignment="1" applyProtection="1">
      <alignment horizontal="center" vertical="center" shrinkToFit="1"/>
      <protection/>
    </xf>
    <xf numFmtId="0" fontId="119" fillId="0" borderId="15" xfId="0" applyFont="1" applyFill="1" applyBorder="1" applyAlignment="1">
      <alignment horizontal="left" vertical="center" wrapText="1"/>
    </xf>
    <xf numFmtId="0" fontId="89" fillId="0" borderId="0" xfId="0" applyNumberFormat="1" applyFont="1" applyAlignment="1" applyProtection="1">
      <alignment horizontal="distributed" vertical="center"/>
      <protection/>
    </xf>
    <xf numFmtId="0" fontId="91" fillId="0" borderId="0" xfId="0" applyNumberFormat="1" applyFont="1" applyAlignment="1" applyProtection="1">
      <alignment horizontal="left" vertical="center" shrinkToFit="1"/>
      <protection locked="0"/>
    </xf>
    <xf numFmtId="0" fontId="91" fillId="0" borderId="0" xfId="0" applyFont="1" applyAlignment="1" applyProtection="1">
      <alignment horizontal="left" vertical="top" wrapText="1"/>
      <protection/>
    </xf>
    <xf numFmtId="0" fontId="91" fillId="0" borderId="0" xfId="0" applyFont="1" applyAlignment="1">
      <alignment horizontal="left" vertical="center" shrinkToFit="1"/>
    </xf>
    <xf numFmtId="0" fontId="91" fillId="0" borderId="0" xfId="0" applyNumberFormat="1" applyFont="1" applyAlignment="1" applyProtection="1">
      <alignment horizontal="left" vertical="center" shrinkToFit="1"/>
      <protection/>
    </xf>
    <xf numFmtId="193" fontId="91" fillId="0" borderId="0" xfId="0" applyNumberFormat="1" applyFont="1" applyFill="1" applyAlignment="1" applyProtection="1">
      <alignment horizontal="right" vertical="center"/>
      <protection locked="0"/>
    </xf>
    <xf numFmtId="49" fontId="91" fillId="0" borderId="0" xfId="0" applyNumberFormat="1" applyFont="1" applyFill="1" applyAlignment="1" applyProtection="1">
      <alignment horizontal="center" vertical="center"/>
      <protection locked="0"/>
    </xf>
    <xf numFmtId="192" fontId="91" fillId="0" borderId="0" xfId="0" applyNumberFormat="1" applyFont="1" applyAlignment="1" applyProtection="1">
      <alignment horizontal="center" vertical="center"/>
      <protection locked="0"/>
    </xf>
    <xf numFmtId="0" fontId="91" fillId="0" borderId="0" xfId="0" applyFont="1" applyAlignment="1" applyProtection="1">
      <alignment horizontal="center" vertical="center"/>
      <protection/>
    </xf>
    <xf numFmtId="0" fontId="91" fillId="0" borderId="0" xfId="0" applyFont="1" applyAlignment="1" applyProtection="1">
      <alignment horizontal="left" vertical="center"/>
      <protection/>
    </xf>
    <xf numFmtId="0" fontId="5" fillId="0" borderId="0" xfId="0" applyNumberFormat="1" applyFont="1" applyFill="1" applyAlignment="1" applyProtection="1">
      <alignment horizontal="center" vertical="center"/>
      <protection locked="0"/>
    </xf>
    <xf numFmtId="0" fontId="91" fillId="0" borderId="0" xfId="0" applyNumberFormat="1" applyFont="1" applyFill="1" applyAlignment="1" applyProtection="1">
      <alignment horizontal="left" vertical="center"/>
      <protection locked="0"/>
    </xf>
    <xf numFmtId="0" fontId="5" fillId="0" borderId="0" xfId="0" applyFont="1" applyFill="1" applyBorder="1" applyAlignment="1">
      <alignment horizontal="left" vertical="top" wrapText="1"/>
    </xf>
    <xf numFmtId="0" fontId="91" fillId="0" borderId="0" xfId="0" applyFont="1" applyFill="1" applyAlignment="1" applyProtection="1">
      <alignment horizontal="center" vertical="center"/>
      <protection locked="0"/>
    </xf>
    <xf numFmtId="0" fontId="5"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horizontal="distributed" vertical="center" shrinkToFit="1"/>
      <protection/>
    </xf>
    <xf numFmtId="0" fontId="91" fillId="0" borderId="0" xfId="0"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184" fontId="91"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91" fillId="0" borderId="0" xfId="0" applyFont="1" applyFill="1" applyAlignment="1" applyProtection="1">
      <alignment horizontal="right" vertical="center"/>
      <protection locked="0"/>
    </xf>
    <xf numFmtId="0" fontId="7" fillId="33" borderId="18" xfId="0" applyFont="1" applyFill="1" applyBorder="1" applyAlignment="1">
      <alignment horizontal="center" vertical="center" shrinkToFit="1"/>
    </xf>
    <xf numFmtId="176" fontId="7" fillId="28" borderId="58" xfId="0" applyNumberFormat="1" applyFont="1" applyFill="1" applyBorder="1" applyAlignment="1" applyProtection="1">
      <alignment horizontal="left" vertical="center"/>
      <protection locked="0"/>
    </xf>
    <xf numFmtId="176" fontId="7" fillId="28" borderId="59" xfId="0" applyNumberFormat="1" applyFont="1" applyFill="1" applyBorder="1" applyAlignment="1" applyProtection="1">
      <alignment horizontal="left" vertical="center"/>
      <protection locked="0"/>
    </xf>
    <xf numFmtId="0" fontId="7" fillId="0" borderId="60" xfId="0" applyFont="1" applyBorder="1" applyAlignment="1">
      <alignment horizontal="left" vertical="center"/>
    </xf>
    <xf numFmtId="176" fontId="7" fillId="28" borderId="60" xfId="0" applyNumberFormat="1" applyFont="1" applyFill="1" applyBorder="1" applyAlignment="1" applyProtection="1">
      <alignment horizontal="left" vertical="center"/>
      <protection locked="0"/>
    </xf>
    <xf numFmtId="176" fontId="7" fillId="28" borderId="61" xfId="0" applyNumberFormat="1" applyFont="1" applyFill="1" applyBorder="1" applyAlignment="1" applyProtection="1">
      <alignment horizontal="left" vertical="center"/>
      <protection locked="0"/>
    </xf>
    <xf numFmtId="176" fontId="7" fillId="28" borderId="62" xfId="0" applyNumberFormat="1" applyFont="1" applyFill="1" applyBorder="1" applyAlignment="1" applyProtection="1">
      <alignment horizontal="left" vertical="center"/>
      <protection locked="0"/>
    </xf>
    <xf numFmtId="176" fontId="7" fillId="28" borderId="63" xfId="0" applyNumberFormat="1" applyFont="1" applyFill="1" applyBorder="1" applyAlignment="1" applyProtection="1">
      <alignment horizontal="left" vertical="center"/>
      <protection locked="0"/>
    </xf>
    <xf numFmtId="0" fontId="7" fillId="0" borderId="38"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189" fontId="7" fillId="28" borderId="64" xfId="0" applyNumberFormat="1" applyFont="1" applyFill="1" applyBorder="1" applyAlignment="1" applyProtection="1">
      <alignment horizontal="left" vertical="center" wrapText="1"/>
      <protection locked="0"/>
    </xf>
    <xf numFmtId="189" fontId="7" fillId="28" borderId="65" xfId="0" applyNumberFormat="1" applyFont="1" applyFill="1" applyBorder="1" applyAlignment="1" applyProtection="1">
      <alignment horizontal="left" vertical="center" wrapText="1"/>
      <protection locked="0"/>
    </xf>
    <xf numFmtId="189" fontId="7" fillId="28" borderId="66" xfId="0" applyNumberFormat="1" applyFont="1" applyFill="1" applyBorder="1" applyAlignment="1" applyProtection="1">
      <alignment horizontal="left" vertical="center" wrapText="1"/>
      <protection locked="0"/>
    </xf>
    <xf numFmtId="0" fontId="13" fillId="28" borderId="67" xfId="0" applyNumberFormat="1" applyFont="1" applyFill="1" applyBorder="1" applyAlignment="1" applyProtection="1">
      <alignment horizontal="left" vertical="top" wrapText="1"/>
      <protection locked="0"/>
    </xf>
    <xf numFmtId="0" fontId="13" fillId="28" borderId="68" xfId="0" applyNumberFormat="1" applyFont="1" applyFill="1" applyBorder="1" applyAlignment="1" applyProtection="1">
      <alignment horizontal="left" vertical="top" wrapText="1"/>
      <protection locked="0"/>
    </xf>
    <xf numFmtId="0" fontId="13" fillId="28" borderId="69" xfId="0" applyNumberFormat="1" applyFont="1" applyFill="1" applyBorder="1" applyAlignment="1" applyProtection="1">
      <alignment horizontal="left" vertical="top" wrapText="1"/>
      <protection locked="0"/>
    </xf>
    <xf numFmtId="0" fontId="7" fillId="0" borderId="18" xfId="0" applyFont="1" applyFill="1" applyBorder="1" applyAlignment="1">
      <alignment horizontal="center" vertical="center" wrapText="1"/>
    </xf>
    <xf numFmtId="185" fontId="7" fillId="28" borderId="67" xfId="0" applyNumberFormat="1" applyFont="1" applyFill="1" applyBorder="1" applyAlignment="1" applyProtection="1">
      <alignment horizontal="left" vertical="center" shrinkToFit="1"/>
      <protection locked="0"/>
    </xf>
    <xf numFmtId="185" fontId="7" fillId="28" borderId="68" xfId="0" applyNumberFormat="1" applyFont="1" applyFill="1" applyBorder="1" applyAlignment="1" applyProtection="1">
      <alignment horizontal="left" vertical="center" shrinkToFit="1"/>
      <protection locked="0"/>
    </xf>
    <xf numFmtId="185" fontId="7" fillId="28" borderId="69" xfId="0" applyNumberFormat="1" applyFont="1" applyFill="1" applyBorder="1" applyAlignment="1" applyProtection="1">
      <alignment horizontal="left" vertical="center" shrinkToFit="1"/>
      <protection locked="0"/>
    </xf>
    <xf numFmtId="0" fontId="7" fillId="33" borderId="70" xfId="0" applyFont="1" applyFill="1" applyBorder="1" applyAlignment="1">
      <alignment horizontal="center" vertical="center" shrinkToFit="1"/>
    </xf>
    <xf numFmtId="0" fontId="7" fillId="28" borderId="67" xfId="0" applyFont="1" applyFill="1" applyBorder="1" applyAlignment="1" applyProtection="1">
      <alignment horizontal="left" vertical="center" shrinkToFit="1"/>
      <protection locked="0"/>
    </xf>
    <xf numFmtId="0" fontId="7" fillId="28" borderId="68" xfId="0" applyFont="1" applyFill="1" applyBorder="1" applyAlignment="1" applyProtection="1">
      <alignment horizontal="left" vertical="center" shrinkToFit="1"/>
      <protection locked="0"/>
    </xf>
    <xf numFmtId="0" fontId="7" fillId="28" borderId="69" xfId="0" applyFont="1" applyFill="1" applyBorder="1" applyAlignment="1" applyProtection="1">
      <alignment horizontal="left" vertical="center" shrinkToFit="1"/>
      <protection locked="0"/>
    </xf>
    <xf numFmtId="49" fontId="7" fillId="28" borderId="67" xfId="0" applyNumberFormat="1" applyFont="1" applyFill="1" applyBorder="1" applyAlignment="1" applyProtection="1">
      <alignment horizontal="left" vertical="center" shrinkToFit="1"/>
      <protection locked="0"/>
    </xf>
    <xf numFmtId="49" fontId="7" fillId="28" borderId="68" xfId="0" applyNumberFormat="1" applyFont="1" applyFill="1" applyBorder="1" applyAlignment="1" applyProtection="1">
      <alignment horizontal="left" vertical="center" shrinkToFit="1"/>
      <protection locked="0"/>
    </xf>
    <xf numFmtId="49" fontId="7" fillId="28" borderId="69" xfId="0" applyNumberFormat="1" applyFont="1" applyFill="1" applyBorder="1" applyAlignment="1" applyProtection="1">
      <alignment horizontal="left" vertical="center" shrinkToFit="1"/>
      <protection locked="0"/>
    </xf>
    <xf numFmtId="0" fontId="7" fillId="0" borderId="62" xfId="0" applyFont="1" applyBorder="1" applyAlignment="1">
      <alignment horizontal="left" vertical="center"/>
    </xf>
    <xf numFmtId="176" fontId="7" fillId="0" borderId="62" xfId="0" applyNumberFormat="1" applyFont="1" applyFill="1" applyBorder="1" applyAlignment="1">
      <alignment horizontal="left" vertical="center"/>
    </xf>
    <xf numFmtId="176" fontId="7" fillId="0" borderId="63" xfId="0" applyNumberFormat="1" applyFont="1" applyFill="1" applyBorder="1" applyAlignment="1">
      <alignment horizontal="left" vertical="center"/>
    </xf>
    <xf numFmtId="176" fontId="7" fillId="28" borderId="71" xfId="0" applyNumberFormat="1" applyFont="1" applyFill="1" applyBorder="1" applyAlignment="1" applyProtection="1">
      <alignment horizontal="left" vertical="center"/>
      <protection locked="0"/>
    </xf>
    <xf numFmtId="176" fontId="7" fillId="28" borderId="72" xfId="0" applyNumberFormat="1" applyFont="1" applyFill="1" applyBorder="1" applyAlignment="1" applyProtection="1">
      <alignment horizontal="left" vertical="center"/>
      <protection locked="0"/>
    </xf>
    <xf numFmtId="0" fontId="7" fillId="0" borderId="58" xfId="0" applyFont="1" applyBorder="1" applyAlignment="1">
      <alignment horizontal="left"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shrinkToFit="1"/>
    </xf>
    <xf numFmtId="0" fontId="7" fillId="0" borderId="32"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57" xfId="0" applyNumberFormat="1" applyFont="1" applyFill="1" applyBorder="1" applyAlignment="1">
      <alignment horizontal="left" vertical="center"/>
    </xf>
    <xf numFmtId="176" fontId="7" fillId="0" borderId="73" xfId="0" applyNumberFormat="1" applyFont="1" applyFill="1" applyBorder="1" applyAlignment="1">
      <alignment horizontal="left" vertical="center"/>
    </xf>
    <xf numFmtId="176" fontId="7" fillId="0" borderId="74" xfId="0" applyNumberFormat="1" applyFont="1" applyFill="1" applyBorder="1" applyAlignment="1">
      <alignment horizontal="left" vertical="center"/>
    </xf>
    <xf numFmtId="0" fontId="7" fillId="0" borderId="75" xfId="0" applyFont="1" applyBorder="1" applyAlignment="1">
      <alignment horizontal="left" vertical="center"/>
    </xf>
    <xf numFmtId="176" fontId="7" fillId="0" borderId="76" xfId="0" applyNumberFormat="1" applyFont="1" applyFill="1" applyBorder="1" applyAlignment="1">
      <alignment horizontal="left" vertical="center"/>
    </xf>
    <xf numFmtId="176" fontId="7" fillId="0" borderId="77" xfId="0" applyNumberFormat="1" applyFont="1" applyFill="1" applyBorder="1" applyAlignment="1">
      <alignment horizontal="left" vertical="center"/>
    </xf>
    <xf numFmtId="176" fontId="7" fillId="0" borderId="78" xfId="0" applyNumberFormat="1" applyFont="1" applyFill="1" applyBorder="1" applyAlignment="1">
      <alignment horizontal="left" vertical="center"/>
    </xf>
    <xf numFmtId="186" fontId="7" fillId="28" borderId="67" xfId="0" applyNumberFormat="1" applyFont="1" applyFill="1" applyBorder="1" applyAlignment="1" applyProtection="1">
      <alignment horizontal="left" vertical="center" shrinkToFit="1"/>
      <protection locked="0"/>
    </xf>
    <xf numFmtId="186" fontId="7" fillId="28" borderId="68" xfId="0" applyNumberFormat="1" applyFont="1" applyFill="1" applyBorder="1" applyAlignment="1" applyProtection="1">
      <alignment horizontal="left" vertical="center" shrinkToFit="1"/>
      <protection locked="0"/>
    </xf>
    <xf numFmtId="186" fontId="7" fillId="28" borderId="69" xfId="0" applyNumberFormat="1" applyFont="1" applyFill="1" applyBorder="1" applyAlignment="1" applyProtection="1">
      <alignment horizontal="left" vertical="center" shrinkToFit="1"/>
      <protection locked="0"/>
    </xf>
    <xf numFmtId="0" fontId="7" fillId="0" borderId="3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34" xfId="0" applyFont="1" applyBorder="1" applyAlignment="1">
      <alignment horizontal="center" vertical="center" textRotation="255"/>
    </xf>
    <xf numFmtId="0" fontId="7" fillId="0" borderId="79" xfId="0" applyFont="1" applyBorder="1" applyAlignment="1">
      <alignment horizontal="center" vertical="center" shrinkToFit="1"/>
    </xf>
    <xf numFmtId="0" fontId="7" fillId="0" borderId="71" xfId="0" applyFont="1" applyBorder="1" applyAlignment="1">
      <alignment horizontal="left" vertical="center"/>
    </xf>
    <xf numFmtId="49" fontId="7" fillId="0" borderId="80" xfId="0" applyNumberFormat="1" applyFont="1" applyFill="1" applyBorder="1" applyAlignment="1" applyProtection="1">
      <alignment horizontal="left" vertical="center" wrapText="1"/>
      <protection/>
    </xf>
    <xf numFmtId="49" fontId="7" fillId="0" borderId="81" xfId="0" applyNumberFormat="1" applyFont="1" applyFill="1" applyBorder="1" applyAlignment="1" applyProtection="1">
      <alignment horizontal="left" vertical="center" wrapText="1"/>
      <protection/>
    </xf>
    <xf numFmtId="49" fontId="7" fillId="0" borderId="82" xfId="0" applyNumberFormat="1" applyFont="1" applyFill="1" applyBorder="1" applyAlignment="1" applyProtection="1">
      <alignment horizontal="left" vertical="center" wrapText="1"/>
      <protection/>
    </xf>
    <xf numFmtId="0" fontId="13" fillId="28" borderId="38"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83" xfId="0" applyNumberFormat="1" applyFont="1" applyFill="1" applyBorder="1" applyAlignment="1" applyProtection="1">
      <alignment horizontal="left" vertical="top" wrapText="1"/>
      <protection locked="0"/>
    </xf>
    <xf numFmtId="0" fontId="7" fillId="33" borderId="8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182" fontId="7" fillId="0" borderId="67" xfId="0" applyNumberFormat="1" applyFont="1" applyFill="1" applyBorder="1" applyAlignment="1">
      <alignment horizontal="left" vertical="center"/>
    </xf>
    <xf numFmtId="182" fontId="7" fillId="0" borderId="68" xfId="0" applyNumberFormat="1" applyFont="1" applyFill="1" applyBorder="1" applyAlignment="1">
      <alignment horizontal="left" vertical="center"/>
    </xf>
    <xf numFmtId="182" fontId="7" fillId="0" borderId="69" xfId="0" applyNumberFormat="1" applyFont="1" applyFill="1" applyBorder="1" applyAlignment="1">
      <alignment horizontal="left" vertical="center"/>
    </xf>
    <xf numFmtId="0" fontId="13" fillId="28" borderId="36" xfId="0" applyNumberFormat="1" applyFont="1" applyFill="1" applyBorder="1" applyAlignment="1" applyProtection="1">
      <alignment horizontal="left" vertical="top" wrapText="1"/>
      <protection locked="0"/>
    </xf>
    <xf numFmtId="0" fontId="13" fillId="28" borderId="15" xfId="0" applyNumberFormat="1" applyFont="1" applyFill="1" applyBorder="1" applyAlignment="1" applyProtection="1">
      <alignment horizontal="left" vertical="top" wrapText="1"/>
      <protection locked="0"/>
    </xf>
    <xf numFmtId="0" fontId="13" fillId="28" borderId="85" xfId="0" applyNumberFormat="1" applyFont="1" applyFill="1" applyBorder="1" applyAlignment="1" applyProtection="1">
      <alignment horizontal="left" vertical="top" wrapText="1"/>
      <protection locked="0"/>
    </xf>
    <xf numFmtId="0" fontId="7" fillId="33" borderId="35" xfId="0" applyFont="1" applyFill="1" applyBorder="1" applyAlignment="1">
      <alignment horizontal="center" vertical="center" textRotation="255" wrapText="1"/>
    </xf>
    <xf numFmtId="0" fontId="7" fillId="33" borderId="38"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86" xfId="0" applyFont="1" applyFill="1" applyBorder="1" applyAlignment="1">
      <alignment horizontal="left" vertical="center" wrapText="1"/>
    </xf>
    <xf numFmtId="0" fontId="7" fillId="33" borderId="8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7" fillId="33" borderId="0" xfId="0" applyFont="1" applyFill="1" applyAlignment="1">
      <alignment horizontal="center" vertical="center"/>
    </xf>
    <xf numFmtId="0" fontId="7" fillId="33" borderId="18" xfId="0" applyFont="1" applyFill="1" applyBorder="1" applyAlignment="1">
      <alignment horizontal="center" vertical="center" textRotation="255" shrinkToFit="1"/>
    </xf>
    <xf numFmtId="0" fontId="7" fillId="33" borderId="32" xfId="0" applyFont="1" applyFill="1" applyBorder="1" applyAlignment="1">
      <alignment horizontal="center" vertical="center" textRotation="255" wrapText="1"/>
    </xf>
    <xf numFmtId="0" fontId="89" fillId="0" borderId="32"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7" fillId="0" borderId="88" xfId="0" applyFont="1" applyFill="1" applyBorder="1" applyAlignment="1" applyProtection="1">
      <alignment horizontal="center" vertical="center"/>
      <protection/>
    </xf>
    <xf numFmtId="0" fontId="7" fillId="0" borderId="89"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91" xfId="0" applyFont="1" applyFill="1" applyBorder="1" applyAlignment="1" applyProtection="1">
      <alignment horizontal="center" vertical="center"/>
      <protection/>
    </xf>
    <xf numFmtId="0" fontId="7" fillId="28" borderId="42" xfId="0" applyFont="1" applyFill="1" applyBorder="1" applyAlignment="1" applyProtection="1">
      <alignment horizontal="center" vertical="center"/>
      <protection locked="0"/>
    </xf>
    <xf numFmtId="0" fontId="7" fillId="28" borderId="92" xfId="0" applyFont="1" applyFill="1" applyBorder="1" applyAlignment="1" applyProtection="1">
      <alignment horizontal="center" vertical="center"/>
      <protection locked="0"/>
    </xf>
    <xf numFmtId="0" fontId="7" fillId="28" borderId="93" xfId="0" applyFont="1" applyFill="1" applyBorder="1" applyAlignment="1" applyProtection="1">
      <alignment horizontal="center" vertical="center"/>
      <protection locked="0"/>
    </xf>
    <xf numFmtId="0" fontId="7" fillId="28" borderId="94" xfId="0" applyFont="1" applyFill="1" applyBorder="1" applyAlignment="1" applyProtection="1">
      <alignment horizontal="center" vertical="center"/>
      <protection locked="0"/>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8" xfId="0" applyFont="1" applyFill="1" applyBorder="1" applyAlignment="1">
      <alignment horizontal="center" vertical="center" wrapText="1"/>
    </xf>
    <xf numFmtId="49" fontId="7" fillId="28" borderId="0" xfId="0" applyNumberFormat="1" applyFont="1" applyFill="1" applyAlignment="1" applyProtection="1">
      <alignment vertical="center"/>
      <protection locked="0"/>
    </xf>
    <xf numFmtId="0" fontId="7" fillId="0" borderId="18" xfId="0" applyFont="1" applyFill="1" applyBorder="1" applyAlignment="1">
      <alignment horizontal="center" vertical="center" shrinkToFi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7" fillId="0" borderId="14" xfId="0" applyFont="1" applyFill="1" applyBorder="1" applyAlignment="1">
      <alignment horizontal="left" vertical="center" wrapText="1"/>
    </xf>
    <xf numFmtId="49" fontId="7" fillId="28" borderId="67" xfId="0" applyNumberFormat="1" applyFont="1" applyFill="1" applyBorder="1" applyAlignment="1" applyProtection="1">
      <alignment horizontal="left" vertical="center" wrapText="1"/>
      <protection locked="0"/>
    </xf>
    <xf numFmtId="49" fontId="7" fillId="28" borderId="68" xfId="0" applyNumberFormat="1" applyFont="1" applyFill="1" applyBorder="1" applyAlignment="1" applyProtection="1">
      <alignment horizontal="left" vertical="center" wrapText="1"/>
      <protection locked="0"/>
    </xf>
    <xf numFmtId="49" fontId="7" fillId="28" borderId="69" xfId="0" applyNumberFormat="1" applyFont="1" applyFill="1" applyBorder="1" applyAlignment="1" applyProtection="1">
      <alignment horizontal="left" vertical="center" wrapText="1"/>
      <protection locked="0"/>
    </xf>
    <xf numFmtId="49" fontId="7" fillId="28" borderId="95" xfId="0" applyNumberFormat="1" applyFont="1" applyFill="1" applyBorder="1" applyAlignment="1" applyProtection="1">
      <alignment horizontal="left" vertical="center" wrapText="1"/>
      <protection locked="0"/>
    </xf>
    <xf numFmtId="49" fontId="7" fillId="28" borderId="24" xfId="0" applyNumberFormat="1" applyFont="1" applyFill="1" applyBorder="1" applyAlignment="1" applyProtection="1">
      <alignment horizontal="left" vertical="center" wrapText="1"/>
      <protection locked="0"/>
    </xf>
    <xf numFmtId="49" fontId="7" fillId="28" borderId="67" xfId="44" applyNumberFormat="1" applyFont="1" applyFill="1" applyBorder="1" applyAlignment="1" applyProtection="1">
      <alignment horizontal="left" vertical="center" shrinkToFit="1"/>
      <protection locked="0"/>
    </xf>
    <xf numFmtId="0" fontId="7" fillId="34" borderId="96" xfId="0" applyFont="1" applyFill="1" applyBorder="1" applyAlignment="1">
      <alignment horizontal="center" vertical="center"/>
    </xf>
    <xf numFmtId="0" fontId="7" fillId="34" borderId="97" xfId="0" applyFont="1" applyFill="1" applyBorder="1" applyAlignment="1">
      <alignment horizontal="center" vertical="center"/>
    </xf>
    <xf numFmtId="0" fontId="7" fillId="33" borderId="14"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98"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4" borderId="99" xfId="0" applyFont="1" applyFill="1" applyBorder="1" applyAlignment="1">
      <alignment horizontal="center" vertical="center"/>
    </xf>
    <xf numFmtId="0" fontId="7" fillId="34" borderId="19" xfId="0" applyFont="1" applyFill="1" applyBorder="1" applyAlignment="1">
      <alignment horizontal="center" vertical="center"/>
    </xf>
    <xf numFmtId="0" fontId="7" fillId="33" borderId="37" xfId="0" applyFont="1" applyFill="1" applyBorder="1" applyAlignment="1">
      <alignment horizontal="left" vertical="center" wrapText="1"/>
    </xf>
    <xf numFmtId="0" fontId="7" fillId="33" borderId="100"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0" borderId="33" xfId="0" applyFont="1" applyFill="1" applyBorder="1" applyAlignment="1">
      <alignment horizontal="left" vertical="center"/>
    </xf>
    <xf numFmtId="0" fontId="7" fillId="0" borderId="79" xfId="0" applyFont="1" applyFill="1" applyBorder="1" applyAlignment="1">
      <alignment horizontal="left" vertical="center"/>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49" fontId="7" fillId="28" borderId="38"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49" fontId="7" fillId="28" borderId="83" xfId="0" applyNumberFormat="1" applyFont="1" applyFill="1" applyBorder="1" applyAlignment="1" applyProtection="1">
      <alignment vertical="center"/>
      <protection locked="0"/>
    </xf>
    <xf numFmtId="0" fontId="13" fillId="28" borderId="101" xfId="0" applyNumberFormat="1" applyFont="1" applyFill="1" applyBorder="1" applyAlignment="1" applyProtection="1">
      <alignment horizontal="left" vertical="top" wrapText="1"/>
      <protection locked="0"/>
    </xf>
    <xf numFmtId="0" fontId="13" fillId="28" borderId="102" xfId="0" applyNumberFormat="1" applyFont="1" applyFill="1" applyBorder="1" applyAlignment="1" applyProtection="1">
      <alignment horizontal="left" vertical="top" wrapText="1"/>
      <protection locked="0"/>
    </xf>
    <xf numFmtId="0" fontId="13" fillId="28" borderId="103" xfId="0" applyNumberFormat="1" applyFont="1" applyFill="1" applyBorder="1" applyAlignment="1" applyProtection="1">
      <alignment horizontal="left" vertical="top" wrapText="1"/>
      <protection locked="0"/>
    </xf>
    <xf numFmtId="0" fontId="13" fillId="28" borderId="104" xfId="0" applyNumberFormat="1" applyFont="1" applyFill="1" applyBorder="1" applyAlignment="1" applyProtection="1">
      <alignment horizontal="left" vertical="top" wrapText="1"/>
      <protection locked="0"/>
    </xf>
    <xf numFmtId="0" fontId="13" fillId="28" borderId="105" xfId="0" applyNumberFormat="1" applyFont="1" applyFill="1" applyBorder="1" applyAlignment="1" applyProtection="1">
      <alignment horizontal="left" vertical="top" wrapText="1"/>
      <protection locked="0"/>
    </xf>
    <xf numFmtId="0" fontId="13" fillId="28" borderId="106" xfId="0" applyNumberFormat="1" applyFont="1" applyFill="1" applyBorder="1" applyAlignment="1" applyProtection="1">
      <alignment horizontal="left" vertical="top" wrapText="1"/>
      <protection locked="0"/>
    </xf>
    <xf numFmtId="0" fontId="7" fillId="33" borderId="107" xfId="0" applyFont="1" applyFill="1" applyBorder="1" applyAlignment="1">
      <alignment horizontal="left" vertical="center" wrapText="1"/>
    </xf>
    <xf numFmtId="0" fontId="7" fillId="33" borderId="101" xfId="0" applyFont="1" applyFill="1" applyBorder="1" applyAlignment="1">
      <alignment horizontal="left" vertical="center" wrapText="1"/>
    </xf>
    <xf numFmtId="0" fontId="7" fillId="33" borderId="102" xfId="0" applyFont="1" applyFill="1" applyBorder="1" applyAlignment="1">
      <alignment horizontal="left" vertical="center" wrapText="1"/>
    </xf>
    <xf numFmtId="0" fontId="7" fillId="0" borderId="107" xfId="0" applyFont="1" applyFill="1" applyBorder="1" applyAlignment="1">
      <alignment horizontal="left" vertical="center" wrapText="1"/>
    </xf>
    <xf numFmtId="0" fontId="7" fillId="33" borderId="13" xfId="0" applyFont="1" applyFill="1" applyBorder="1" applyAlignment="1">
      <alignment horizontal="left" vertical="center" shrinkToFi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108" xfId="0" applyFont="1" applyFill="1" applyBorder="1" applyAlignment="1">
      <alignment horizontal="left" vertical="center" wrapText="1"/>
    </xf>
    <xf numFmtId="0" fontId="7" fillId="33" borderId="109" xfId="0" applyFont="1" applyFill="1" applyBorder="1" applyAlignment="1">
      <alignment horizontal="left" vertical="center" wrapText="1"/>
    </xf>
    <xf numFmtId="0" fontId="13" fillId="28" borderId="95" xfId="0" applyNumberFormat="1" applyFont="1" applyFill="1" applyBorder="1" applyAlignment="1" applyProtection="1">
      <alignment horizontal="left" vertical="center" wrapText="1"/>
      <protection locked="0"/>
    </xf>
    <xf numFmtId="0" fontId="13" fillId="28" borderId="24" xfId="0" applyNumberFormat="1" applyFont="1" applyFill="1" applyBorder="1" applyAlignment="1" applyProtection="1">
      <alignment horizontal="left" vertical="center" wrapText="1"/>
      <protection locked="0"/>
    </xf>
    <xf numFmtId="0" fontId="7" fillId="0" borderId="70" xfId="0" applyFont="1" applyFill="1" applyBorder="1" applyAlignment="1">
      <alignment horizontal="left" vertical="center" wrapText="1"/>
    </xf>
    <xf numFmtId="176" fontId="7" fillId="0" borderId="67" xfId="50" applyNumberFormat="1" applyFont="1" applyFill="1" applyBorder="1" applyAlignment="1" applyProtection="1">
      <alignment horizontal="left" vertical="center" shrinkToFit="1"/>
      <protection/>
    </xf>
    <xf numFmtId="176" fontId="7" fillId="0" borderId="68" xfId="50" applyNumberFormat="1" applyFont="1" applyFill="1" applyBorder="1" applyAlignment="1" applyProtection="1">
      <alignment horizontal="left" vertical="center" shrinkToFit="1"/>
      <protection/>
    </xf>
    <xf numFmtId="176" fontId="7" fillId="0" borderId="69" xfId="50" applyNumberFormat="1" applyFont="1" applyFill="1" applyBorder="1" applyAlignment="1" applyProtection="1">
      <alignment horizontal="left" vertical="center" shrinkToFit="1"/>
      <protection/>
    </xf>
    <xf numFmtId="0" fontId="7" fillId="33" borderId="18" xfId="0" applyFont="1" applyFill="1" applyBorder="1" applyAlignment="1">
      <alignment horizontal="center" vertical="center" textRotation="255" wrapText="1"/>
    </xf>
    <xf numFmtId="0" fontId="7" fillId="33" borderId="36" xfId="0" applyFont="1" applyFill="1" applyBorder="1" applyAlignment="1">
      <alignment horizontal="left" vertical="center" wrapText="1"/>
    </xf>
    <xf numFmtId="0" fontId="7" fillId="33" borderId="87"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191" fontId="7" fillId="28" borderId="38" xfId="0" applyNumberFormat="1" applyFont="1" applyFill="1" applyBorder="1" applyAlignment="1" applyProtection="1">
      <alignment horizontal="left" vertical="center" wrapText="1"/>
      <protection locked="0"/>
    </xf>
    <xf numFmtId="191" fontId="7" fillId="28" borderId="40" xfId="0" applyNumberFormat="1" applyFont="1" applyFill="1" applyBorder="1" applyAlignment="1" applyProtection="1">
      <alignment horizontal="left" vertical="center" wrapText="1"/>
      <protection locked="0"/>
    </xf>
    <xf numFmtId="191" fontId="7" fillId="28" borderId="83" xfId="0" applyNumberFormat="1" applyFont="1" applyFill="1" applyBorder="1" applyAlignment="1" applyProtection="1">
      <alignment horizontal="left" vertical="center" wrapText="1"/>
      <protection locked="0"/>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13" fillId="28" borderId="110" xfId="0" applyNumberFormat="1" applyFont="1" applyFill="1" applyBorder="1" applyAlignment="1" applyProtection="1">
      <alignment horizontal="left" vertical="top" wrapText="1"/>
      <protection locked="0"/>
    </xf>
    <xf numFmtId="0" fontId="13" fillId="28" borderId="26" xfId="0" applyNumberFormat="1" applyFont="1" applyFill="1" applyBorder="1" applyAlignment="1" applyProtection="1">
      <alignment horizontal="left" vertical="top" wrapText="1"/>
      <protection locked="0"/>
    </xf>
    <xf numFmtId="0" fontId="120" fillId="33" borderId="0" xfId="0" applyFont="1" applyFill="1" applyAlignment="1">
      <alignment horizontal="left" vertical="center" wrapText="1"/>
    </xf>
    <xf numFmtId="0" fontId="120" fillId="33" borderId="0" xfId="0" applyFont="1" applyFill="1" applyAlignment="1">
      <alignment horizontal="left" vertical="center"/>
    </xf>
    <xf numFmtId="49" fontId="7" fillId="0" borderId="111" xfId="0" applyNumberFormat="1" applyFont="1" applyFill="1" applyBorder="1" applyAlignment="1" applyProtection="1">
      <alignment horizontal="center" vertical="center" shrinkToFit="1"/>
      <protection/>
    </xf>
    <xf numFmtId="49" fontId="7" fillId="0" borderId="112" xfId="0" applyNumberFormat="1" applyFont="1" applyFill="1" applyBorder="1" applyAlignment="1" applyProtection="1">
      <alignment horizontal="center" vertical="center" shrinkToFit="1"/>
      <protection/>
    </xf>
    <xf numFmtId="49" fontId="7" fillId="0" borderId="113" xfId="0" applyNumberFormat="1" applyFont="1" applyFill="1" applyBorder="1" applyAlignment="1" applyProtection="1">
      <alignment horizontal="center" vertical="center" shrinkToFit="1"/>
      <protection/>
    </xf>
    <xf numFmtId="183" fontId="7" fillId="28" borderId="114" xfId="0" applyNumberFormat="1" applyFont="1" applyFill="1" applyBorder="1" applyAlignment="1" applyProtection="1">
      <alignment horizontal="center" vertical="center" wrapText="1"/>
      <protection locked="0"/>
    </xf>
    <xf numFmtId="183" fontId="7" fillId="28" borderId="115" xfId="0" applyNumberFormat="1" applyFont="1" applyFill="1" applyBorder="1" applyAlignment="1" applyProtection="1">
      <alignment horizontal="center" vertical="center" wrapText="1"/>
      <protection locked="0"/>
    </xf>
    <xf numFmtId="183" fontId="7" fillId="28" borderId="116" xfId="0" applyNumberFormat="1"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vertical="center"/>
      <protection/>
    </xf>
    <xf numFmtId="188" fontId="7" fillId="0" borderId="117" xfId="0" applyNumberFormat="1" applyFont="1" applyFill="1" applyBorder="1" applyAlignment="1" applyProtection="1">
      <alignment horizontal="left" vertical="center"/>
      <protection/>
    </xf>
    <xf numFmtId="188" fontId="7" fillId="0" borderId="23" xfId="0" applyNumberFormat="1" applyFont="1" applyFill="1" applyBorder="1" applyAlignment="1" applyProtection="1">
      <alignment horizontal="left" vertical="center"/>
      <protection/>
    </xf>
    <xf numFmtId="189" fontId="7" fillId="28" borderId="38" xfId="0" applyNumberFormat="1" applyFont="1" applyFill="1" applyBorder="1" applyAlignment="1" applyProtection="1">
      <alignment horizontal="left" vertical="center" wrapText="1"/>
      <protection locked="0"/>
    </xf>
    <xf numFmtId="189" fontId="7" fillId="28" borderId="40" xfId="0" applyNumberFormat="1" applyFont="1" applyFill="1" applyBorder="1" applyAlignment="1" applyProtection="1">
      <alignment horizontal="left" vertical="center" wrapText="1"/>
      <protection locked="0"/>
    </xf>
    <xf numFmtId="189" fontId="7" fillId="28" borderId="83" xfId="0" applyNumberFormat="1" applyFont="1" applyFill="1" applyBorder="1" applyAlignment="1" applyProtection="1">
      <alignment horizontal="left" vertical="center" wrapText="1"/>
      <protection locked="0"/>
    </xf>
    <xf numFmtId="0" fontId="23" fillId="35" borderId="118" xfId="0" applyFont="1" applyFill="1" applyBorder="1" applyAlignment="1">
      <alignment horizontal="left" vertical="center" wrapText="1"/>
    </xf>
    <xf numFmtId="0" fontId="24" fillId="0" borderId="47" xfId="0" applyFont="1" applyBorder="1" applyAlignment="1">
      <alignment vertical="center"/>
    </xf>
    <xf numFmtId="0" fontId="24" fillId="0" borderId="48" xfId="0" applyFont="1" applyBorder="1" applyAlignment="1">
      <alignment vertical="center"/>
    </xf>
    <xf numFmtId="10" fontId="7" fillId="33" borderId="67" xfId="0" applyNumberFormat="1" applyFont="1" applyFill="1" applyBorder="1" applyAlignment="1" applyProtection="1">
      <alignment horizontal="left" vertical="center" wrapText="1"/>
      <protection/>
    </xf>
    <xf numFmtId="10" fontId="7" fillId="33" borderId="68" xfId="0" applyNumberFormat="1" applyFont="1" applyFill="1" applyBorder="1" applyAlignment="1" applyProtection="1">
      <alignment horizontal="left" vertical="center" wrapText="1"/>
      <protection/>
    </xf>
    <xf numFmtId="10" fontId="7" fillId="33" borderId="69" xfId="0" applyNumberFormat="1" applyFont="1" applyFill="1" applyBorder="1" applyAlignment="1" applyProtection="1">
      <alignment horizontal="left" vertical="center" wrapText="1"/>
      <protection/>
    </xf>
    <xf numFmtId="10" fontId="7" fillId="28" borderId="119" xfId="0" applyNumberFormat="1" applyFont="1" applyFill="1" applyBorder="1" applyAlignment="1" applyProtection="1">
      <alignment horizontal="left" vertical="center" wrapText="1" shrinkToFit="1"/>
      <protection locked="0"/>
    </xf>
    <xf numFmtId="10" fontId="7" fillId="28" borderId="40" xfId="0" applyNumberFormat="1" applyFont="1" applyFill="1" applyBorder="1" applyAlignment="1" applyProtection="1">
      <alignment horizontal="left" vertical="center" wrapText="1" shrinkToFit="1"/>
      <protection locked="0"/>
    </xf>
    <xf numFmtId="10" fontId="7" fillId="28" borderId="83" xfId="0" applyNumberFormat="1" applyFont="1" applyFill="1" applyBorder="1" applyAlignment="1" applyProtection="1">
      <alignment horizontal="left" vertical="center" wrapText="1" shrinkToFit="1"/>
      <protection locked="0"/>
    </xf>
    <xf numFmtId="0" fontId="7" fillId="33" borderId="120" xfId="0" applyFont="1" applyFill="1" applyBorder="1" applyAlignment="1">
      <alignment horizontal="left" vertical="center" wrapText="1"/>
    </xf>
    <xf numFmtId="0" fontId="7" fillId="0" borderId="101"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7" fillId="0" borderId="109" xfId="0" applyFont="1" applyFill="1" applyBorder="1" applyAlignment="1">
      <alignment horizontal="left" vertical="center" wrapText="1"/>
    </xf>
    <xf numFmtId="49" fontId="7" fillId="0" borderId="67" xfId="0" applyNumberFormat="1" applyFont="1" applyFill="1" applyBorder="1" applyAlignment="1" applyProtection="1">
      <alignment horizontal="left" vertical="center" wrapText="1"/>
      <protection/>
    </xf>
    <xf numFmtId="49" fontId="7" fillId="0" borderId="68" xfId="0" applyNumberFormat="1" applyFont="1" applyFill="1" applyBorder="1" applyAlignment="1" applyProtection="1">
      <alignment horizontal="left" vertical="center" wrapText="1"/>
      <protection/>
    </xf>
    <xf numFmtId="49" fontId="7" fillId="0" borderId="69" xfId="0" applyNumberFormat="1" applyFont="1" applyFill="1" applyBorder="1" applyAlignment="1" applyProtection="1">
      <alignment horizontal="left" vertical="center" wrapText="1"/>
      <protection/>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28" borderId="11" xfId="0" applyFont="1" applyFill="1" applyBorder="1" applyAlignment="1" applyProtection="1">
      <alignment horizontal="right" vertical="center" shrinkToFit="1"/>
      <protection locked="0"/>
    </xf>
    <xf numFmtId="0" fontId="7" fillId="28" borderId="43" xfId="0" applyFont="1" applyFill="1" applyBorder="1" applyAlignment="1" applyProtection="1">
      <alignment horizontal="right" vertical="center" shrinkToFit="1"/>
      <protection locked="0"/>
    </xf>
    <xf numFmtId="0" fontId="121" fillId="33" borderId="15" xfId="0" applyFont="1" applyFill="1" applyBorder="1" applyAlignment="1" applyProtection="1">
      <alignment vertical="center"/>
      <protection/>
    </xf>
    <xf numFmtId="0" fontId="121" fillId="33" borderId="0" xfId="0" applyFont="1" applyFill="1" applyAlignment="1" applyProtection="1">
      <alignment horizontal="left" vertical="center"/>
      <protection/>
    </xf>
    <xf numFmtId="0" fontId="7" fillId="28" borderId="20"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right" vertical="center" shrinkToFit="1"/>
      <protection locked="0"/>
    </xf>
    <xf numFmtId="0" fontId="7" fillId="28" borderId="39" xfId="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2" xfId="50" applyFont="1" applyFill="1" applyBorder="1" applyAlignment="1" applyProtection="1">
      <alignment horizontal="right" vertical="center" shrinkToFit="1"/>
      <protection locked="0"/>
    </xf>
    <xf numFmtId="38" fontId="7" fillId="28" borderId="39" xfId="50" applyFont="1" applyFill="1" applyBorder="1" applyAlignment="1" applyProtection="1">
      <alignment horizontal="right" vertical="center" shrinkToFit="1"/>
      <protection locked="0"/>
    </xf>
    <xf numFmtId="178" fontId="7" fillId="33" borderId="20" xfId="0" applyNumberFormat="1" applyFont="1" applyFill="1" applyBorder="1" applyAlignment="1" applyProtection="1">
      <alignment horizontal="right" vertical="center" shrinkToFit="1"/>
      <protection/>
    </xf>
    <xf numFmtId="178" fontId="7" fillId="33" borderId="22" xfId="0" applyNumberFormat="1" applyFont="1" applyFill="1" applyBorder="1" applyAlignment="1" applyProtection="1">
      <alignment horizontal="right" vertical="center" shrinkToFit="1"/>
      <protection/>
    </xf>
    <xf numFmtId="178" fontId="7" fillId="33" borderId="39" xfId="0" applyNumberFormat="1" applyFont="1" applyFill="1" applyBorder="1" applyAlignment="1" applyProtection="1">
      <alignment horizontal="right" vertical="center" shrinkToFit="1"/>
      <protection/>
    </xf>
    <xf numFmtId="0" fontId="7" fillId="28" borderId="20" xfId="0" applyNumberFormat="1" applyFont="1" applyFill="1" applyBorder="1" applyAlignment="1" applyProtection="1">
      <alignment horizontal="right" vertical="center" shrinkToFit="1"/>
      <protection locked="0"/>
    </xf>
    <xf numFmtId="0" fontId="7" fillId="28" borderId="22" xfId="0" applyNumberFormat="1" applyFont="1" applyFill="1" applyBorder="1" applyAlignment="1" applyProtection="1">
      <alignment horizontal="right" vertical="center" shrinkToFit="1"/>
      <protection locked="0"/>
    </xf>
    <xf numFmtId="0" fontId="7" fillId="28" borderId="39" xfId="0" applyNumberFormat="1" applyFont="1" applyFill="1" applyBorder="1" applyAlignment="1" applyProtection="1">
      <alignment horizontal="righ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3" xfId="50" applyFont="1" applyFill="1" applyBorder="1" applyAlignment="1" applyProtection="1">
      <alignment horizontal="right" vertical="center" shrinkToFit="1"/>
      <protection locked="0"/>
    </xf>
    <xf numFmtId="178" fontId="7" fillId="33" borderId="11" xfId="0" applyNumberFormat="1" applyFont="1" applyFill="1" applyBorder="1" applyAlignment="1" applyProtection="1">
      <alignment horizontal="right" vertical="center" shrinkToFit="1"/>
      <protection/>
    </xf>
    <xf numFmtId="178" fontId="7" fillId="33" borderId="0" xfId="0" applyNumberFormat="1" applyFont="1" applyFill="1" applyBorder="1" applyAlignment="1" applyProtection="1">
      <alignment horizontal="right" vertical="center" shrinkToFit="1"/>
      <protection/>
    </xf>
    <xf numFmtId="178" fontId="7" fillId="33" borderId="43" xfId="0" applyNumberFormat="1" applyFont="1" applyFill="1" applyBorder="1" applyAlignment="1" applyProtection="1">
      <alignment horizontal="right" vertical="center" shrinkToFit="1"/>
      <protection/>
    </xf>
    <xf numFmtId="0" fontId="7" fillId="28" borderId="11" xfId="0" applyNumberFormat="1" applyFont="1" applyFill="1" applyBorder="1" applyAlignment="1" applyProtection="1">
      <alignment horizontal="right" vertical="center" shrinkToFit="1"/>
      <protection locked="0"/>
    </xf>
    <xf numFmtId="0" fontId="7" fillId="28" borderId="0" xfId="0" applyNumberFormat="1" applyFont="1" applyFill="1" applyBorder="1" applyAlignment="1" applyProtection="1">
      <alignment horizontal="right" vertical="center" shrinkToFit="1"/>
      <protection locked="0"/>
    </xf>
    <xf numFmtId="0" fontId="7" fillId="28" borderId="43" xfId="0" applyNumberFormat="1" applyFont="1" applyFill="1" applyBorder="1" applyAlignment="1" applyProtection="1">
      <alignment horizontal="righ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right" vertical="center" shrinkToFit="1"/>
      <protection locked="0"/>
    </xf>
    <xf numFmtId="0" fontId="7" fillId="28" borderId="37" xfId="0" applyFont="1" applyFill="1" applyBorder="1" applyAlignment="1" applyProtection="1">
      <alignment horizontal="right" vertical="center" shrinkToFit="1"/>
      <protection locked="0"/>
    </xf>
    <xf numFmtId="38" fontId="7" fillId="28" borderId="36"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37" xfId="50" applyFont="1" applyFill="1" applyBorder="1" applyAlignment="1" applyProtection="1">
      <alignment horizontal="right" vertical="center" shrinkToFit="1"/>
      <protection locked="0"/>
    </xf>
    <xf numFmtId="178" fontId="7" fillId="33" borderId="36" xfId="0" applyNumberFormat="1" applyFont="1" applyFill="1" applyBorder="1" applyAlignment="1" applyProtection="1">
      <alignment horizontal="right" vertical="center" shrinkToFit="1"/>
      <protection/>
    </xf>
    <xf numFmtId="178" fontId="7" fillId="33" borderId="15" xfId="0" applyNumberFormat="1" applyFont="1" applyFill="1" applyBorder="1" applyAlignment="1" applyProtection="1">
      <alignment horizontal="right" vertical="center" shrinkToFit="1"/>
      <protection/>
    </xf>
    <xf numFmtId="178" fontId="7" fillId="33" borderId="37" xfId="0" applyNumberFormat="1" applyFont="1" applyFill="1" applyBorder="1" applyAlignment="1" applyProtection="1">
      <alignment horizontal="right" vertical="center" shrinkToFit="1"/>
      <protection/>
    </xf>
    <xf numFmtId="0" fontId="7" fillId="28" borderId="36" xfId="0" applyNumberFormat="1" applyFont="1" applyFill="1" applyBorder="1" applyAlignment="1" applyProtection="1">
      <alignment horizontal="right" vertical="center" shrinkToFit="1"/>
      <protection locked="0"/>
    </xf>
    <xf numFmtId="0" fontId="7" fillId="28" borderId="15" xfId="0" applyNumberFormat="1" applyFont="1" applyFill="1" applyBorder="1" applyAlignment="1" applyProtection="1">
      <alignment horizontal="right" vertical="center" shrinkToFit="1"/>
      <protection locked="0"/>
    </xf>
    <xf numFmtId="0" fontId="7" fillId="28" borderId="37" xfId="0" applyNumberFormat="1" applyFont="1" applyFill="1" applyBorder="1" applyAlignment="1" applyProtection="1">
      <alignment horizontal="right" vertical="center" shrinkToFit="1"/>
      <protection locked="0"/>
    </xf>
    <xf numFmtId="0" fontId="7" fillId="0" borderId="20"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39" xfId="0" applyFont="1" applyFill="1" applyBorder="1" applyAlignment="1" applyProtection="1">
      <alignment vertical="center"/>
      <protection/>
    </xf>
    <xf numFmtId="0" fontId="89" fillId="33" borderId="38" xfId="0" applyFont="1" applyFill="1" applyBorder="1" applyAlignment="1" applyProtection="1">
      <alignment horizontal="center" vertical="center" shrinkToFit="1"/>
      <protection/>
    </xf>
    <xf numFmtId="0" fontId="89" fillId="33" borderId="40" xfId="0" applyFont="1" applyFill="1" applyBorder="1" applyAlignment="1" applyProtection="1">
      <alignment horizontal="center" vertical="center" shrinkToFit="1"/>
      <protection/>
    </xf>
    <xf numFmtId="0" fontId="89" fillId="33" borderId="41" xfId="0" applyFont="1" applyFill="1" applyBorder="1" applyAlignment="1" applyProtection="1">
      <alignment horizontal="center" vertical="center" shrinkToFit="1"/>
      <protection/>
    </xf>
    <xf numFmtId="0" fontId="7" fillId="28" borderId="20"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39" xfId="0" applyFont="1" applyFill="1" applyBorder="1" applyAlignment="1" applyProtection="1">
      <alignment horizontal="left" vertical="center"/>
      <protection locked="0"/>
    </xf>
    <xf numFmtId="187" fontId="7" fillId="28" borderId="20" xfId="0" applyNumberFormat="1" applyFont="1" applyFill="1" applyBorder="1" applyAlignment="1" applyProtection="1">
      <alignment horizontal="right" vertical="center"/>
      <protection locked="0"/>
    </xf>
    <xf numFmtId="187" fontId="7" fillId="28" borderId="22" xfId="0" applyNumberFormat="1" applyFont="1" applyFill="1" applyBorder="1" applyAlignment="1" applyProtection="1">
      <alignment horizontal="right" vertical="center"/>
      <protection locked="0"/>
    </xf>
    <xf numFmtId="187" fontId="7" fillId="28" borderId="39" xfId="0" applyNumberFormat="1" applyFont="1" applyFill="1" applyBorder="1" applyAlignment="1" applyProtection="1">
      <alignment horizontal="right" vertical="center"/>
      <protection locked="0"/>
    </xf>
    <xf numFmtId="0" fontId="89" fillId="33" borderId="121" xfId="0" applyFont="1" applyFill="1" applyBorder="1" applyAlignment="1" applyProtection="1">
      <alignment horizontal="center" vertical="center"/>
      <protection/>
    </xf>
    <xf numFmtId="187" fontId="89" fillId="33" borderId="122" xfId="0" applyNumberFormat="1" applyFont="1" applyFill="1" applyBorder="1" applyAlignment="1" applyProtection="1">
      <alignment horizontal="right" vertical="center"/>
      <protection locked="0"/>
    </xf>
    <xf numFmtId="187" fontId="89" fillId="33" borderId="123" xfId="0" applyNumberFormat="1" applyFont="1" applyFill="1" applyBorder="1" applyAlignment="1" applyProtection="1">
      <alignment horizontal="right" vertical="center"/>
      <protection locked="0"/>
    </xf>
    <xf numFmtId="0" fontId="89" fillId="33" borderId="124" xfId="0" applyFont="1" applyFill="1" applyBorder="1" applyAlignment="1" applyProtection="1">
      <alignment vertical="center"/>
      <protection locked="0"/>
    </xf>
    <xf numFmtId="0" fontId="89" fillId="33" borderId="122" xfId="0" applyFont="1" applyFill="1" applyBorder="1" applyAlignment="1" applyProtection="1">
      <alignment vertical="center"/>
      <protection locked="0"/>
    </xf>
    <xf numFmtId="0" fontId="89" fillId="33" borderId="123" xfId="0" applyFont="1" applyFill="1" applyBorder="1" applyAlignment="1" applyProtection="1">
      <alignment vertical="center"/>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187" fontId="7" fillId="28" borderId="11" xfId="0" applyNumberFormat="1" applyFont="1" applyFill="1" applyBorder="1" applyAlignment="1" applyProtection="1">
      <alignment horizontal="right" vertical="center"/>
      <protection locked="0"/>
    </xf>
    <xf numFmtId="187" fontId="7" fillId="28" borderId="0" xfId="0" applyNumberFormat="1" applyFont="1" applyFill="1" applyBorder="1" applyAlignment="1" applyProtection="1">
      <alignment horizontal="right" vertical="center"/>
      <protection locked="0"/>
    </xf>
    <xf numFmtId="187" fontId="7" fillId="28" borderId="43" xfId="0" applyNumberFormat="1" applyFont="1" applyFill="1" applyBorder="1" applyAlignment="1" applyProtection="1">
      <alignment horizontal="right" vertical="center"/>
      <protection locked="0"/>
    </xf>
    <xf numFmtId="0" fontId="7" fillId="28" borderId="88" xfId="0" applyFont="1" applyFill="1" applyBorder="1" applyAlignment="1" applyProtection="1">
      <alignment horizontal="left" vertical="center"/>
      <protection/>
    </xf>
    <xf numFmtId="0" fontId="7" fillId="28" borderId="125" xfId="0" applyFont="1" applyFill="1" applyBorder="1" applyAlignment="1" applyProtection="1">
      <alignment horizontal="left" vertical="center"/>
      <protection/>
    </xf>
    <xf numFmtId="0" fontId="7" fillId="28" borderId="126" xfId="0" applyFont="1" applyFill="1" applyBorder="1" applyAlignment="1" applyProtection="1">
      <alignment horizontal="left" vertical="center"/>
      <protection/>
    </xf>
    <xf numFmtId="187" fontId="7" fillId="28" borderId="88" xfId="0" applyNumberFormat="1" applyFont="1" applyFill="1" applyBorder="1" applyAlignment="1" applyProtection="1">
      <alignment horizontal="right" vertical="center"/>
      <protection/>
    </xf>
    <xf numFmtId="187" fontId="7" fillId="28" borderId="125" xfId="0" applyNumberFormat="1" applyFont="1" applyFill="1" applyBorder="1" applyAlignment="1" applyProtection="1">
      <alignment horizontal="right" vertical="center"/>
      <protection/>
    </xf>
    <xf numFmtId="187" fontId="7" fillId="28" borderId="126"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3" xfId="0" applyFont="1" applyFill="1" applyBorder="1" applyAlignment="1" applyProtection="1">
      <alignment horizontal="left" vertical="center" shrinkToFit="1"/>
      <protection/>
    </xf>
    <xf numFmtId="0" fontId="7" fillId="28" borderId="127" xfId="0" applyFont="1" applyFill="1" applyBorder="1" applyAlignment="1" applyProtection="1">
      <alignment horizontal="left" vertical="center" shrinkToFit="1"/>
      <protection locked="0"/>
    </xf>
    <xf numFmtId="0" fontId="7" fillId="28" borderId="128" xfId="0" applyFont="1" applyFill="1" applyBorder="1" applyAlignment="1" applyProtection="1">
      <alignment horizontal="left" vertical="center" shrinkToFit="1"/>
      <protection locked="0"/>
    </xf>
    <xf numFmtId="0" fontId="7" fillId="28" borderId="129" xfId="0" applyFont="1" applyFill="1" applyBorder="1" applyAlignment="1" applyProtection="1">
      <alignment horizontal="left" vertical="center" shrinkToFit="1"/>
      <protection locked="0"/>
    </xf>
    <xf numFmtId="0" fontId="7" fillId="33" borderId="38" xfId="0" applyFont="1" applyFill="1" applyBorder="1" applyAlignment="1" applyProtection="1">
      <alignment horizontal="center" vertical="center"/>
      <protection/>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187" fontId="7" fillId="33" borderId="38" xfId="0" applyNumberFormat="1" applyFont="1" applyFill="1" applyBorder="1" applyAlignment="1" applyProtection="1">
      <alignment horizontal="right" vertical="center"/>
      <protection locked="0"/>
    </xf>
    <xf numFmtId="187" fontId="7" fillId="33" borderId="40" xfId="0" applyNumberFormat="1" applyFont="1" applyFill="1" applyBorder="1" applyAlignment="1" applyProtection="1">
      <alignment horizontal="right" vertical="center"/>
      <protection locked="0"/>
    </xf>
    <xf numFmtId="187" fontId="7" fillId="33" borderId="41" xfId="0" applyNumberFormat="1" applyFont="1" applyFill="1" applyBorder="1" applyAlignment="1" applyProtection="1">
      <alignment horizontal="right" vertical="center"/>
      <protection locked="0"/>
    </xf>
    <xf numFmtId="0" fontId="7" fillId="33" borderId="38" xfId="0" applyFont="1" applyFill="1" applyBorder="1" applyAlignment="1" applyProtection="1">
      <alignment vertical="center"/>
      <protection locked="0"/>
    </xf>
    <xf numFmtId="0" fontId="7" fillId="33" borderId="40" xfId="0" applyFont="1" applyFill="1" applyBorder="1" applyAlignment="1" applyProtection="1">
      <alignment vertical="center"/>
      <protection locked="0"/>
    </xf>
    <xf numFmtId="0" fontId="7" fillId="33" borderId="41" xfId="0" applyFont="1" applyFill="1" applyBorder="1" applyAlignment="1" applyProtection="1">
      <alignment vertical="center"/>
      <protection locked="0"/>
    </xf>
    <xf numFmtId="0" fontId="89" fillId="33" borderId="130" xfId="0" applyFont="1" applyFill="1" applyBorder="1" applyAlignment="1" applyProtection="1">
      <alignment vertical="center"/>
      <protection locked="0"/>
    </xf>
    <xf numFmtId="0" fontId="89" fillId="33" borderId="131" xfId="0" applyFont="1" applyFill="1" applyBorder="1" applyAlignment="1" applyProtection="1">
      <alignment vertical="center"/>
      <protection locked="0"/>
    </xf>
    <xf numFmtId="0" fontId="89" fillId="33" borderId="132" xfId="0" applyFont="1" applyFill="1" applyBorder="1" applyAlignment="1" applyProtection="1">
      <alignment vertical="center"/>
      <protection locked="0"/>
    </xf>
    <xf numFmtId="0" fontId="89" fillId="33" borderId="38" xfId="0" applyFont="1" applyFill="1" applyBorder="1" applyAlignment="1" applyProtection="1">
      <alignment horizontal="center" vertical="distributed"/>
      <protection/>
    </xf>
    <xf numFmtId="0" fontId="89" fillId="33" borderId="40" xfId="0" applyFont="1" applyFill="1" applyBorder="1" applyAlignment="1" applyProtection="1">
      <alignment horizontal="center" vertical="distributed"/>
      <protection/>
    </xf>
    <xf numFmtId="0" fontId="89" fillId="33" borderId="38" xfId="0" applyFont="1" applyFill="1" applyBorder="1" applyAlignment="1" applyProtection="1">
      <alignment horizontal="center" vertical="center"/>
      <protection/>
    </xf>
    <xf numFmtId="0" fontId="89" fillId="33" borderId="40" xfId="0" applyFont="1" applyFill="1" applyBorder="1" applyAlignment="1" applyProtection="1">
      <alignment horizontal="center" vertical="center"/>
      <protection/>
    </xf>
    <xf numFmtId="0" fontId="89" fillId="33" borderId="41" xfId="0" applyFont="1" applyFill="1" applyBorder="1" applyAlignment="1" applyProtection="1">
      <alignment horizontal="center" vertical="center"/>
      <protection/>
    </xf>
    <xf numFmtId="0" fontId="7" fillId="28" borderId="36"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187" fontId="7" fillId="28" borderId="36" xfId="0" applyNumberFormat="1" applyFont="1" applyFill="1" applyBorder="1" applyAlignment="1" applyProtection="1">
      <alignment horizontal="right" vertical="center"/>
      <protection locked="0"/>
    </xf>
    <xf numFmtId="187" fontId="7" fillId="28" borderId="15" xfId="0" applyNumberFormat="1" applyFont="1" applyFill="1" applyBorder="1" applyAlignment="1" applyProtection="1">
      <alignment horizontal="right" vertical="center"/>
      <protection locked="0"/>
    </xf>
    <xf numFmtId="187" fontId="7" fillId="28" borderId="37" xfId="0" applyNumberFormat="1" applyFont="1" applyFill="1" applyBorder="1" applyAlignment="1" applyProtection="1">
      <alignment horizontal="right" vertical="center"/>
      <protection locked="0"/>
    </xf>
    <xf numFmtId="187" fontId="89" fillId="0" borderId="36" xfId="0" applyNumberFormat="1" applyFont="1" applyFill="1" applyBorder="1" applyAlignment="1" applyProtection="1">
      <alignment horizontal="right" vertical="center"/>
      <protection/>
    </xf>
    <xf numFmtId="187" fontId="89" fillId="0" borderId="15" xfId="0" applyNumberFormat="1" applyFont="1" applyFill="1" applyBorder="1" applyAlignment="1" applyProtection="1">
      <alignment horizontal="right" vertical="center"/>
      <protection/>
    </xf>
    <xf numFmtId="187" fontId="89" fillId="0" borderId="37" xfId="0" applyNumberFormat="1" applyFont="1" applyFill="1" applyBorder="1" applyAlignment="1" applyProtection="1">
      <alignment horizontal="right" vertical="center"/>
      <protection/>
    </xf>
    <xf numFmtId="187" fontId="89" fillId="0" borderId="36" xfId="0" applyNumberFormat="1" applyFont="1" applyFill="1" applyBorder="1" applyAlignment="1" applyProtection="1" quotePrefix="1">
      <alignment horizontal="right" vertical="center"/>
      <protection/>
    </xf>
    <xf numFmtId="187" fontId="89" fillId="0" borderId="15" xfId="0" applyNumberFormat="1" applyFont="1" applyFill="1" applyBorder="1" applyAlignment="1" applyProtection="1" quotePrefix="1">
      <alignment horizontal="right" vertical="center"/>
      <protection/>
    </xf>
    <xf numFmtId="187" fontId="89" fillId="0" borderId="37" xfId="0" applyNumberFormat="1" applyFont="1" applyFill="1" applyBorder="1" applyAlignment="1" applyProtection="1" quotePrefix="1">
      <alignment horizontal="right" vertical="center"/>
      <protection/>
    </xf>
    <xf numFmtId="187" fontId="7" fillId="28" borderId="36" xfId="0" applyNumberFormat="1" applyFont="1" applyFill="1" applyBorder="1" applyAlignment="1" applyProtection="1">
      <alignment horizontal="right" vertical="center"/>
      <protection/>
    </xf>
    <xf numFmtId="187" fontId="7" fillId="28" borderId="15" xfId="0" applyNumberFormat="1" applyFont="1" applyFill="1" applyBorder="1" applyAlignment="1" applyProtection="1">
      <alignment horizontal="right" vertical="center"/>
      <protection/>
    </xf>
    <xf numFmtId="187" fontId="7" fillId="28" borderId="37" xfId="0" applyNumberFormat="1" applyFont="1" applyFill="1" applyBorder="1" applyAlignment="1" applyProtection="1">
      <alignment horizontal="right" vertical="center"/>
      <protection/>
    </xf>
    <xf numFmtId="176" fontId="89" fillId="28" borderId="18" xfId="0" applyNumberFormat="1" applyFont="1" applyFill="1" applyBorder="1" applyAlignment="1" applyProtection="1">
      <alignment horizontal="right" vertical="center"/>
      <protection locked="0"/>
    </xf>
    <xf numFmtId="177" fontId="7" fillId="0" borderId="70" xfId="0" applyNumberFormat="1" applyFont="1" applyFill="1" applyBorder="1" applyAlignment="1" applyProtection="1">
      <alignment horizontal="right" vertical="center"/>
      <protection/>
    </xf>
    <xf numFmtId="187" fontId="89" fillId="33" borderId="73" xfId="0" applyNumberFormat="1" applyFont="1" applyFill="1" applyBorder="1" applyAlignment="1" applyProtection="1">
      <alignment horizontal="right" vertical="center"/>
      <protection/>
    </xf>
    <xf numFmtId="187" fontId="89" fillId="33" borderId="133" xfId="0" applyNumberFormat="1" applyFont="1" applyFill="1" applyBorder="1" applyAlignment="1" applyProtection="1">
      <alignment horizontal="right" vertical="center"/>
      <protection/>
    </xf>
    <xf numFmtId="176" fontId="89" fillId="33" borderId="15" xfId="0" applyNumberFormat="1" applyFont="1" applyFill="1" applyBorder="1" applyAlignment="1" applyProtection="1">
      <alignment horizontal="right" vertical="center"/>
      <protection/>
    </xf>
    <xf numFmtId="176" fontId="89" fillId="33" borderId="37" xfId="0" applyNumberFormat="1" applyFont="1" applyFill="1" applyBorder="1" applyAlignment="1" applyProtection="1">
      <alignment horizontal="right" vertical="center"/>
      <protection/>
    </xf>
    <xf numFmtId="187" fontId="89" fillId="33" borderId="134" xfId="0" applyNumberFormat="1" applyFont="1" applyFill="1" applyBorder="1" applyAlignment="1" applyProtection="1">
      <alignment horizontal="right" vertical="center"/>
      <protection/>
    </xf>
    <xf numFmtId="187" fontId="89" fillId="33" borderId="56" xfId="0" applyNumberFormat="1" applyFont="1" applyFill="1" applyBorder="1" applyAlignment="1" applyProtection="1">
      <alignment horizontal="right" vertical="center"/>
      <protection/>
    </xf>
    <xf numFmtId="176" fontId="89" fillId="33" borderId="22" xfId="0" applyNumberFormat="1" applyFont="1" applyFill="1" applyBorder="1" applyAlignment="1" applyProtection="1">
      <alignment horizontal="right" vertical="center"/>
      <protection/>
    </xf>
    <xf numFmtId="176" fontId="89" fillId="33" borderId="39" xfId="0" applyNumberFormat="1" applyFont="1" applyFill="1" applyBorder="1" applyAlignment="1" applyProtection="1">
      <alignment horizontal="right" vertical="center"/>
      <protection/>
    </xf>
    <xf numFmtId="0" fontId="89" fillId="33" borderId="11" xfId="0" applyFont="1" applyFill="1" applyBorder="1" applyAlignment="1" applyProtection="1">
      <alignment vertical="top" wrapText="1"/>
      <protection/>
    </xf>
    <xf numFmtId="0" fontId="89" fillId="33" borderId="0" xfId="0" applyFont="1" applyFill="1" applyBorder="1" applyAlignment="1" applyProtection="1">
      <alignment vertical="top"/>
      <protection/>
    </xf>
    <xf numFmtId="0" fontId="89" fillId="33" borderId="43" xfId="0" applyFont="1" applyFill="1" applyBorder="1" applyAlignment="1" applyProtection="1">
      <alignment vertical="top"/>
      <protection/>
    </xf>
    <xf numFmtId="0" fontId="89" fillId="33" borderId="11" xfId="0" applyFont="1" applyFill="1" applyBorder="1" applyAlignment="1" applyProtection="1">
      <alignment vertical="top"/>
      <protection/>
    </xf>
    <xf numFmtId="0" fontId="89" fillId="33" borderId="15" xfId="0" applyFont="1" applyFill="1" applyBorder="1" applyAlignment="1" applyProtection="1">
      <alignment vertical="top" wrapText="1"/>
      <protection/>
    </xf>
    <xf numFmtId="0" fontId="89" fillId="33" borderId="37" xfId="0" applyFont="1" applyFill="1" applyBorder="1" applyAlignment="1" applyProtection="1">
      <alignment vertical="top" wrapText="1"/>
      <protection/>
    </xf>
    <xf numFmtId="0" fontId="89" fillId="33" borderId="0" xfId="0" applyFont="1" applyFill="1" applyBorder="1" applyAlignment="1" applyProtection="1">
      <alignment vertical="top" wrapText="1"/>
      <protection/>
    </xf>
    <xf numFmtId="0" fontId="89" fillId="33" borderId="43" xfId="0" applyFont="1" applyFill="1" applyBorder="1" applyAlignment="1" applyProtection="1">
      <alignment vertical="top" wrapText="1"/>
      <protection/>
    </xf>
    <xf numFmtId="0" fontId="89" fillId="33" borderId="20" xfId="0" applyFont="1" applyFill="1" applyBorder="1" applyAlignment="1" applyProtection="1">
      <alignment vertical="top" wrapText="1"/>
      <protection/>
    </xf>
    <xf numFmtId="0" fontId="89" fillId="33" borderId="22" xfId="0" applyFont="1" applyFill="1" applyBorder="1" applyAlignment="1" applyProtection="1">
      <alignment vertical="top" wrapText="1"/>
      <protection/>
    </xf>
    <xf numFmtId="0" fontId="89" fillId="33" borderId="39" xfId="0" applyFont="1" applyFill="1" applyBorder="1" applyAlignment="1" applyProtection="1">
      <alignment vertical="top" wrapText="1"/>
      <protection/>
    </xf>
    <xf numFmtId="0" fontId="89" fillId="33" borderId="36" xfId="0" applyFont="1" applyFill="1" applyBorder="1" applyAlignment="1" applyProtection="1">
      <alignment vertical="top" wrapText="1"/>
      <protection/>
    </xf>
    <xf numFmtId="0" fontId="89" fillId="33" borderId="15" xfId="0" applyFont="1" applyFill="1" applyBorder="1" applyAlignment="1" applyProtection="1">
      <alignment vertical="top"/>
      <protection/>
    </xf>
    <xf numFmtId="0" fontId="89" fillId="33" borderId="37" xfId="0" applyFont="1" applyFill="1" applyBorder="1" applyAlignment="1" applyProtection="1">
      <alignment vertical="top"/>
      <protection/>
    </xf>
    <xf numFmtId="0" fontId="89" fillId="33" borderId="20" xfId="0" applyFont="1" applyFill="1" applyBorder="1" applyAlignment="1" applyProtection="1">
      <alignment vertical="top"/>
      <protection/>
    </xf>
    <xf numFmtId="0" fontId="89" fillId="33" borderId="22" xfId="0" applyFont="1" applyFill="1" applyBorder="1" applyAlignment="1" applyProtection="1">
      <alignment vertical="top"/>
      <protection/>
    </xf>
    <xf numFmtId="0" fontId="89" fillId="33" borderId="39" xfId="0" applyFont="1" applyFill="1" applyBorder="1" applyAlignment="1" applyProtection="1">
      <alignment vertical="top"/>
      <protection/>
    </xf>
    <xf numFmtId="0" fontId="89" fillId="33" borderId="36" xfId="0" applyFont="1" applyFill="1" applyBorder="1" applyAlignment="1" applyProtection="1">
      <alignment vertical="top"/>
      <protection/>
    </xf>
    <xf numFmtId="0" fontId="89" fillId="33" borderId="36" xfId="0" applyFont="1" applyFill="1" applyBorder="1" applyAlignment="1" applyProtection="1">
      <alignment horizontal="left" vertical="top" wrapText="1"/>
      <protection/>
    </xf>
    <xf numFmtId="0" fontId="89" fillId="33" borderId="15" xfId="0" applyFont="1" applyFill="1" applyBorder="1" applyAlignment="1" applyProtection="1">
      <alignment horizontal="left" vertical="top" wrapText="1"/>
      <protection/>
    </xf>
    <xf numFmtId="0" fontId="89" fillId="33" borderId="37" xfId="0" applyFont="1" applyFill="1" applyBorder="1" applyAlignment="1" applyProtection="1">
      <alignment horizontal="left" vertical="top" wrapText="1"/>
      <protection/>
    </xf>
    <xf numFmtId="0" fontId="89" fillId="33" borderId="11" xfId="0" applyFont="1" applyFill="1" applyBorder="1" applyAlignment="1" applyProtection="1">
      <alignment horizontal="left" vertical="top" wrapText="1"/>
      <protection/>
    </xf>
    <xf numFmtId="0" fontId="89" fillId="33" borderId="0" xfId="0" applyFont="1" applyFill="1" applyBorder="1" applyAlignment="1" applyProtection="1">
      <alignment horizontal="left" vertical="top" wrapText="1"/>
      <protection/>
    </xf>
    <xf numFmtId="0" fontId="89" fillId="33" borderId="43" xfId="0" applyFont="1" applyFill="1" applyBorder="1" applyAlignment="1" applyProtection="1">
      <alignment horizontal="left" vertical="top" wrapText="1"/>
      <protection/>
    </xf>
    <xf numFmtId="0" fontId="89" fillId="33" borderId="20" xfId="0" applyFont="1" applyFill="1" applyBorder="1" applyAlignment="1" applyProtection="1">
      <alignment horizontal="left" vertical="top" wrapText="1"/>
      <protection/>
    </xf>
    <xf numFmtId="0" fontId="89" fillId="33" borderId="22" xfId="0" applyFont="1" applyFill="1" applyBorder="1" applyAlignment="1" applyProtection="1">
      <alignment horizontal="left" vertical="top" wrapText="1"/>
      <protection/>
    </xf>
    <xf numFmtId="0" fontId="89" fillId="33" borderId="39" xfId="0" applyFont="1" applyFill="1" applyBorder="1" applyAlignment="1" applyProtection="1">
      <alignment horizontal="left" vertical="top" wrapText="1"/>
      <protection/>
    </xf>
    <xf numFmtId="187" fontId="89" fillId="28" borderId="38" xfId="0" applyNumberFormat="1" applyFont="1" applyFill="1" applyBorder="1" applyAlignment="1" applyProtection="1">
      <alignment horizontal="right" vertical="center"/>
      <protection locked="0"/>
    </xf>
    <xf numFmtId="187" fontId="89" fillId="28" borderId="40" xfId="0" applyNumberFormat="1" applyFont="1" applyFill="1" applyBorder="1" applyAlignment="1" applyProtection="1">
      <alignment horizontal="right" vertical="center"/>
      <protection locked="0"/>
    </xf>
    <xf numFmtId="187" fontId="89" fillId="28" borderId="41" xfId="0" applyNumberFormat="1" applyFont="1" applyFill="1" applyBorder="1" applyAlignment="1" applyProtection="1">
      <alignment horizontal="right" vertical="center"/>
      <protection locked="0"/>
    </xf>
    <xf numFmtId="187" fontId="89" fillId="0" borderId="38" xfId="0" applyNumberFormat="1" applyFont="1" applyFill="1" applyBorder="1" applyAlignment="1" applyProtection="1">
      <alignment horizontal="right" vertical="center"/>
      <protection/>
    </xf>
    <xf numFmtId="187" fontId="89" fillId="0" borderId="40" xfId="0" applyNumberFormat="1" applyFont="1" applyFill="1" applyBorder="1" applyAlignment="1" applyProtection="1">
      <alignment horizontal="right" vertical="center"/>
      <protection/>
    </xf>
    <xf numFmtId="187" fontId="89" fillId="0" borderId="41" xfId="0" applyNumberFormat="1" applyFont="1" applyFill="1" applyBorder="1" applyAlignment="1" applyProtection="1">
      <alignment horizontal="right" vertical="center"/>
      <protection/>
    </xf>
    <xf numFmtId="187" fontId="89" fillId="33" borderId="18" xfId="0" applyNumberFormat="1" applyFont="1" applyFill="1" applyBorder="1" applyAlignment="1" applyProtection="1">
      <alignment horizontal="right" vertical="center"/>
      <protection/>
    </xf>
    <xf numFmtId="187" fontId="89" fillId="28" borderId="18" xfId="0" applyNumberFormat="1" applyFont="1" applyFill="1" applyBorder="1" applyAlignment="1" applyProtection="1">
      <alignment horizontal="right" vertical="center"/>
      <protection locked="0"/>
    </xf>
    <xf numFmtId="0" fontId="13" fillId="33" borderId="18" xfId="0" applyFont="1" applyFill="1" applyBorder="1" applyAlignment="1" applyProtection="1">
      <alignment horizontal="center" vertical="center" shrinkToFit="1"/>
      <protection/>
    </xf>
    <xf numFmtId="181" fontId="94" fillId="33" borderId="38" xfId="0" applyNumberFormat="1" applyFont="1" applyFill="1" applyBorder="1" applyAlignment="1" applyProtection="1">
      <alignment horizontal="left" vertical="center" shrinkToFit="1"/>
      <protection/>
    </xf>
    <xf numFmtId="181" fontId="94" fillId="33" borderId="40" xfId="0" applyNumberFormat="1" applyFont="1" applyFill="1" applyBorder="1" applyAlignment="1" applyProtection="1">
      <alignment horizontal="left" vertical="center" shrinkToFit="1"/>
      <protection/>
    </xf>
    <xf numFmtId="181" fontId="94" fillId="33" borderId="41" xfId="0" applyNumberFormat="1" applyFont="1" applyFill="1" applyBorder="1" applyAlignment="1" applyProtection="1">
      <alignment horizontal="left" vertical="center" shrinkToFit="1"/>
      <protection/>
    </xf>
    <xf numFmtId="0" fontId="89" fillId="33" borderId="0" xfId="0" applyFont="1" applyFill="1" applyAlignment="1" applyProtection="1">
      <alignment horizontal="center" vertical="center"/>
      <protection/>
    </xf>
    <xf numFmtId="0" fontId="8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33" borderId="18" xfId="0" applyFill="1" applyBorder="1" applyAlignment="1">
      <alignment horizontal="left" vertical="center"/>
    </xf>
    <xf numFmtId="0" fontId="89" fillId="0" borderId="36" xfId="0" applyFont="1" applyFill="1" applyBorder="1" applyAlignment="1" applyProtection="1">
      <alignment horizontal="left" vertical="top" wrapText="1"/>
      <protection/>
    </xf>
    <xf numFmtId="0" fontId="89" fillId="0" borderId="15" xfId="0" applyFont="1" applyFill="1" applyBorder="1" applyAlignment="1" applyProtection="1">
      <alignment horizontal="left" vertical="top" wrapText="1"/>
      <protection/>
    </xf>
    <xf numFmtId="0" fontId="89" fillId="0" borderId="37" xfId="0" applyFont="1" applyFill="1" applyBorder="1" applyAlignment="1" applyProtection="1">
      <alignment horizontal="left" vertical="top" wrapText="1"/>
      <protection/>
    </xf>
    <xf numFmtId="0" fontId="89" fillId="0" borderId="11" xfId="0"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89" fillId="0" borderId="43" xfId="0" applyFont="1" applyFill="1" applyBorder="1" applyAlignment="1" applyProtection="1">
      <alignment horizontal="left" vertical="top" wrapText="1"/>
      <protection/>
    </xf>
    <xf numFmtId="0" fontId="89" fillId="0" borderId="20" xfId="0" applyFont="1" applyFill="1" applyBorder="1" applyAlignment="1" applyProtection="1">
      <alignment horizontal="left" vertical="top" wrapText="1"/>
      <protection/>
    </xf>
    <xf numFmtId="0" fontId="89" fillId="0" borderId="22" xfId="0" applyFont="1" applyFill="1" applyBorder="1" applyAlignment="1" applyProtection="1">
      <alignment horizontal="left" vertical="top" wrapText="1"/>
      <protection/>
    </xf>
    <xf numFmtId="0" fontId="89" fillId="0" borderId="39" xfId="0" applyFont="1" applyFill="1" applyBorder="1" applyAlignment="1" applyProtection="1">
      <alignment horizontal="left" vertical="top" wrapText="1"/>
      <protection/>
    </xf>
    <xf numFmtId="187" fontId="89" fillId="33" borderId="62" xfId="0" applyNumberFormat="1" applyFont="1" applyFill="1" applyBorder="1" applyAlignment="1" applyProtection="1">
      <alignment horizontal="right" vertical="center"/>
      <protection/>
    </xf>
    <xf numFmtId="0" fontId="107" fillId="0" borderId="135" xfId="0" applyFont="1" applyFill="1" applyBorder="1" applyAlignment="1" applyProtection="1">
      <alignment horizontal="center" vertical="center" textRotation="255" wrapText="1"/>
      <protection/>
    </xf>
    <xf numFmtId="0" fontId="107" fillId="0" borderId="136" xfId="0" applyFont="1" applyFill="1" applyBorder="1" applyAlignment="1" applyProtection="1">
      <alignment horizontal="center" vertical="center" textRotation="255" wrapText="1"/>
      <protection/>
    </xf>
    <xf numFmtId="0" fontId="107" fillId="0" borderId="137" xfId="0" applyFont="1" applyFill="1" applyBorder="1" applyAlignment="1" applyProtection="1">
      <alignment horizontal="center" vertical="center" textRotation="255" wrapText="1"/>
      <protection/>
    </xf>
    <xf numFmtId="0" fontId="109" fillId="0" borderId="136" xfId="0" applyFont="1" applyFill="1" applyBorder="1" applyAlignment="1" applyProtection="1">
      <alignment horizontal="center" vertical="center" textRotation="255" wrapText="1"/>
      <protection/>
    </xf>
    <xf numFmtId="0" fontId="109" fillId="0" borderId="137" xfId="0" applyFont="1" applyFill="1" applyBorder="1" applyAlignment="1" applyProtection="1">
      <alignment horizontal="center" vertical="center" textRotation="255" wrapText="1"/>
      <protection/>
    </xf>
    <xf numFmtId="0" fontId="107" fillId="0" borderId="18" xfId="0" applyFont="1" applyFill="1" applyBorder="1" applyAlignment="1" applyProtection="1">
      <alignment horizontal="center" vertical="center" wrapText="1"/>
      <protection/>
    </xf>
    <xf numFmtId="0" fontId="107" fillId="0" borderId="18"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107" fillId="0" borderId="0" xfId="0" applyFont="1" applyFill="1" applyAlignment="1" applyProtection="1">
      <alignment horizontal="center" vertical="center"/>
      <protection/>
    </xf>
    <xf numFmtId="0" fontId="83" fillId="34" borderId="18" xfId="0" applyFont="1" applyFill="1" applyBorder="1" applyAlignment="1" applyProtection="1">
      <alignment horizontal="center" vertical="center"/>
      <protection/>
    </xf>
    <xf numFmtId="0" fontId="107" fillId="0" borderId="138" xfId="0" applyFont="1" applyFill="1" applyBorder="1" applyAlignment="1" applyProtection="1">
      <alignment horizontal="center" vertical="center" textRotation="255" wrapText="1"/>
      <protection/>
    </xf>
    <xf numFmtId="0" fontId="107" fillId="0" borderId="45" xfId="0" applyFont="1" applyFill="1" applyBorder="1" applyAlignment="1" applyProtection="1">
      <alignment horizontal="left" vertical="center" wrapText="1"/>
      <protection/>
    </xf>
    <xf numFmtId="0" fontId="107" fillId="0" borderId="139" xfId="0" applyFont="1" applyFill="1" applyBorder="1" applyAlignment="1" applyProtection="1">
      <alignment horizontal="left" vertical="center" wrapText="1"/>
      <protection/>
    </xf>
    <xf numFmtId="0" fontId="107" fillId="0" borderId="46" xfId="0" applyFont="1" applyFill="1" applyBorder="1" applyAlignment="1" applyProtection="1">
      <alignment horizontal="left" vertical="center" wrapText="1"/>
      <protection/>
    </xf>
    <xf numFmtId="0" fontId="107" fillId="0" borderId="47" xfId="0" applyFont="1" applyFill="1" applyBorder="1" applyAlignment="1" applyProtection="1">
      <alignment horizontal="left" vertical="center" wrapText="1"/>
      <protection/>
    </xf>
    <xf numFmtId="0" fontId="107" fillId="0" borderId="45" xfId="0" applyFont="1" applyFill="1" applyBorder="1" applyAlignment="1" applyProtection="1">
      <alignment horizontal="center" vertical="center" textRotation="255" wrapText="1"/>
      <protection/>
    </xf>
    <xf numFmtId="0" fontId="109" fillId="0" borderId="139" xfId="0" applyFont="1" applyFill="1" applyBorder="1" applyAlignment="1" applyProtection="1">
      <alignment horizontal="center" vertical="center" textRotation="255" wrapText="1"/>
      <protection/>
    </xf>
    <xf numFmtId="0" fontId="109" fillId="0" borderId="46" xfId="0" applyFont="1" applyFill="1" applyBorder="1" applyAlignment="1" applyProtection="1">
      <alignment horizontal="center" vertical="center" textRotation="255" wrapText="1"/>
      <protection/>
    </xf>
    <xf numFmtId="0" fontId="107" fillId="0" borderId="118" xfId="0" applyFont="1" applyFill="1" applyBorder="1" applyAlignment="1" applyProtection="1">
      <alignment horizontal="left" vertical="center" wrapText="1"/>
      <protection/>
    </xf>
    <xf numFmtId="0" fontId="107" fillId="0" borderId="48" xfId="0" applyFont="1" applyFill="1" applyBorder="1" applyAlignment="1" applyProtection="1">
      <alignment horizontal="left" vertical="center" wrapText="1"/>
      <protection/>
    </xf>
    <xf numFmtId="0" fontId="109" fillId="0" borderId="47" xfId="0" applyFont="1" applyFill="1" applyBorder="1" applyAlignment="1" applyProtection="1">
      <alignment horizontal="left" vertical="center" wrapText="1"/>
      <protection/>
    </xf>
    <xf numFmtId="0" fontId="109" fillId="0" borderId="135" xfId="0" applyFont="1" applyFill="1" applyBorder="1" applyAlignment="1" applyProtection="1">
      <alignment horizontal="left" vertical="center" wrapText="1"/>
      <protection/>
    </xf>
    <xf numFmtId="0" fontId="109" fillId="0" borderId="140" xfId="0" applyFont="1" applyFill="1" applyBorder="1" applyAlignment="1" applyProtection="1">
      <alignment horizontal="left" vertical="center" wrapText="1"/>
      <protection/>
    </xf>
    <xf numFmtId="0" fontId="109" fillId="0" borderId="136" xfId="0" applyFont="1" applyFill="1" applyBorder="1" applyAlignment="1" applyProtection="1">
      <alignment horizontal="left" vertical="center" wrapText="1"/>
      <protection/>
    </xf>
    <xf numFmtId="0" fontId="109" fillId="0" borderId="0" xfId="0" applyFont="1" applyFill="1" applyBorder="1" applyAlignment="1" applyProtection="1">
      <alignment horizontal="left" vertical="center" wrapText="1"/>
      <protection/>
    </xf>
    <xf numFmtId="0" fontId="109" fillId="0" borderId="137" xfId="0" applyFont="1" applyFill="1" applyBorder="1" applyAlignment="1" applyProtection="1">
      <alignment horizontal="left" vertical="center" wrapText="1"/>
      <protection/>
    </xf>
    <xf numFmtId="0" fontId="109" fillId="0" borderId="141" xfId="0" applyFont="1" applyFill="1" applyBorder="1" applyAlignment="1" applyProtection="1">
      <alignment horizontal="left" vertical="center" wrapText="1"/>
      <protection/>
    </xf>
    <xf numFmtId="0" fontId="107" fillId="0" borderId="140" xfId="0" applyFont="1" applyFill="1" applyBorder="1" applyAlignment="1" applyProtection="1">
      <alignment horizontal="left" vertical="center" wrapText="1"/>
      <protection/>
    </xf>
    <xf numFmtId="0" fontId="107" fillId="0" borderId="141" xfId="0" applyFont="1" applyFill="1" applyBorder="1" applyAlignment="1" applyProtection="1">
      <alignment horizontal="left" vertical="center" wrapText="1"/>
      <protection/>
    </xf>
    <xf numFmtId="0" fontId="107" fillId="0" borderId="135" xfId="0" applyFont="1" applyFill="1" applyBorder="1" applyAlignment="1" applyProtection="1">
      <alignment horizontal="left" vertical="center" wrapText="1"/>
      <protection/>
    </xf>
    <xf numFmtId="0" fontId="107" fillId="0" borderId="137" xfId="0" applyFont="1" applyFill="1" applyBorder="1" applyAlignment="1" applyProtection="1">
      <alignment horizontal="left" vertical="center" wrapText="1"/>
      <protection/>
    </xf>
    <xf numFmtId="0" fontId="109" fillId="0" borderId="48" xfId="0" applyFont="1" applyFill="1" applyBorder="1" applyAlignment="1" applyProtection="1">
      <alignment horizontal="left" vertical="center" wrapText="1"/>
      <protection/>
    </xf>
    <xf numFmtId="0" fontId="107" fillId="0" borderId="136" xfId="0" applyFont="1" applyFill="1" applyBorder="1" applyAlignment="1" applyProtection="1">
      <alignment horizontal="left" vertical="center" wrapText="1"/>
      <protection/>
    </xf>
    <xf numFmtId="0" fontId="107" fillId="0" borderId="0" xfId="0" applyFont="1" applyFill="1" applyBorder="1" applyAlignment="1" applyProtection="1">
      <alignment horizontal="left" vertical="center" wrapText="1"/>
      <protection/>
    </xf>
    <xf numFmtId="0" fontId="109" fillId="0" borderId="136" xfId="0" applyFont="1" applyFill="1" applyBorder="1" applyAlignment="1">
      <alignment horizontal="left" vertical="top" wrapText="1"/>
    </xf>
    <xf numFmtId="0" fontId="107" fillId="0" borderId="47" xfId="0" applyFont="1" applyFill="1" applyBorder="1" applyAlignment="1" applyProtection="1">
      <alignment horizontal="left" vertical="top" wrapText="1"/>
      <protection/>
    </xf>
    <xf numFmtId="0" fontId="107" fillId="0" borderId="48" xfId="0" applyFont="1" applyFill="1" applyBorder="1" applyAlignment="1" applyProtection="1">
      <alignment horizontal="left" vertical="top" wrapText="1"/>
      <protection/>
    </xf>
    <xf numFmtId="0" fontId="107" fillId="0" borderId="139" xfId="0" applyFont="1" applyFill="1" applyBorder="1" applyAlignment="1" applyProtection="1">
      <alignment horizontal="center" vertical="center" textRotation="255" wrapText="1"/>
      <protection/>
    </xf>
    <xf numFmtId="0" fontId="107" fillId="0" borderId="46" xfId="0" applyFont="1" applyFill="1" applyBorder="1" applyAlignment="1" applyProtection="1">
      <alignment horizontal="center" vertical="center" textRotation="255" wrapText="1"/>
      <protection/>
    </xf>
    <xf numFmtId="0" fontId="109" fillId="0" borderId="47" xfId="0" applyFont="1" applyFill="1" applyBorder="1" applyAlignment="1" applyProtection="1">
      <alignment horizontal="left" wrapText="1"/>
      <protection/>
    </xf>
    <xf numFmtId="0" fontId="109" fillId="0" borderId="48" xfId="0" applyFont="1" applyFill="1" applyBorder="1" applyAlignment="1" applyProtection="1">
      <alignment horizontal="left" wrapText="1"/>
      <protection/>
    </xf>
    <xf numFmtId="0" fontId="109" fillId="0" borderId="47" xfId="0" applyFont="1" applyFill="1" applyBorder="1" applyAlignment="1" applyProtection="1">
      <alignment horizontal="left" vertical="top" wrapText="1"/>
      <protection/>
    </xf>
    <xf numFmtId="0" fontId="109" fillId="0" borderId="48" xfId="0" applyFont="1" applyFill="1" applyBorder="1" applyAlignment="1" applyProtection="1">
      <alignment horizontal="left" vertical="top" wrapText="1"/>
      <protection/>
    </xf>
    <xf numFmtId="0" fontId="107" fillId="0" borderId="140" xfId="0" applyFont="1" applyFill="1" applyBorder="1" applyAlignment="1" applyProtection="1">
      <alignment horizontal="left" vertical="top" wrapText="1"/>
      <protection/>
    </xf>
    <xf numFmtId="0" fontId="107" fillId="0" borderId="142" xfId="0" applyFont="1" applyFill="1" applyBorder="1" applyAlignment="1" applyProtection="1">
      <alignment horizontal="left" vertical="top" wrapText="1"/>
      <protection/>
    </xf>
    <xf numFmtId="0" fontId="107" fillId="0" borderId="141" xfId="0" applyFont="1" applyFill="1" applyBorder="1" applyAlignment="1" applyProtection="1">
      <alignment horizontal="left" vertical="top" wrapText="1"/>
      <protection/>
    </xf>
    <xf numFmtId="0" fontId="107" fillId="0" borderId="52" xfId="0" applyFont="1" applyFill="1" applyBorder="1" applyAlignment="1" applyProtection="1">
      <alignment horizontal="left" vertical="top" wrapText="1"/>
      <protection/>
    </xf>
    <xf numFmtId="0" fontId="109" fillId="0" borderId="52" xfId="0" applyFont="1" applyFill="1" applyBorder="1" applyAlignment="1" applyProtection="1">
      <alignment horizontal="left" vertical="center" wrapText="1"/>
      <protection/>
    </xf>
    <xf numFmtId="0" fontId="107" fillId="0" borderId="0" xfId="0" applyFont="1" applyFill="1" applyBorder="1" applyAlignment="1" applyProtection="1">
      <alignment horizontal="left" vertical="top" wrapText="1"/>
      <protection/>
    </xf>
    <xf numFmtId="0" fontId="107" fillId="0" borderId="0" xfId="0" applyFont="1" applyFill="1" applyBorder="1" applyAlignment="1" applyProtection="1">
      <alignment horizontal="right" wrapText="1"/>
      <protection/>
    </xf>
    <xf numFmtId="0" fontId="113" fillId="0" borderId="0" xfId="0" applyFont="1" applyFill="1" applyBorder="1" applyAlignment="1" applyProtection="1">
      <alignment horizontal="left" vertical="center" wrapText="1"/>
      <protection/>
    </xf>
    <xf numFmtId="0" fontId="107" fillId="0" borderId="38" xfId="0" applyFont="1" applyFill="1" applyBorder="1" applyAlignment="1" applyProtection="1">
      <alignment horizontal="center" vertical="center" wrapText="1"/>
      <protection/>
    </xf>
    <xf numFmtId="0" fontId="107" fillId="0" borderId="40" xfId="0" applyFont="1" applyFill="1" applyBorder="1" applyAlignment="1" applyProtection="1">
      <alignment horizontal="center" vertical="center" wrapText="1"/>
      <protection/>
    </xf>
    <xf numFmtId="0" fontId="107" fillId="0" borderId="41" xfId="0" applyFont="1" applyFill="1" applyBorder="1" applyAlignment="1" applyProtection="1">
      <alignment horizontal="center" vertical="center" wrapText="1"/>
      <protection/>
    </xf>
    <xf numFmtId="0" fontId="107" fillId="0" borderId="143" xfId="0" applyFont="1" applyFill="1" applyBorder="1" applyAlignment="1" applyProtection="1">
      <alignment horizontal="center" vertical="center" textRotation="255" wrapText="1"/>
      <protection/>
    </xf>
    <xf numFmtId="0" fontId="7" fillId="34" borderId="18" xfId="0" applyFont="1" applyFill="1" applyBorder="1" applyAlignment="1">
      <alignment horizontal="center" vertical="center" wrapText="1"/>
    </xf>
    <xf numFmtId="0" fontId="7" fillId="34" borderId="18"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62" xfId="0" applyFont="1" applyFill="1" applyBorder="1" applyAlignment="1">
      <alignment horizontal="left" vertical="center"/>
    </xf>
    <xf numFmtId="0" fontId="7" fillId="34" borderId="88" xfId="0" applyFont="1" applyFill="1" applyBorder="1" applyAlignment="1">
      <alignment horizontal="left" vertical="center"/>
    </xf>
    <xf numFmtId="0" fontId="7" fillId="34" borderId="58" xfId="0" applyFont="1" applyFill="1" applyBorder="1" applyAlignment="1">
      <alignment horizontal="left" vertical="center"/>
    </xf>
    <xf numFmtId="0" fontId="7" fillId="34" borderId="57" xfId="0" applyFont="1" applyFill="1" applyBorder="1" applyAlignment="1">
      <alignment horizontal="left" vertical="center"/>
    </xf>
    <xf numFmtId="0" fontId="7" fillId="34" borderId="75" xfId="0" applyFont="1" applyFill="1" applyBorder="1" applyAlignment="1">
      <alignment horizontal="left" vertical="center"/>
    </xf>
    <xf numFmtId="0" fontId="7" fillId="34" borderId="76" xfId="0" applyFont="1" applyFill="1" applyBorder="1" applyAlignment="1">
      <alignment horizontal="left" vertical="center"/>
    </xf>
    <xf numFmtId="0" fontId="7" fillId="34" borderId="60" xfId="0" applyFont="1" applyFill="1" applyBorder="1" applyAlignment="1">
      <alignment horizontal="left" vertical="center"/>
    </xf>
    <xf numFmtId="0" fontId="7" fillId="34" borderId="42" xfId="0" applyFont="1" applyFill="1" applyBorder="1" applyAlignment="1">
      <alignment horizontal="left" vertical="center"/>
    </xf>
    <xf numFmtId="0" fontId="7" fillId="34" borderId="18" xfId="0" applyFont="1" applyFill="1" applyBorder="1" applyAlignment="1">
      <alignment horizontal="center" vertical="center" shrinkToFit="1"/>
    </xf>
    <xf numFmtId="0" fontId="7" fillId="34" borderId="18"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33" xfId="0" applyFont="1" applyFill="1" applyBorder="1" applyAlignment="1">
      <alignment horizontal="center" vertical="center" textRotation="255"/>
    </xf>
    <xf numFmtId="0" fontId="7" fillId="34" borderId="14" xfId="0" applyFont="1" applyFill="1" applyBorder="1" applyAlignment="1">
      <alignment horizontal="center" vertical="center" textRotation="255"/>
    </xf>
    <xf numFmtId="0" fontId="7" fillId="34" borderId="34" xfId="0" applyFont="1" applyFill="1" applyBorder="1" applyAlignment="1">
      <alignment horizontal="center" vertical="center" textRotation="255"/>
    </xf>
    <xf numFmtId="0" fontId="7" fillId="34" borderId="79" xfId="0" applyFont="1" applyFill="1" applyBorder="1" applyAlignment="1">
      <alignment horizontal="center" vertical="center" shrinkToFit="1"/>
    </xf>
    <xf numFmtId="0" fontId="7" fillId="34" borderId="71" xfId="0" applyFont="1" applyFill="1" applyBorder="1" applyAlignment="1">
      <alignment horizontal="left" vertical="center"/>
    </xf>
    <xf numFmtId="0" fontId="7" fillId="34" borderId="144" xfId="0" applyFont="1" applyFill="1" applyBorder="1" applyAlignment="1">
      <alignment horizontal="left" vertical="center"/>
    </xf>
    <xf numFmtId="0" fontId="7" fillId="34" borderId="84"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35" xfId="0" applyFont="1" applyFill="1" applyBorder="1" applyAlignment="1">
      <alignment horizontal="center" vertical="center" textRotation="255" wrapText="1"/>
    </xf>
    <xf numFmtId="0" fontId="7" fillId="34" borderId="87" xfId="0" applyFont="1" applyFill="1" applyBorder="1" applyAlignment="1">
      <alignment horizontal="center" vertical="center" textRotation="255" wrapText="1"/>
    </xf>
    <xf numFmtId="0" fontId="7" fillId="34" borderId="21" xfId="0" applyFont="1" applyFill="1" applyBorder="1" applyAlignment="1">
      <alignment horizontal="center" vertical="center" textRotation="255" wrapText="1"/>
    </xf>
    <xf numFmtId="0" fontId="7" fillId="34" borderId="79" xfId="0" applyFont="1" applyFill="1" applyBorder="1" applyAlignment="1">
      <alignment horizontal="left" vertical="center" wrapText="1"/>
    </xf>
    <xf numFmtId="0" fontId="7" fillId="34" borderId="101" xfId="0" applyFont="1" applyFill="1" applyBorder="1" applyAlignment="1">
      <alignment horizontal="left" vertical="center" wrapText="1"/>
    </xf>
    <xf numFmtId="0" fontId="7" fillId="34" borderId="40" xfId="0" applyFont="1" applyFill="1" applyBorder="1" applyAlignment="1">
      <alignment horizontal="left" vertical="center" wrapText="1"/>
    </xf>
    <xf numFmtId="0" fontId="7" fillId="34" borderId="18" xfId="0" applyFont="1" applyFill="1" applyBorder="1" applyAlignment="1">
      <alignment horizontal="center" vertical="center" textRotation="255" wrapText="1"/>
    </xf>
    <xf numFmtId="0" fontId="7" fillId="34" borderId="36"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0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38"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08" xfId="0" applyFont="1" applyFill="1" applyBorder="1" applyAlignment="1">
      <alignment horizontal="left" vertical="center" wrapText="1"/>
    </xf>
    <xf numFmtId="0" fontId="7" fillId="34" borderId="107" xfId="0" applyFont="1" applyFill="1" applyBorder="1" applyAlignment="1">
      <alignment horizontal="left" vertical="center" wrapText="1"/>
    </xf>
    <xf numFmtId="0" fontId="7" fillId="34" borderId="38" xfId="0" applyFont="1" applyFill="1" applyBorder="1" applyAlignment="1">
      <alignment horizontal="center" vertical="center" shrinkToFit="1"/>
    </xf>
    <xf numFmtId="0" fontId="7" fillId="34" borderId="13" xfId="0" applyFont="1" applyFill="1" applyBorder="1" applyAlignment="1">
      <alignment horizontal="left" vertical="center" shrinkToFit="1"/>
    </xf>
    <xf numFmtId="0" fontId="7" fillId="34" borderId="53" xfId="0" applyFont="1" applyFill="1" applyBorder="1" applyAlignment="1">
      <alignment horizontal="left" vertical="center" shrinkToFit="1"/>
    </xf>
    <xf numFmtId="0" fontId="7" fillId="34" borderId="36"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3"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70" xfId="0" applyFont="1" applyFill="1" applyBorder="1" applyAlignment="1">
      <alignment horizontal="center" vertical="center" shrinkToFit="1"/>
    </xf>
    <xf numFmtId="0" fontId="7" fillId="34" borderId="36" xfId="0" applyFont="1" applyFill="1" applyBorder="1" applyAlignment="1">
      <alignment horizontal="center" vertical="center" shrinkToFit="1"/>
    </xf>
    <xf numFmtId="0" fontId="7" fillId="34" borderId="18" xfId="0" applyFont="1" applyFill="1" applyBorder="1" applyAlignment="1">
      <alignment horizontal="center" vertical="center" textRotation="255" shrinkToFit="1"/>
    </xf>
    <xf numFmtId="0" fontId="7" fillId="34" borderId="70" xfId="0" applyFont="1" applyFill="1" applyBorder="1" applyAlignment="1">
      <alignment horizontal="center" vertical="center" textRotation="255" shrinkToFit="1"/>
    </xf>
    <xf numFmtId="0" fontId="7" fillId="34" borderId="32" xfId="0" applyFont="1" applyFill="1" applyBorder="1" applyAlignment="1">
      <alignment horizontal="center" vertical="center" textRotation="255" wrapText="1"/>
    </xf>
    <xf numFmtId="0" fontId="7" fillId="34" borderId="36" xfId="0" applyFont="1" applyFill="1" applyBorder="1" applyAlignment="1">
      <alignment horizontal="center" vertical="center" textRotation="255" wrapText="1"/>
    </xf>
    <xf numFmtId="0" fontId="7" fillId="34" borderId="37"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20" xfId="0" applyFont="1" applyFill="1" applyBorder="1" applyAlignment="1">
      <alignment horizontal="center" vertical="center" textRotation="255" wrapText="1"/>
    </xf>
    <xf numFmtId="0" fontId="7" fillId="34" borderId="39" xfId="0" applyFont="1" applyFill="1" applyBorder="1" applyAlignment="1">
      <alignment horizontal="center" vertical="center" textRotation="255" wrapText="1"/>
    </xf>
    <xf numFmtId="0" fontId="7" fillId="34" borderId="98" xfId="0" applyFont="1" applyFill="1" applyBorder="1" applyAlignment="1">
      <alignment horizontal="left" vertical="center" wrapText="1"/>
    </xf>
    <xf numFmtId="0" fontId="7" fillId="34" borderId="33" xfId="0" applyFont="1" applyFill="1" applyBorder="1" applyAlignment="1">
      <alignment horizontal="left" vertical="center"/>
    </xf>
    <xf numFmtId="0" fontId="7" fillId="34" borderId="79" xfId="0" applyFont="1" applyFill="1" applyBorder="1" applyAlignment="1">
      <alignment horizontal="left" vertical="center"/>
    </xf>
    <xf numFmtId="0" fontId="7" fillId="34" borderId="101" xfId="0" applyFont="1" applyFill="1" applyBorder="1" applyAlignment="1">
      <alignment horizontal="left" vertical="center"/>
    </xf>
    <xf numFmtId="0" fontId="7" fillId="34" borderId="14" xfId="0" applyFont="1" applyFill="1" applyBorder="1" applyAlignment="1">
      <alignment horizontal="left" vertical="center" wrapText="1"/>
    </xf>
    <xf numFmtId="0" fontId="7" fillId="34" borderId="98"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37" xfId="0" applyFont="1" applyFill="1" applyBorder="1" applyAlignment="1" applyProtection="1">
      <alignment horizontal="center" vertical="center" wrapText="1"/>
      <protection/>
    </xf>
    <xf numFmtId="0" fontId="7" fillId="34" borderId="100"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38" xfId="0" applyFont="1" applyFill="1" applyBorder="1" applyAlignment="1" applyProtection="1">
      <alignment horizontal="center" vertical="center" shrinkToFit="1"/>
      <protection/>
    </xf>
    <xf numFmtId="0" fontId="7" fillId="34" borderId="40" xfId="0" applyFont="1" applyFill="1" applyBorder="1" applyAlignment="1" applyProtection="1">
      <alignment horizontal="center" vertical="center" shrinkToFit="1"/>
      <protection/>
    </xf>
    <xf numFmtId="0" fontId="103" fillId="33" borderId="0" xfId="0" applyFont="1" applyFill="1" applyAlignment="1">
      <alignment horizontal="left" vertical="center"/>
    </xf>
    <xf numFmtId="0" fontId="12" fillId="33" borderId="0" xfId="0" applyFont="1" applyFill="1" applyBorder="1" applyAlignment="1" applyProtection="1">
      <alignment horizontal="left" vertical="center"/>
      <protection/>
    </xf>
    <xf numFmtId="0" fontId="97" fillId="33" borderId="0" xfId="0" applyFont="1" applyFill="1" applyBorder="1" applyAlignment="1">
      <alignment horizontal="center" vertical="center"/>
    </xf>
    <xf numFmtId="0" fontId="89" fillId="33" borderId="0" xfId="0" applyFont="1" applyFill="1" applyBorder="1" applyAlignment="1">
      <alignment horizontal="center" vertical="center"/>
    </xf>
    <xf numFmtId="0" fontId="7" fillId="34" borderId="145" xfId="0" applyFont="1" applyFill="1" applyBorder="1" applyAlignment="1">
      <alignment horizontal="center" vertical="center"/>
    </xf>
    <xf numFmtId="0" fontId="7" fillId="28" borderId="20" xfId="0" applyFont="1" applyFill="1" applyBorder="1" applyAlignment="1" applyProtection="1">
      <alignment vertical="center" shrinkToFit="1"/>
      <protection locked="0"/>
    </xf>
    <xf numFmtId="0" fontId="7" fillId="28" borderId="22" xfId="0" applyFont="1" applyFill="1" applyBorder="1" applyAlignment="1" applyProtection="1">
      <alignment vertical="center" shrinkToFit="1"/>
      <protection locked="0"/>
    </xf>
    <xf numFmtId="0" fontId="7" fillId="28" borderId="39" xfId="0" applyFont="1" applyFill="1" applyBorder="1" applyAlignment="1" applyProtection="1">
      <alignment vertical="center" shrinkToFit="1"/>
      <protection locked="0"/>
    </xf>
    <xf numFmtId="178" fontId="7" fillId="33" borderId="20" xfId="0" applyNumberFormat="1" applyFont="1" applyFill="1" applyBorder="1" applyAlignment="1" applyProtection="1">
      <alignment horizontal="right" vertical="top" shrinkToFit="1"/>
      <protection/>
    </xf>
    <xf numFmtId="178" fontId="7" fillId="33" borderId="22" xfId="0" applyNumberFormat="1" applyFont="1" applyFill="1" applyBorder="1" applyAlignment="1" applyProtection="1">
      <alignment horizontal="right" vertical="top" shrinkToFit="1"/>
      <protection/>
    </xf>
    <xf numFmtId="178" fontId="7" fillId="33" borderId="39" xfId="0" applyNumberFormat="1" applyFont="1" applyFill="1" applyBorder="1" applyAlignment="1" applyProtection="1">
      <alignment horizontal="right" vertical="top" shrinkToFit="1"/>
      <protection/>
    </xf>
    <xf numFmtId="180" fontId="7" fillId="28" borderId="20" xfId="0" applyNumberFormat="1" applyFont="1" applyFill="1" applyBorder="1" applyAlignment="1" applyProtection="1">
      <alignment horizontal="center" vertical="center" shrinkToFit="1"/>
      <protection locked="0"/>
    </xf>
    <xf numFmtId="180" fontId="7" fillId="28" borderId="22" xfId="0" applyNumberFormat="1" applyFont="1" applyFill="1" applyBorder="1" applyAlignment="1" applyProtection="1">
      <alignment horizontal="center" vertical="center" shrinkToFit="1"/>
      <protection locked="0"/>
    </xf>
    <xf numFmtId="180" fontId="7" fillId="28" borderId="39"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39" xfId="0" applyFont="1" applyFill="1" applyBorder="1" applyAlignment="1" applyProtection="1">
      <alignment vertical="center"/>
      <protection locked="0"/>
    </xf>
    <xf numFmtId="0" fontId="7" fillId="33" borderId="38" xfId="0" applyFont="1" applyFill="1" applyBorder="1" applyAlignment="1" applyProtection="1">
      <alignment horizontal="center" vertical="center"/>
      <protection locked="0"/>
    </xf>
    <xf numFmtId="0" fontId="7" fillId="33" borderId="40" xfId="0" applyFont="1" applyFill="1" applyBorder="1" applyAlignment="1" applyProtection="1">
      <alignment horizontal="center" vertical="center"/>
      <protection locked="0"/>
    </xf>
    <xf numFmtId="0" fontId="7" fillId="33" borderId="41"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shrinkToFit="1"/>
      <protection locked="0"/>
    </xf>
    <xf numFmtId="0" fontId="7" fillId="33" borderId="40" xfId="0" applyFont="1" applyFill="1" applyBorder="1" applyAlignment="1" applyProtection="1">
      <alignment horizontal="center" vertical="center" shrinkToFit="1"/>
      <protection locked="0"/>
    </xf>
    <xf numFmtId="0" fontId="7" fillId="33" borderId="41" xfId="0" applyFont="1" applyFill="1" applyBorder="1" applyAlignment="1" applyProtection="1">
      <alignment horizontal="center" vertical="center" shrinkToFit="1"/>
      <protection locked="0"/>
    </xf>
    <xf numFmtId="0" fontId="7" fillId="28" borderId="1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43" xfId="0" applyFont="1" applyFill="1" applyBorder="1" applyAlignment="1" applyProtection="1">
      <alignment vertical="center" shrinkToFit="1"/>
      <protection locked="0"/>
    </xf>
    <xf numFmtId="178" fontId="7" fillId="33" borderId="11"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43"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43"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3" xfId="0" applyFont="1" applyFill="1" applyBorder="1" applyAlignment="1" applyProtection="1">
      <alignment horizontal="left" vertical="center"/>
      <protection/>
    </xf>
    <xf numFmtId="179" fontId="89" fillId="33" borderId="122" xfId="0" applyNumberFormat="1" applyFont="1" applyFill="1" applyBorder="1" applyAlignment="1" applyProtection="1">
      <alignment horizontal="right" vertical="center"/>
      <protection locked="0"/>
    </xf>
    <xf numFmtId="179" fontId="89" fillId="33" borderId="123" xfId="0" applyNumberFormat="1" applyFont="1" applyFill="1" applyBorder="1" applyAlignment="1" applyProtection="1">
      <alignment horizontal="right" vertical="center"/>
      <protection locked="0"/>
    </xf>
    <xf numFmtId="187" fontId="7" fillId="28" borderId="49" xfId="0" applyNumberFormat="1" applyFont="1" applyFill="1" applyBorder="1" applyAlignment="1" applyProtection="1">
      <alignment horizontal="right" vertical="center"/>
      <protection locked="0"/>
    </xf>
    <xf numFmtId="187" fontId="7" fillId="28" borderId="50" xfId="0" applyNumberFormat="1" applyFont="1" applyFill="1" applyBorder="1" applyAlignment="1" applyProtection="1">
      <alignment horizontal="right" vertical="center"/>
      <protection locked="0"/>
    </xf>
    <xf numFmtId="187" fontId="7" fillId="28" borderId="51"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7" fillId="28" borderId="51" xfId="0" applyFont="1" applyFill="1" applyBorder="1" applyAlignment="1" applyProtection="1">
      <alignment horizontal="left" vertical="center"/>
      <protection/>
    </xf>
    <xf numFmtId="187" fontId="7" fillId="28" borderId="11" xfId="0" applyNumberFormat="1" applyFont="1" applyFill="1" applyBorder="1" applyAlignment="1" applyProtection="1">
      <alignment horizontal="right" vertical="center"/>
      <protection/>
    </xf>
    <xf numFmtId="187" fontId="7" fillId="28" borderId="0" xfId="0" applyNumberFormat="1" applyFont="1" applyFill="1" applyBorder="1" applyAlignment="1" applyProtection="1">
      <alignment horizontal="right" vertical="center"/>
      <protection/>
    </xf>
    <xf numFmtId="187" fontId="7" fillId="28" borderId="43" xfId="0" applyNumberFormat="1" applyFont="1" applyFill="1" applyBorder="1" applyAlignment="1" applyProtection="1">
      <alignment horizontal="right" vertical="center"/>
      <protection/>
    </xf>
    <xf numFmtId="0" fontId="7" fillId="28" borderId="127" xfId="0" applyFont="1" applyFill="1" applyBorder="1" applyAlignment="1" applyProtection="1">
      <alignment horizontal="left" vertical="center"/>
      <protection/>
    </xf>
    <xf numFmtId="0" fontId="7" fillId="28" borderId="128" xfId="0" applyFont="1" applyFill="1" applyBorder="1" applyAlignment="1" applyProtection="1">
      <alignment horizontal="left" vertical="center"/>
      <protection/>
    </xf>
    <xf numFmtId="0" fontId="7" fillId="28" borderId="129" xfId="0" applyFont="1" applyFill="1" applyBorder="1" applyAlignment="1" applyProtection="1">
      <alignment horizontal="left" vertical="center"/>
      <protection/>
    </xf>
    <xf numFmtId="187" fontId="7" fillId="28" borderId="127" xfId="0" applyNumberFormat="1" applyFont="1" applyFill="1" applyBorder="1" applyAlignment="1" applyProtection="1">
      <alignment horizontal="right" vertical="center"/>
      <protection locked="0"/>
    </xf>
    <xf numFmtId="187" fontId="7" fillId="28" borderId="128" xfId="0" applyNumberFormat="1" applyFont="1" applyFill="1" applyBorder="1" applyAlignment="1" applyProtection="1">
      <alignment horizontal="right" vertical="center"/>
      <protection locked="0"/>
    </xf>
    <xf numFmtId="187" fontId="7" fillId="28" borderId="129" xfId="0" applyNumberFormat="1" applyFont="1" applyFill="1" applyBorder="1" applyAlignment="1" applyProtection="1">
      <alignment horizontal="right" vertical="center"/>
      <protection locked="0"/>
    </xf>
    <xf numFmtId="0" fontId="7" fillId="33" borderId="121" xfId="0" applyFont="1" applyFill="1" applyBorder="1" applyAlignment="1" applyProtection="1">
      <alignment horizontal="center" vertical="center"/>
      <protection locked="0"/>
    </xf>
    <xf numFmtId="179" fontId="7" fillId="33" borderId="121" xfId="0" applyNumberFormat="1" applyFont="1" applyFill="1" applyBorder="1" applyAlignment="1" applyProtection="1">
      <alignment horizontal="right" vertical="center"/>
      <protection locked="0"/>
    </xf>
    <xf numFmtId="0" fontId="7" fillId="33" borderId="124" xfId="0" applyFont="1" applyFill="1" applyBorder="1" applyAlignment="1" applyProtection="1">
      <alignment vertical="center"/>
      <protection locked="0"/>
    </xf>
    <xf numFmtId="0" fontId="7" fillId="33" borderId="122" xfId="0" applyFont="1" applyFill="1" applyBorder="1" applyAlignment="1" applyProtection="1">
      <alignment vertical="center"/>
      <protection locked="0"/>
    </xf>
    <xf numFmtId="0" fontId="7" fillId="33" borderId="123" xfId="0" applyFont="1" applyFill="1" applyBorder="1" applyAlignment="1" applyProtection="1">
      <alignment vertical="center"/>
      <protection locked="0"/>
    </xf>
    <xf numFmtId="0" fontId="7" fillId="28" borderId="146" xfId="0" applyFont="1" applyFill="1" applyBorder="1" applyAlignment="1" applyProtection="1">
      <alignment horizontal="left" vertical="center"/>
      <protection locked="0"/>
    </xf>
    <xf numFmtId="38" fontId="7" fillId="28" borderId="146" xfId="50" applyFont="1" applyFill="1" applyBorder="1" applyAlignment="1" applyProtection="1">
      <alignment horizontal="right" vertical="center"/>
      <protection locked="0"/>
    </xf>
    <xf numFmtId="0" fontId="7" fillId="28" borderId="21" xfId="0" applyFont="1" applyFill="1" applyBorder="1" applyAlignment="1" applyProtection="1">
      <alignment horizontal="left" vertical="center"/>
      <protection locked="0"/>
    </xf>
    <xf numFmtId="38" fontId="7" fillId="28" borderId="21" xfId="50" applyFont="1" applyFill="1" applyBorder="1" applyAlignment="1" applyProtection="1">
      <alignment horizontal="right" vertical="center"/>
      <protection locked="0"/>
    </xf>
    <xf numFmtId="0" fontId="7" fillId="28" borderId="127" xfId="0" applyFont="1" applyFill="1" applyBorder="1" applyAlignment="1" applyProtection="1">
      <alignment horizontal="left" vertical="center"/>
      <protection locked="0"/>
    </xf>
    <xf numFmtId="0" fontId="7" fillId="28" borderId="128" xfId="0" applyFont="1" applyFill="1" applyBorder="1" applyAlignment="1" applyProtection="1">
      <alignment horizontal="left" vertical="center"/>
      <protection locked="0"/>
    </xf>
    <xf numFmtId="0" fontId="7" fillId="28" borderId="129" xfId="0" applyFont="1" applyFill="1" applyBorder="1" applyAlignment="1" applyProtection="1">
      <alignment horizontal="left" vertical="center"/>
      <protection locked="0"/>
    </xf>
    <xf numFmtId="0" fontId="7" fillId="28" borderId="147" xfId="0" applyFont="1" applyFill="1" applyBorder="1" applyAlignment="1" applyProtection="1">
      <alignment horizontal="left" vertical="center"/>
      <protection locked="0"/>
    </xf>
    <xf numFmtId="38" fontId="7" fillId="28" borderId="147" xfId="50"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protection locked="0"/>
    </xf>
    <xf numFmtId="0" fontId="7" fillId="28" borderId="70" xfId="0" applyFont="1" applyFill="1" applyBorder="1" applyAlignment="1" applyProtection="1">
      <alignment horizontal="left" vertical="center"/>
      <protection locked="0"/>
    </xf>
    <xf numFmtId="38" fontId="7" fillId="28" borderId="70" xfId="50" applyFont="1" applyFill="1" applyBorder="1" applyAlignment="1" applyProtection="1">
      <alignment horizontal="right" vertical="center"/>
      <protection locked="0"/>
    </xf>
    <xf numFmtId="176" fontId="89" fillId="33" borderId="36" xfId="0" applyNumberFormat="1" applyFont="1" applyFill="1" applyBorder="1" applyAlignment="1" applyProtection="1" quotePrefix="1">
      <alignment horizontal="center" vertical="center"/>
      <protection/>
    </xf>
    <xf numFmtId="176" fontId="89" fillId="33" borderId="15" xfId="0" applyNumberFormat="1" applyFont="1" applyFill="1" applyBorder="1" applyAlignment="1" applyProtection="1">
      <alignment horizontal="center" vertical="center"/>
      <protection/>
    </xf>
    <xf numFmtId="176" fontId="89" fillId="33" borderId="37" xfId="0" applyNumberFormat="1" applyFont="1" applyFill="1" applyBorder="1" applyAlignment="1" applyProtection="1">
      <alignment horizontal="center" vertical="center"/>
      <protection/>
    </xf>
    <xf numFmtId="176" fontId="89" fillId="0" borderId="70" xfId="0" applyNumberFormat="1" applyFont="1" applyFill="1" applyBorder="1" applyAlignment="1" applyProtection="1">
      <alignment horizontal="right" vertical="center"/>
      <protection/>
    </xf>
    <xf numFmtId="176" fontId="89" fillId="33" borderId="70" xfId="0" applyNumberFormat="1" applyFont="1" applyFill="1" applyBorder="1" applyAlignment="1" applyProtection="1">
      <alignment horizontal="right" vertical="center"/>
      <protection/>
    </xf>
    <xf numFmtId="177" fontId="7" fillId="28" borderId="70" xfId="0" applyNumberFormat="1" applyFont="1" applyFill="1" applyBorder="1" applyAlignment="1" applyProtection="1">
      <alignment horizontal="right" vertical="center"/>
      <protection locked="0"/>
    </xf>
    <xf numFmtId="0" fontId="89" fillId="33" borderId="38" xfId="0" applyFont="1" applyFill="1" applyBorder="1" applyAlignment="1" applyProtection="1">
      <alignment horizontal="center" vertical="distributed"/>
      <protection locked="0"/>
    </xf>
    <xf numFmtId="0" fontId="89" fillId="33" borderId="40" xfId="0" applyFont="1" applyFill="1" applyBorder="1" applyAlignment="1" applyProtection="1">
      <alignment horizontal="center" vertical="distributed"/>
      <protection locked="0"/>
    </xf>
    <xf numFmtId="0" fontId="89" fillId="33" borderId="40" xfId="0" applyFont="1" applyFill="1" applyBorder="1" applyAlignment="1" applyProtection="1">
      <alignment horizontal="center" vertical="center"/>
      <protection locked="0"/>
    </xf>
    <xf numFmtId="0" fontId="89" fillId="33" borderId="41" xfId="0" applyFont="1" applyFill="1" applyBorder="1" applyAlignment="1" applyProtection="1">
      <alignment horizontal="center" vertical="center"/>
      <protection locked="0"/>
    </xf>
    <xf numFmtId="0" fontId="89" fillId="33" borderId="38" xfId="0" applyFont="1" applyFill="1" applyBorder="1" applyAlignment="1" applyProtection="1">
      <alignment horizontal="center" vertical="center"/>
      <protection locked="0"/>
    </xf>
    <xf numFmtId="176" fontId="89" fillId="33" borderId="18" xfId="0" applyNumberFormat="1" applyFont="1" applyFill="1" applyBorder="1" applyAlignment="1" applyProtection="1">
      <alignment horizontal="right" vertical="center"/>
      <protection/>
    </xf>
    <xf numFmtId="176" fontId="89" fillId="33" borderId="40" xfId="0" applyNumberFormat="1" applyFont="1" applyFill="1" applyBorder="1" applyAlignment="1" applyProtection="1">
      <alignment horizontal="right" vertical="center"/>
      <protection/>
    </xf>
    <xf numFmtId="176" fontId="89" fillId="33" borderId="41" xfId="0" applyNumberFormat="1" applyFont="1" applyFill="1" applyBorder="1" applyAlignment="1" applyProtection="1">
      <alignment horizontal="right" vertical="center"/>
      <protection/>
    </xf>
    <xf numFmtId="0" fontId="89" fillId="33" borderId="36" xfId="0" applyFont="1" applyFill="1" applyBorder="1" applyAlignment="1" applyProtection="1">
      <alignment horizontal="left" vertical="top"/>
      <protection locked="0"/>
    </xf>
    <xf numFmtId="0" fontId="89" fillId="33" borderId="15" xfId="0" applyFont="1" applyFill="1" applyBorder="1" applyAlignment="1" applyProtection="1">
      <alignment horizontal="left" vertical="top"/>
      <protection locked="0"/>
    </xf>
    <xf numFmtId="0" fontId="89" fillId="33" borderId="37" xfId="0" applyFont="1" applyFill="1" applyBorder="1" applyAlignment="1" applyProtection="1">
      <alignment horizontal="left" vertical="top"/>
      <protection locked="0"/>
    </xf>
    <xf numFmtId="0" fontId="89" fillId="33" borderId="11" xfId="0" applyFont="1" applyFill="1" applyBorder="1" applyAlignment="1" applyProtection="1">
      <alignment horizontal="left" vertical="top"/>
      <protection locked="0"/>
    </xf>
    <xf numFmtId="0" fontId="89" fillId="33" borderId="0" xfId="0" applyFont="1" applyFill="1" applyBorder="1" applyAlignment="1" applyProtection="1">
      <alignment horizontal="left" vertical="top"/>
      <protection locked="0"/>
    </xf>
    <xf numFmtId="0" fontId="89" fillId="33" borderId="43" xfId="0" applyFont="1" applyFill="1" applyBorder="1" applyAlignment="1" applyProtection="1">
      <alignment horizontal="left" vertical="top"/>
      <protection locked="0"/>
    </xf>
    <xf numFmtId="0" fontId="89" fillId="33" borderId="20" xfId="0" applyFont="1" applyFill="1" applyBorder="1" applyAlignment="1" applyProtection="1">
      <alignment horizontal="left" vertical="top"/>
      <protection locked="0"/>
    </xf>
    <xf numFmtId="0" fontId="89" fillId="33" borderId="22" xfId="0" applyFont="1" applyFill="1" applyBorder="1" applyAlignment="1" applyProtection="1">
      <alignment horizontal="left" vertical="top"/>
      <protection locked="0"/>
    </xf>
    <xf numFmtId="0" fontId="89" fillId="33" borderId="39" xfId="0" applyFont="1" applyFill="1" applyBorder="1" applyAlignment="1" applyProtection="1">
      <alignment horizontal="left" vertical="top"/>
      <protection locked="0"/>
    </xf>
    <xf numFmtId="0" fontId="89" fillId="33" borderId="36" xfId="0" applyFont="1" applyFill="1" applyBorder="1" applyAlignment="1" applyProtection="1">
      <alignment vertical="top" wrapText="1"/>
      <protection locked="0"/>
    </xf>
    <xf numFmtId="0" fontId="89" fillId="33" borderId="15" xfId="0" applyFont="1" applyFill="1" applyBorder="1" applyAlignment="1" applyProtection="1">
      <alignment vertical="top" wrapText="1"/>
      <protection locked="0"/>
    </xf>
    <xf numFmtId="0" fontId="89" fillId="33" borderId="37" xfId="0" applyFont="1" applyFill="1" applyBorder="1" applyAlignment="1" applyProtection="1">
      <alignment vertical="top" wrapText="1"/>
      <protection locked="0"/>
    </xf>
    <xf numFmtId="0" fontId="89" fillId="33" borderId="11" xfId="0" applyFont="1" applyFill="1" applyBorder="1" applyAlignment="1" applyProtection="1">
      <alignment vertical="top" wrapText="1"/>
      <protection locked="0"/>
    </xf>
    <xf numFmtId="0" fontId="89" fillId="33" borderId="0" xfId="0" applyFont="1" applyFill="1" applyBorder="1" applyAlignment="1" applyProtection="1">
      <alignment vertical="top" wrapText="1"/>
      <protection locked="0"/>
    </xf>
    <xf numFmtId="0" fontId="89" fillId="33" borderId="43" xfId="0" applyFont="1" applyFill="1" applyBorder="1" applyAlignment="1" applyProtection="1">
      <alignment vertical="top" wrapText="1"/>
      <protection locked="0"/>
    </xf>
    <xf numFmtId="0" fontId="89" fillId="33" borderId="20" xfId="0" applyFont="1" applyFill="1" applyBorder="1" applyAlignment="1" applyProtection="1">
      <alignment vertical="top" wrapText="1"/>
      <protection locked="0"/>
    </xf>
    <xf numFmtId="0" fontId="89" fillId="33" borderId="22" xfId="0" applyFont="1" applyFill="1" applyBorder="1" applyAlignment="1" applyProtection="1">
      <alignment vertical="top" wrapText="1"/>
      <protection locked="0"/>
    </xf>
    <xf numFmtId="0" fontId="89" fillId="33" borderId="39" xfId="0" applyFont="1" applyFill="1" applyBorder="1" applyAlignment="1" applyProtection="1">
      <alignment vertical="top" wrapText="1"/>
      <protection locked="0"/>
    </xf>
    <xf numFmtId="0" fontId="89" fillId="33" borderId="15" xfId="0" applyFont="1" applyFill="1" applyBorder="1" applyAlignment="1" applyProtection="1">
      <alignment vertical="top"/>
      <protection locked="0"/>
    </xf>
    <xf numFmtId="0" fontId="89" fillId="33" borderId="37" xfId="0" applyFont="1" applyFill="1" applyBorder="1" applyAlignment="1" applyProtection="1">
      <alignment vertical="top"/>
      <protection locked="0"/>
    </xf>
    <xf numFmtId="0" fontId="89" fillId="33" borderId="11" xfId="0" applyFont="1" applyFill="1" applyBorder="1" applyAlignment="1" applyProtection="1">
      <alignment vertical="top"/>
      <protection locked="0"/>
    </xf>
    <xf numFmtId="0" fontId="89" fillId="33" borderId="0" xfId="0" applyFont="1" applyFill="1" applyBorder="1" applyAlignment="1" applyProtection="1">
      <alignment vertical="top"/>
      <protection locked="0"/>
    </xf>
    <xf numFmtId="0" fontId="89" fillId="33" borderId="43" xfId="0" applyFont="1" applyFill="1" applyBorder="1" applyAlignment="1" applyProtection="1">
      <alignment vertical="top"/>
      <protection locked="0"/>
    </xf>
    <xf numFmtId="0" fontId="89" fillId="33" borderId="20" xfId="0" applyFont="1" applyFill="1" applyBorder="1" applyAlignment="1" applyProtection="1">
      <alignment vertical="top"/>
      <protection locked="0"/>
    </xf>
    <xf numFmtId="0" fontId="89" fillId="33" borderId="22" xfId="0" applyFont="1" applyFill="1" applyBorder="1" applyAlignment="1" applyProtection="1">
      <alignment vertical="top"/>
      <protection locked="0"/>
    </xf>
    <xf numFmtId="0" fontId="89" fillId="33" borderId="39" xfId="0" applyFont="1" applyFill="1" applyBorder="1" applyAlignment="1" applyProtection="1">
      <alignment vertical="top"/>
      <protection locked="0"/>
    </xf>
    <xf numFmtId="0" fontId="121" fillId="33" borderId="0" xfId="0" applyFont="1" applyFill="1" applyBorder="1" applyAlignment="1" applyProtection="1">
      <alignment horizontal="left" vertical="center"/>
      <protection/>
    </xf>
    <xf numFmtId="0" fontId="89"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89" fillId="33" borderId="36" xfId="0" applyFont="1" applyFill="1" applyBorder="1" applyAlignment="1" applyProtection="1">
      <alignment horizontal="center" vertical="center"/>
      <protection locked="0"/>
    </xf>
    <xf numFmtId="0" fontId="89" fillId="33" borderId="15" xfId="0" applyFont="1" applyFill="1" applyBorder="1" applyAlignment="1" applyProtection="1">
      <alignment horizontal="center" vertical="center"/>
      <protection locked="0"/>
    </xf>
    <xf numFmtId="0" fontId="89" fillId="33" borderId="37" xfId="0" applyFont="1" applyFill="1" applyBorder="1" applyAlignment="1" applyProtection="1">
      <alignment horizontal="center" vertical="center"/>
      <protection locked="0"/>
    </xf>
    <xf numFmtId="0" fontId="89" fillId="33" borderId="11" xfId="0" applyFont="1" applyFill="1" applyBorder="1" applyAlignment="1" applyProtection="1">
      <alignment horizontal="center" vertical="center"/>
      <protection locked="0"/>
    </xf>
    <xf numFmtId="0" fontId="89" fillId="33" borderId="0" xfId="0" applyFont="1" applyFill="1" applyBorder="1" applyAlignment="1" applyProtection="1">
      <alignment horizontal="center" vertical="center"/>
      <protection locked="0"/>
    </xf>
    <xf numFmtId="0" fontId="89" fillId="33" borderId="43" xfId="0" applyFont="1" applyFill="1" applyBorder="1" applyAlignment="1" applyProtection="1">
      <alignment horizontal="center" vertical="center"/>
      <protection locked="0"/>
    </xf>
    <xf numFmtId="0" fontId="89" fillId="33" borderId="36" xfId="0" applyFont="1" applyFill="1" applyBorder="1" applyAlignment="1" applyProtection="1">
      <alignment horizontal="left" vertical="top" wrapText="1"/>
      <protection locked="0"/>
    </xf>
    <xf numFmtId="0" fontId="89" fillId="33" borderId="15" xfId="0" applyFont="1" applyFill="1" applyBorder="1" applyAlignment="1" applyProtection="1">
      <alignment horizontal="left" vertical="top" wrapText="1"/>
      <protection locked="0"/>
    </xf>
    <xf numFmtId="0" fontId="89" fillId="33" borderId="37"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0" xfId="0" applyFont="1" applyFill="1" applyBorder="1" applyAlignment="1" applyProtection="1">
      <alignment horizontal="left" vertical="top" wrapText="1"/>
      <protection locked="0"/>
    </xf>
    <xf numFmtId="0" fontId="89" fillId="33" borderId="43" xfId="0" applyFont="1" applyFill="1" applyBorder="1" applyAlignment="1" applyProtection="1">
      <alignment horizontal="left" vertical="top" wrapText="1"/>
      <protection locked="0"/>
    </xf>
    <xf numFmtId="0" fontId="89" fillId="33" borderId="20" xfId="0" applyFont="1" applyFill="1" applyBorder="1" applyAlignment="1" applyProtection="1">
      <alignment horizontal="left" vertical="top" wrapText="1"/>
      <protection locked="0"/>
    </xf>
    <xf numFmtId="0" fontId="89" fillId="33" borderId="22" xfId="0" applyFont="1" applyFill="1" applyBorder="1" applyAlignment="1" applyProtection="1">
      <alignment horizontal="left" vertical="top" wrapText="1"/>
      <protection locked="0"/>
    </xf>
    <xf numFmtId="0" fontId="89" fillId="33" borderId="39" xfId="0" applyFont="1" applyFill="1" applyBorder="1" applyAlignment="1" applyProtection="1">
      <alignment horizontal="left" vertical="top" wrapText="1"/>
      <protection locked="0"/>
    </xf>
    <xf numFmtId="176" fontId="7" fillId="28" borderId="40" xfId="0" applyNumberFormat="1" applyFont="1" applyFill="1" applyBorder="1" applyAlignment="1" applyProtection="1">
      <alignment horizontal="right" vertical="center"/>
      <protection locked="0"/>
    </xf>
    <xf numFmtId="176" fontId="7" fillId="28" borderId="41" xfId="0" applyNumberFormat="1" applyFont="1" applyFill="1" applyBorder="1" applyAlignment="1" applyProtection="1">
      <alignment horizontal="right" vertical="center"/>
      <protection locked="0"/>
    </xf>
    <xf numFmtId="177" fontId="89" fillId="28" borderId="18" xfId="0" applyNumberFormat="1" applyFont="1" applyFill="1" applyBorder="1" applyAlignment="1" applyProtection="1">
      <alignment horizontal="right" vertical="center"/>
      <protection locked="0"/>
    </xf>
    <xf numFmtId="180" fontId="7" fillId="28" borderId="21" xfId="0" applyNumberFormat="1" applyFont="1" applyFill="1" applyBorder="1" applyAlignment="1" applyProtection="1">
      <alignment horizontal="center" vertical="center" shrinkToFit="1"/>
      <protection/>
    </xf>
    <xf numFmtId="0" fontId="7" fillId="28" borderId="20" xfId="0" applyFont="1" applyFill="1" applyBorder="1" applyAlignment="1" applyProtection="1">
      <alignment vertical="center" shrinkToFit="1"/>
      <protection/>
    </xf>
    <xf numFmtId="0" fontId="7" fillId="28" borderId="22" xfId="0" applyFont="1" applyFill="1" applyBorder="1" applyAlignment="1" applyProtection="1">
      <alignment vertical="center" shrinkToFit="1"/>
      <protection/>
    </xf>
    <xf numFmtId="0" fontId="7" fillId="28" borderId="39" xfId="0" applyFont="1" applyFill="1" applyBorder="1" applyAlignment="1" applyProtection="1">
      <alignment vertical="center" shrinkToFit="1"/>
      <protection/>
    </xf>
    <xf numFmtId="38" fontId="7" fillId="28" borderId="20" xfId="50" applyFont="1" applyFill="1" applyBorder="1" applyAlignment="1" applyProtection="1">
      <alignment horizontal="right" vertical="center" shrinkToFit="1"/>
      <protection/>
    </xf>
    <xf numFmtId="38" fontId="7" fillId="28" borderId="22" xfId="50" applyFont="1" applyFill="1" applyBorder="1" applyAlignment="1" applyProtection="1">
      <alignment horizontal="right" vertical="center" shrinkToFit="1"/>
      <protection/>
    </xf>
    <xf numFmtId="38" fontId="7" fillId="28" borderId="39" xfId="50" applyFont="1" applyFill="1" applyBorder="1" applyAlignment="1" applyProtection="1">
      <alignment horizontal="right" vertical="center" shrinkToFit="1"/>
      <protection/>
    </xf>
    <xf numFmtId="178" fontId="7" fillId="33" borderId="16" xfId="0" applyNumberFormat="1" applyFont="1" applyFill="1" applyBorder="1" applyAlignment="1" applyProtection="1">
      <alignment horizontal="right" vertical="top" shrinkToFit="1"/>
      <protection/>
    </xf>
    <xf numFmtId="180" fontId="7" fillId="28" borderId="16" xfId="0" applyNumberFormat="1" applyFont="1" applyFill="1" applyBorder="1" applyAlignment="1" applyProtection="1">
      <alignment horizontal="center" vertical="center" shrinkToFit="1"/>
      <protection/>
    </xf>
    <xf numFmtId="187" fontId="89" fillId="33" borderId="122" xfId="0" applyNumberFormat="1" applyFont="1" applyFill="1" applyBorder="1" applyAlignment="1" applyProtection="1">
      <alignment horizontal="right" vertical="center"/>
      <protection/>
    </xf>
    <xf numFmtId="187" fontId="89" fillId="33" borderId="123" xfId="0" applyNumberFormat="1" applyFont="1" applyFill="1" applyBorder="1" applyAlignment="1" applyProtection="1">
      <alignment horizontal="right" vertical="center"/>
      <protection/>
    </xf>
    <xf numFmtId="0" fontId="89" fillId="33" borderId="124" xfId="0" applyFont="1" applyFill="1" applyBorder="1" applyAlignment="1" applyProtection="1">
      <alignment vertical="center"/>
      <protection/>
    </xf>
    <xf numFmtId="0" fontId="89" fillId="33" borderId="122" xfId="0" applyFont="1" applyFill="1" applyBorder="1" applyAlignment="1" applyProtection="1">
      <alignment vertical="center"/>
      <protection/>
    </xf>
    <xf numFmtId="0" fontId="89" fillId="33" borderId="123" xfId="0" applyFont="1" applyFill="1" applyBorder="1" applyAlignment="1" applyProtection="1">
      <alignment vertical="center"/>
      <protection/>
    </xf>
    <xf numFmtId="0" fontId="7" fillId="33" borderId="38" xfId="0" applyFont="1" applyFill="1" applyBorder="1" applyAlignment="1" applyProtection="1">
      <alignment horizontal="center" vertical="center" shrinkToFit="1"/>
      <protection/>
    </xf>
    <xf numFmtId="0" fontId="7" fillId="33" borderId="40" xfId="0" applyFont="1" applyFill="1" applyBorder="1" applyAlignment="1" applyProtection="1">
      <alignment horizontal="center" vertical="center" shrinkToFit="1"/>
      <protection/>
    </xf>
    <xf numFmtId="0" fontId="7" fillId="33" borderId="41"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3"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3" xfId="50" applyFont="1" applyFill="1" applyBorder="1" applyAlignment="1" applyProtection="1">
      <alignment horizontal="right" vertical="center" shrinkToFit="1"/>
      <protection/>
    </xf>
    <xf numFmtId="178" fontId="7" fillId="33" borderId="21" xfId="0" applyNumberFormat="1" applyFont="1" applyFill="1" applyBorder="1" applyAlignment="1" applyProtection="1">
      <alignment horizontal="right" vertical="top" shrinkToFit="1"/>
      <protection/>
    </xf>
    <xf numFmtId="0" fontId="7" fillId="28" borderId="127" xfId="0" applyFont="1" applyFill="1" applyBorder="1" applyAlignment="1" applyProtection="1">
      <alignment horizontal="left" vertical="center" shrinkToFit="1"/>
      <protection/>
    </xf>
    <xf numFmtId="0" fontId="7" fillId="28" borderId="128" xfId="0" applyFont="1" applyFill="1" applyBorder="1" applyAlignment="1" applyProtection="1">
      <alignment horizontal="left" vertical="center" shrinkToFit="1"/>
      <protection/>
    </xf>
    <xf numFmtId="0" fontId="7" fillId="28" borderId="129" xfId="0" applyFont="1" applyFill="1" applyBorder="1" applyAlignment="1" applyProtection="1">
      <alignment horizontal="left" vertical="center" shrinkToFit="1"/>
      <protection/>
    </xf>
    <xf numFmtId="187" fontId="7" fillId="33" borderId="38" xfId="0" applyNumberFormat="1" applyFont="1" applyFill="1" applyBorder="1" applyAlignment="1" applyProtection="1">
      <alignment horizontal="right" vertical="center"/>
      <protection/>
    </xf>
    <xf numFmtId="187" fontId="7" fillId="33" borderId="40" xfId="0" applyNumberFormat="1" applyFont="1" applyFill="1" applyBorder="1" applyAlignment="1" applyProtection="1">
      <alignment horizontal="right" vertical="center"/>
      <protection/>
    </xf>
    <xf numFmtId="187" fontId="7" fillId="33" borderId="41" xfId="0" applyNumberFormat="1" applyFont="1" applyFill="1" applyBorder="1" applyAlignment="1" applyProtection="1">
      <alignment horizontal="right" vertical="center"/>
      <protection/>
    </xf>
    <xf numFmtId="0" fontId="7" fillId="33" borderId="38" xfId="0" applyFont="1" applyFill="1" applyBorder="1" applyAlignment="1" applyProtection="1">
      <alignment vertical="center"/>
      <protection/>
    </xf>
    <xf numFmtId="0" fontId="7" fillId="33" borderId="40" xfId="0" applyFont="1" applyFill="1" applyBorder="1" applyAlignment="1" applyProtection="1">
      <alignment vertical="center"/>
      <protection/>
    </xf>
    <xf numFmtId="0" fontId="7" fillId="33" borderId="41" xfId="0" applyFont="1" applyFill="1" applyBorder="1" applyAlignment="1" applyProtection="1">
      <alignment vertical="center"/>
      <protection/>
    </xf>
    <xf numFmtId="177" fontId="7" fillId="28" borderId="70" xfId="0" applyNumberFormat="1" applyFont="1" applyFill="1" applyBorder="1" applyAlignment="1" applyProtection="1">
      <alignment horizontal="right" vertical="center"/>
      <protection/>
    </xf>
    <xf numFmtId="0" fontId="89" fillId="33" borderId="130" xfId="0" applyFont="1" applyFill="1" applyBorder="1" applyAlignment="1" applyProtection="1">
      <alignment vertical="center"/>
      <protection/>
    </xf>
    <xf numFmtId="0" fontId="89" fillId="33" borderId="131" xfId="0" applyFont="1" applyFill="1" applyBorder="1" applyAlignment="1" applyProtection="1">
      <alignment vertical="center"/>
      <protection/>
    </xf>
    <xf numFmtId="0" fontId="89" fillId="33" borderId="132" xfId="0" applyFont="1" applyFill="1" applyBorder="1" applyAlignment="1" applyProtection="1">
      <alignment vertical="center"/>
      <protection/>
    </xf>
    <xf numFmtId="0" fontId="89" fillId="33" borderId="36" xfId="0" applyFont="1" applyFill="1" applyBorder="1" applyAlignment="1" applyProtection="1">
      <alignment horizontal="left" vertical="top"/>
      <protection/>
    </xf>
    <xf numFmtId="0" fontId="89" fillId="33" borderId="15" xfId="0" applyFont="1" applyFill="1" applyBorder="1" applyAlignment="1" applyProtection="1">
      <alignment horizontal="left" vertical="top"/>
      <protection/>
    </xf>
    <xf numFmtId="0" fontId="89" fillId="33" borderId="37" xfId="0" applyFont="1" applyFill="1" applyBorder="1" applyAlignment="1" applyProtection="1">
      <alignment horizontal="left" vertical="top"/>
      <protection/>
    </xf>
    <xf numFmtId="0" fontId="89" fillId="33" borderId="11" xfId="0" applyFont="1" applyFill="1" applyBorder="1" applyAlignment="1" applyProtection="1">
      <alignment horizontal="left" vertical="top"/>
      <protection/>
    </xf>
    <xf numFmtId="0" fontId="89" fillId="33" borderId="0" xfId="0" applyFont="1" applyFill="1" applyBorder="1" applyAlignment="1" applyProtection="1">
      <alignment horizontal="left" vertical="top"/>
      <protection/>
    </xf>
    <xf numFmtId="0" fontId="89" fillId="33" borderId="43" xfId="0" applyFont="1" applyFill="1" applyBorder="1" applyAlignment="1" applyProtection="1">
      <alignment horizontal="left" vertical="top"/>
      <protection/>
    </xf>
    <xf numFmtId="0" fontId="89" fillId="33" borderId="20" xfId="0" applyFont="1" applyFill="1" applyBorder="1" applyAlignment="1" applyProtection="1">
      <alignment horizontal="left" vertical="top"/>
      <protection/>
    </xf>
    <xf numFmtId="0" fontId="89" fillId="33" borderId="22" xfId="0" applyFont="1" applyFill="1" applyBorder="1" applyAlignment="1" applyProtection="1">
      <alignment horizontal="left" vertical="top"/>
      <protection/>
    </xf>
    <xf numFmtId="0" fontId="89" fillId="33" borderId="39" xfId="0" applyFont="1" applyFill="1" applyBorder="1" applyAlignment="1" applyProtection="1">
      <alignment horizontal="left" vertical="top"/>
      <protection/>
    </xf>
    <xf numFmtId="0" fontId="89" fillId="33" borderId="36" xfId="0" applyFont="1" applyFill="1" applyBorder="1" applyAlignment="1" applyProtection="1">
      <alignment horizontal="center" vertical="center"/>
      <protection/>
    </xf>
    <xf numFmtId="0" fontId="89" fillId="33" borderId="15" xfId="0" applyFont="1" applyFill="1" applyBorder="1" applyAlignment="1" applyProtection="1">
      <alignment horizontal="center" vertical="center"/>
      <protection/>
    </xf>
    <xf numFmtId="0" fontId="89" fillId="33" borderId="37" xfId="0" applyFont="1" applyFill="1" applyBorder="1" applyAlignment="1" applyProtection="1">
      <alignment horizontal="center" vertical="center"/>
      <protection/>
    </xf>
    <xf numFmtId="0" fontId="89" fillId="33" borderId="11" xfId="0" applyFont="1" applyFill="1" applyBorder="1" applyAlignment="1" applyProtection="1">
      <alignment horizontal="center" vertical="center"/>
      <protection/>
    </xf>
    <xf numFmtId="0" fontId="89" fillId="33" borderId="0" xfId="0" applyFont="1" applyFill="1" applyBorder="1" applyAlignment="1" applyProtection="1">
      <alignment horizontal="center" vertical="center"/>
      <protection/>
    </xf>
    <xf numFmtId="0" fontId="89" fillId="33" borderId="43" xfId="0" applyFont="1" applyFill="1" applyBorder="1" applyAlignment="1" applyProtection="1">
      <alignment horizontal="center" vertical="center"/>
      <protection/>
    </xf>
    <xf numFmtId="0" fontId="89" fillId="33" borderId="36" xfId="0" applyFont="1" applyFill="1" applyBorder="1" applyAlignment="1" applyProtection="1">
      <alignment horizontal="center" vertical="top" wrapText="1"/>
      <protection/>
    </xf>
    <xf numFmtId="0" fontId="89" fillId="33" borderId="15" xfId="0" applyFont="1" applyFill="1" applyBorder="1" applyAlignment="1" applyProtection="1">
      <alignment horizontal="center" vertical="top" wrapText="1"/>
      <protection/>
    </xf>
    <xf numFmtId="0" fontId="89" fillId="33" borderId="37" xfId="0" applyFont="1" applyFill="1" applyBorder="1" applyAlignment="1" applyProtection="1">
      <alignment horizontal="center" vertical="top" wrapText="1"/>
      <protection/>
    </xf>
    <xf numFmtId="0" fontId="115" fillId="33" borderId="11"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43" xfId="0" applyFont="1" applyFill="1" applyBorder="1" applyAlignment="1" applyProtection="1">
      <alignment horizontal="center" vertical="center" wrapText="1"/>
      <protection/>
    </xf>
    <xf numFmtId="176" fontId="7" fillId="28" borderId="40" xfId="0" applyNumberFormat="1" applyFont="1" applyFill="1" applyBorder="1" applyAlignment="1" applyProtection="1">
      <alignment horizontal="right" vertical="center"/>
      <protection/>
    </xf>
    <xf numFmtId="176" fontId="7" fillId="28" borderId="41" xfId="0" applyNumberFormat="1" applyFont="1" applyFill="1" applyBorder="1" applyAlignment="1" applyProtection="1">
      <alignment horizontal="right" vertical="center"/>
      <protection/>
    </xf>
    <xf numFmtId="177" fontId="89" fillId="28" borderId="18"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4"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123825</xdr:rowOff>
    </xdr:from>
    <xdr:to>
      <xdr:col>3</xdr:col>
      <xdr:colOff>295275</xdr:colOff>
      <xdr:row>6</xdr:row>
      <xdr:rowOff>304800</xdr:rowOff>
    </xdr:to>
    <xdr:sp>
      <xdr:nvSpPr>
        <xdr:cNvPr id="1" name="右中かっこ 1"/>
        <xdr:cNvSpPr>
          <a:spLocks/>
        </xdr:cNvSpPr>
      </xdr:nvSpPr>
      <xdr:spPr>
        <a:xfrm>
          <a:off x="6153150" y="1266825"/>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276225</xdr:rowOff>
    </xdr:from>
    <xdr:to>
      <xdr:col>6</xdr:col>
      <xdr:colOff>400050</xdr:colOff>
      <xdr:row>5</xdr:row>
      <xdr:rowOff>161925</xdr:rowOff>
    </xdr:to>
    <xdr:sp>
      <xdr:nvSpPr>
        <xdr:cNvPr id="2" name="テキスト ボックス 2"/>
        <xdr:cNvSpPr txBox="1">
          <a:spLocks noChangeArrowheads="1"/>
        </xdr:cNvSpPr>
      </xdr:nvSpPr>
      <xdr:spPr>
        <a:xfrm>
          <a:off x="6381750" y="18002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66675</xdr:rowOff>
    </xdr:from>
    <xdr:to>
      <xdr:col>13</xdr:col>
      <xdr:colOff>28575</xdr:colOff>
      <xdr:row>32</xdr:row>
      <xdr:rowOff>85725</xdr:rowOff>
    </xdr:to>
    <xdr:pic>
      <xdr:nvPicPr>
        <xdr:cNvPr id="1" name="図 1"/>
        <xdr:cNvPicPr preferRelativeResize="1">
          <a:picLocks noChangeAspect="1"/>
        </xdr:cNvPicPr>
      </xdr:nvPicPr>
      <xdr:blipFill>
        <a:blip r:embed="rId1"/>
        <a:srcRect t="4408"/>
        <a:stretch>
          <a:fillRect/>
        </a:stretch>
      </xdr:blipFill>
      <xdr:spPr>
        <a:xfrm>
          <a:off x="304800" y="409575"/>
          <a:ext cx="7229475" cy="5162550"/>
        </a:xfrm>
        <a:prstGeom prst="rect">
          <a:avLst/>
        </a:prstGeom>
        <a:noFill/>
        <a:ln w="9525" cmpd="sng">
          <a:noFill/>
        </a:ln>
      </xdr:spPr>
    </xdr:pic>
    <xdr:clientData/>
  </xdr:twoCellAnchor>
  <xdr:twoCellAnchor editAs="oneCell">
    <xdr:from>
      <xdr:col>1</xdr:col>
      <xdr:colOff>0</xdr:colOff>
      <xdr:row>35</xdr:row>
      <xdr:rowOff>123825</xdr:rowOff>
    </xdr:from>
    <xdr:to>
      <xdr:col>13</xdr:col>
      <xdr:colOff>66675</xdr:colOff>
      <xdr:row>73</xdr:row>
      <xdr:rowOff>66675</xdr:rowOff>
    </xdr:to>
    <xdr:pic>
      <xdr:nvPicPr>
        <xdr:cNvPr id="2" name="図 2"/>
        <xdr:cNvPicPr preferRelativeResize="1">
          <a:picLocks noChangeAspect="1"/>
        </xdr:cNvPicPr>
      </xdr:nvPicPr>
      <xdr:blipFill>
        <a:blip r:embed="rId2"/>
        <a:srcRect t="4371"/>
        <a:stretch>
          <a:fillRect/>
        </a:stretch>
      </xdr:blipFill>
      <xdr:spPr>
        <a:xfrm>
          <a:off x="304800" y="6124575"/>
          <a:ext cx="7267575" cy="6457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0</xdr:rowOff>
    </xdr:from>
    <xdr:to>
      <xdr:col>11</xdr:col>
      <xdr:colOff>476250</xdr:colOff>
      <xdr:row>30</xdr:row>
      <xdr:rowOff>152400</xdr:rowOff>
    </xdr:to>
    <xdr:pic>
      <xdr:nvPicPr>
        <xdr:cNvPr id="1" name="図 1"/>
        <xdr:cNvPicPr preferRelativeResize="1">
          <a:picLocks noChangeAspect="1"/>
        </xdr:cNvPicPr>
      </xdr:nvPicPr>
      <xdr:blipFill>
        <a:blip r:embed="rId1"/>
        <a:stretch>
          <a:fillRect/>
        </a:stretch>
      </xdr:blipFill>
      <xdr:spPr>
        <a:xfrm>
          <a:off x="152400" y="190500"/>
          <a:ext cx="6629400" cy="512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1/2</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76,650,000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23</xdr:row>
      <xdr:rowOff>85725</xdr:rowOff>
    </xdr:to>
    <xdr:sp>
      <xdr:nvSpPr>
        <xdr:cNvPr id="3" name="角丸四角形 5"/>
        <xdr:cNvSpPr>
          <a:spLocks/>
        </xdr:cNvSpPr>
      </xdr:nvSpPr>
      <xdr:spPr>
        <a:xfrm>
          <a:off x="6181725" y="1857375"/>
          <a:ext cx="1485900" cy="36480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24</xdr:row>
      <xdr:rowOff>171450</xdr:rowOff>
    </xdr:from>
    <xdr:to>
      <xdr:col>6</xdr:col>
      <xdr:colOff>133350</xdr:colOff>
      <xdr:row>27</xdr:row>
      <xdr:rowOff>161925</xdr:rowOff>
    </xdr:to>
    <xdr:sp>
      <xdr:nvSpPr>
        <xdr:cNvPr id="4" name="角丸四角形 7"/>
        <xdr:cNvSpPr>
          <a:spLocks/>
        </xdr:cNvSpPr>
      </xdr:nvSpPr>
      <xdr:spPr>
        <a:xfrm>
          <a:off x="4714875" y="581977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29</xdr:row>
      <xdr:rowOff>114300</xdr:rowOff>
    </xdr:from>
    <xdr:to>
      <xdr:col>7</xdr:col>
      <xdr:colOff>171450</xdr:colOff>
      <xdr:row>31</xdr:row>
      <xdr:rowOff>104775</xdr:rowOff>
    </xdr:to>
    <xdr:sp>
      <xdr:nvSpPr>
        <xdr:cNvPr id="5" name="角丸四角形吹き出し 8"/>
        <xdr:cNvSpPr>
          <a:spLocks/>
        </xdr:cNvSpPr>
      </xdr:nvSpPr>
      <xdr:spPr>
        <a:xfrm>
          <a:off x="6067425" y="686752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29</xdr:row>
      <xdr:rowOff>57150</xdr:rowOff>
    </xdr:from>
    <xdr:to>
      <xdr:col>7</xdr:col>
      <xdr:colOff>295275</xdr:colOff>
      <xdr:row>31</xdr:row>
      <xdr:rowOff>171450</xdr:rowOff>
    </xdr:to>
    <xdr:sp>
      <xdr:nvSpPr>
        <xdr:cNvPr id="6" name="角丸四角形吹き出し 6"/>
        <xdr:cNvSpPr>
          <a:spLocks/>
        </xdr:cNvSpPr>
      </xdr:nvSpPr>
      <xdr:spPr>
        <a:xfrm>
          <a:off x="6019800" y="6810375"/>
          <a:ext cx="1828800" cy="495300"/>
        </a:xfrm>
        <a:prstGeom prst="wedgeRoundRectCallout">
          <a:avLst>
            <a:gd name="adj1" fmla="val 14555"/>
            <a:gd name="adj2" fmla="val -357712"/>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8</xdr:col>
      <xdr:colOff>276225</xdr:colOff>
      <xdr:row>7</xdr:row>
      <xdr:rowOff>104775</xdr:rowOff>
    </xdr:from>
    <xdr:to>
      <xdr:col>9</xdr:col>
      <xdr:colOff>466725</xdr:colOff>
      <xdr:row>22</xdr:row>
      <xdr:rowOff>190500</xdr:rowOff>
    </xdr:to>
    <xdr:sp>
      <xdr:nvSpPr>
        <xdr:cNvPr id="7" name="角丸四角形吹き出し 7"/>
        <xdr:cNvSpPr>
          <a:spLocks/>
        </xdr:cNvSpPr>
      </xdr:nvSpPr>
      <xdr:spPr>
        <a:xfrm>
          <a:off x="8524875" y="1866900"/>
          <a:ext cx="885825" cy="3514725"/>
        </a:xfrm>
        <a:prstGeom prst="wedgeRoundRectCallout">
          <a:avLst>
            <a:gd name="adj1" fmla="val -177129"/>
            <a:gd name="adj2" fmla="val -2618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view="pageBreakPreview" zoomScaleNormal="90" zoomScaleSheetLayoutView="100" zoomScalePageLayoutView="0" workbookViewId="0" topLeftCell="A10">
      <selection activeCell="C4" sqref="C4"/>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1:3" ht="30" customHeight="1">
      <c r="A1" s="312" t="s">
        <v>682</v>
      </c>
      <c r="B1" s="312"/>
      <c r="C1" s="312"/>
    </row>
    <row r="2" spans="1:3" ht="30" customHeight="1">
      <c r="A2" s="45" t="s">
        <v>102</v>
      </c>
      <c r="B2" s="46" t="s">
        <v>74</v>
      </c>
      <c r="C2" s="47" t="s">
        <v>75</v>
      </c>
    </row>
    <row r="3" spans="1:3" ht="30" customHeight="1">
      <c r="A3" s="41"/>
      <c r="B3" s="296" t="s">
        <v>591</v>
      </c>
      <c r="C3" s="35"/>
    </row>
    <row r="4" spans="1:3" ht="30" customHeight="1">
      <c r="A4" s="34">
        <v>1</v>
      </c>
      <c r="B4" s="297" t="s">
        <v>592</v>
      </c>
      <c r="C4" s="35"/>
    </row>
    <row r="5" spans="1:3" ht="30" customHeight="1">
      <c r="A5" s="34">
        <f aca="true" t="shared" si="0" ref="A5:A11">A4+1</f>
        <v>2</v>
      </c>
      <c r="B5" s="244" t="s">
        <v>593</v>
      </c>
      <c r="C5" s="35"/>
    </row>
    <row r="6" spans="1:3" ht="30" customHeight="1">
      <c r="A6" s="34">
        <f t="shared" si="0"/>
        <v>3</v>
      </c>
      <c r="B6" s="99" t="s">
        <v>594</v>
      </c>
      <c r="C6" s="35"/>
    </row>
    <row r="7" spans="1:3" ht="30" customHeight="1">
      <c r="A7" s="34">
        <f t="shared" si="0"/>
        <v>4</v>
      </c>
      <c r="B7" s="99" t="s">
        <v>595</v>
      </c>
      <c r="C7" s="35"/>
    </row>
    <row r="8" spans="1:3" ht="30" customHeight="1">
      <c r="A8" s="258">
        <f t="shared" si="0"/>
        <v>5</v>
      </c>
      <c r="B8" s="259" t="s">
        <v>557</v>
      </c>
      <c r="C8" s="260"/>
    </row>
    <row r="9" spans="1:3" ht="30" customHeight="1">
      <c r="A9" s="258">
        <f t="shared" si="0"/>
        <v>6</v>
      </c>
      <c r="B9" s="259" t="s">
        <v>141</v>
      </c>
      <c r="C9" s="260"/>
    </row>
    <row r="10" spans="1:3" s="44" customFormat="1" ht="30" customHeight="1">
      <c r="A10" s="258">
        <f t="shared" si="0"/>
        <v>7</v>
      </c>
      <c r="B10" s="298" t="s">
        <v>103</v>
      </c>
      <c r="C10" s="260"/>
    </row>
    <row r="11" spans="1:3" ht="30" customHeight="1">
      <c r="A11" s="258">
        <f t="shared" si="0"/>
        <v>8</v>
      </c>
      <c r="B11" s="259" t="s">
        <v>80</v>
      </c>
      <c r="C11" s="260"/>
    </row>
    <row r="12" spans="1:3" ht="30" customHeight="1">
      <c r="A12" s="258">
        <f aca="true" t="shared" si="1" ref="A12:A22">A11+1</f>
        <v>9</v>
      </c>
      <c r="B12" s="259" t="s">
        <v>540</v>
      </c>
      <c r="C12" s="260"/>
    </row>
    <row r="13" spans="1:3" ht="30" customHeight="1">
      <c r="A13" s="258">
        <f t="shared" si="1"/>
        <v>10</v>
      </c>
      <c r="B13" s="259" t="s">
        <v>539</v>
      </c>
      <c r="C13" s="260"/>
    </row>
    <row r="14" spans="1:3" ht="39.75" customHeight="1">
      <c r="A14" s="258">
        <f t="shared" si="1"/>
        <v>11</v>
      </c>
      <c r="B14" s="259" t="s">
        <v>541</v>
      </c>
      <c r="C14" s="260"/>
    </row>
    <row r="15" spans="1:3" ht="30" customHeight="1">
      <c r="A15" s="258">
        <f t="shared" si="1"/>
        <v>12</v>
      </c>
      <c r="B15" s="259" t="s">
        <v>101</v>
      </c>
      <c r="C15" s="260"/>
    </row>
    <row r="16" spans="1:3" ht="30" customHeight="1">
      <c r="A16" s="289">
        <f t="shared" si="1"/>
        <v>13</v>
      </c>
      <c r="B16" s="300" t="s">
        <v>602</v>
      </c>
      <c r="C16" s="36"/>
    </row>
    <row r="17" spans="1:3" ht="30" customHeight="1">
      <c r="A17" s="258">
        <f t="shared" si="1"/>
        <v>14</v>
      </c>
      <c r="B17" s="299" t="s">
        <v>588</v>
      </c>
      <c r="C17" s="260"/>
    </row>
    <row r="18" spans="1:3" ht="30" customHeight="1">
      <c r="A18" s="289">
        <f t="shared" si="1"/>
        <v>15</v>
      </c>
      <c r="B18" s="290" t="s">
        <v>596</v>
      </c>
      <c r="C18" s="36"/>
    </row>
    <row r="19" spans="1:3" ht="30" customHeight="1">
      <c r="A19" s="289">
        <f t="shared" si="1"/>
        <v>16</v>
      </c>
      <c r="B19" s="290" t="s">
        <v>597</v>
      </c>
      <c r="C19" s="36"/>
    </row>
    <row r="20" spans="1:3" ht="30" customHeight="1">
      <c r="A20" s="289">
        <f t="shared" si="1"/>
        <v>17</v>
      </c>
      <c r="B20" s="290" t="s">
        <v>598</v>
      </c>
      <c r="C20" s="36"/>
    </row>
    <row r="21" spans="1:3" ht="30" customHeight="1">
      <c r="A21" s="289">
        <f t="shared" si="1"/>
        <v>18</v>
      </c>
      <c r="B21" s="290" t="s">
        <v>599</v>
      </c>
      <c r="C21" s="36"/>
    </row>
    <row r="22" spans="1:3" ht="30" customHeight="1">
      <c r="A22" s="289">
        <f t="shared" si="1"/>
        <v>19</v>
      </c>
      <c r="B22" s="290" t="s">
        <v>600</v>
      </c>
      <c r="C22" s="36"/>
    </row>
    <row r="23" spans="1:3" s="262" customFormat="1" ht="27.75" customHeight="1">
      <c r="A23" s="261"/>
      <c r="B23" s="313" t="s">
        <v>601</v>
      </c>
      <c r="C23" s="313"/>
    </row>
  </sheetData>
  <sheetProtection sheet="1" selectLockedCells="1"/>
  <mergeCells count="2">
    <mergeCell ref="A1:C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dimension ref="A1:M111"/>
  <sheetViews>
    <sheetView zoomScalePageLayoutView="0" workbookViewId="0" topLeftCell="A1">
      <selection activeCell="T21" sqref="T2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22" customWidth="1"/>
    <col min="12" max="13" width="5.28125" style="3" customWidth="1"/>
    <col min="14" max="16384" width="9.00390625" style="3" customWidth="1"/>
  </cols>
  <sheetData>
    <row r="1" spans="2:11" ht="26.25" customHeight="1">
      <c r="B1" s="51" t="s">
        <v>146</v>
      </c>
      <c r="C1" s="51"/>
      <c r="D1" s="51"/>
      <c r="E1" s="51"/>
      <c r="F1" s="51"/>
      <c r="G1" s="51"/>
      <c r="H1" s="51"/>
      <c r="I1" s="51"/>
      <c r="J1" s="51"/>
      <c r="K1" s="52"/>
    </row>
    <row r="2" spans="2:11" ht="24.75" customHeight="1">
      <c r="B2" s="845" t="s">
        <v>53</v>
      </c>
      <c r="C2" s="845"/>
      <c r="D2" s="845"/>
      <c r="E2" s="845"/>
      <c r="F2" s="845"/>
      <c r="G2" s="845"/>
      <c r="H2" s="845"/>
      <c r="I2" s="845"/>
      <c r="J2" s="845"/>
      <c r="K2" s="845"/>
    </row>
    <row r="3" spans="2:11" ht="24.75" customHeight="1">
      <c r="B3" s="846" t="s">
        <v>134</v>
      </c>
      <c r="C3" s="846"/>
      <c r="D3" s="846"/>
      <c r="E3" s="846"/>
      <c r="F3" s="846"/>
      <c r="G3" s="846"/>
      <c r="H3" s="846"/>
      <c r="I3" s="846"/>
      <c r="J3" s="846"/>
      <c r="K3" s="846"/>
    </row>
    <row r="4" spans="2:11" ht="9" customHeight="1" thickBot="1">
      <c r="B4" s="847"/>
      <c r="C4" s="848"/>
      <c r="D4" s="848"/>
      <c r="E4" s="848"/>
      <c r="F4" s="848"/>
      <c r="G4" s="848"/>
      <c r="H4" s="848"/>
      <c r="I4" s="848"/>
      <c r="J4" s="848"/>
      <c r="K4" s="848"/>
    </row>
    <row r="5" spans="1:11" s="30" customFormat="1" ht="33" customHeight="1" thickBot="1">
      <c r="A5" s="31"/>
      <c r="B5" s="450" t="s">
        <v>35</v>
      </c>
      <c r="C5" s="451"/>
      <c r="D5" s="451"/>
      <c r="E5" s="451"/>
      <c r="F5" s="451"/>
      <c r="G5" s="451"/>
      <c r="H5" s="451"/>
      <c r="I5" s="451"/>
      <c r="J5" s="849"/>
      <c r="K5" s="49" t="s">
        <v>135</v>
      </c>
    </row>
    <row r="6" spans="1:11" s="30" customFormat="1" ht="21" customHeight="1">
      <c r="A6" s="31"/>
      <c r="B6" s="833" t="s">
        <v>99</v>
      </c>
      <c r="C6" s="834"/>
      <c r="D6" s="834"/>
      <c r="E6" s="834"/>
      <c r="F6" s="834"/>
      <c r="G6" s="834"/>
      <c r="H6" s="834"/>
      <c r="I6" s="834"/>
      <c r="J6" s="835"/>
      <c r="K6" s="61">
        <f>'【別紙１-３】実施報告書'!K5</f>
        <v>0</v>
      </c>
    </row>
    <row r="7" spans="1:11" s="30" customFormat="1" ht="33" customHeight="1">
      <c r="A7" s="31"/>
      <c r="B7" s="836" t="s">
        <v>38</v>
      </c>
      <c r="C7" s="785"/>
      <c r="D7" s="785"/>
      <c r="E7" s="785"/>
      <c r="F7" s="785"/>
      <c r="G7" s="785"/>
      <c r="H7" s="785"/>
      <c r="I7" s="785"/>
      <c r="J7" s="786"/>
      <c r="K7" s="62">
        <f>'【別紙１-３】実施報告書'!K6</f>
        <v>0</v>
      </c>
    </row>
    <row r="8" spans="1:11" s="30" customFormat="1" ht="21" customHeight="1">
      <c r="A8" s="31"/>
      <c r="B8" s="837" t="s">
        <v>136</v>
      </c>
      <c r="C8" s="838"/>
      <c r="D8" s="838"/>
      <c r="E8" s="839"/>
      <c r="F8" s="843" t="s">
        <v>137</v>
      </c>
      <c r="G8" s="844"/>
      <c r="H8" s="844"/>
      <c r="I8" s="844"/>
      <c r="J8" s="844"/>
      <c r="K8" s="63">
        <f>'【別紙１-３】実施報告書'!K8</f>
        <v>0</v>
      </c>
    </row>
    <row r="9" spans="1:11" s="30" customFormat="1" ht="21" customHeight="1">
      <c r="A9" s="31"/>
      <c r="B9" s="840"/>
      <c r="C9" s="841"/>
      <c r="D9" s="841"/>
      <c r="E9" s="842"/>
      <c r="F9" s="843" t="s">
        <v>138</v>
      </c>
      <c r="G9" s="844"/>
      <c r="H9" s="844"/>
      <c r="I9" s="844"/>
      <c r="J9" s="844"/>
      <c r="K9" s="63">
        <f>'【別紙１-３】実施報告書'!M8</f>
        <v>0</v>
      </c>
    </row>
    <row r="10" spans="1:11" s="30" customFormat="1" ht="33" customHeight="1">
      <c r="A10" s="31"/>
      <c r="B10" s="832" t="s">
        <v>34</v>
      </c>
      <c r="C10" s="805"/>
      <c r="D10" s="805"/>
      <c r="E10" s="805"/>
      <c r="F10" s="805"/>
      <c r="G10" s="805"/>
      <c r="H10" s="805"/>
      <c r="I10" s="805"/>
      <c r="J10" s="805"/>
      <c r="K10" s="64">
        <f>'【別紙１-３】実施報告書'!K9</f>
        <v>0</v>
      </c>
    </row>
    <row r="11" spans="1:11" s="30" customFormat="1" ht="22.5" customHeight="1">
      <c r="A11" s="31"/>
      <c r="B11" s="53"/>
      <c r="C11" s="826" t="s">
        <v>39</v>
      </c>
      <c r="D11" s="827"/>
      <c r="E11" s="773" t="s">
        <v>41</v>
      </c>
      <c r="F11" s="773"/>
      <c r="G11" s="773"/>
      <c r="H11" s="773"/>
      <c r="I11" s="773"/>
      <c r="J11" s="808"/>
      <c r="K11" s="64">
        <f>'【別紙１-３】実施報告書'!K10</f>
        <v>0</v>
      </c>
    </row>
    <row r="12" spans="1:11" s="30" customFormat="1" ht="22.5" customHeight="1">
      <c r="A12" s="31"/>
      <c r="B12" s="53"/>
      <c r="C12" s="828"/>
      <c r="D12" s="829"/>
      <c r="E12" s="773" t="s">
        <v>26</v>
      </c>
      <c r="F12" s="773"/>
      <c r="G12" s="773"/>
      <c r="H12" s="773"/>
      <c r="I12" s="773"/>
      <c r="J12" s="808"/>
      <c r="K12" s="64">
        <f>'【別紙１-３】実施報告書'!K11</f>
        <v>0</v>
      </c>
    </row>
    <row r="13" spans="1:11" s="30" customFormat="1" ht="22.5" customHeight="1">
      <c r="A13" s="31"/>
      <c r="B13" s="53"/>
      <c r="C13" s="828"/>
      <c r="D13" s="829"/>
      <c r="E13" s="773" t="s">
        <v>40</v>
      </c>
      <c r="F13" s="773"/>
      <c r="G13" s="773"/>
      <c r="H13" s="773"/>
      <c r="I13" s="773"/>
      <c r="J13" s="808"/>
      <c r="K13" s="65">
        <f>'【別紙１-３】実施報告書'!K12</f>
        <v>0</v>
      </c>
    </row>
    <row r="14" spans="1:11" s="30" customFormat="1" ht="22.5" customHeight="1">
      <c r="A14" s="31"/>
      <c r="B14" s="53"/>
      <c r="C14" s="828"/>
      <c r="D14" s="829"/>
      <c r="E14" s="773" t="s">
        <v>20</v>
      </c>
      <c r="F14" s="773"/>
      <c r="G14" s="773"/>
      <c r="H14" s="773"/>
      <c r="I14" s="773"/>
      <c r="J14" s="808"/>
      <c r="K14" s="64">
        <f>'【別紙１-３】実施報告書'!K13</f>
        <v>0</v>
      </c>
    </row>
    <row r="15" spans="1:11" s="30" customFormat="1" ht="22.5" customHeight="1">
      <c r="A15" s="31"/>
      <c r="B15" s="53"/>
      <c r="C15" s="828"/>
      <c r="D15" s="829"/>
      <c r="E15" s="773" t="s">
        <v>17</v>
      </c>
      <c r="F15" s="773"/>
      <c r="G15" s="773"/>
      <c r="H15" s="773"/>
      <c r="I15" s="773"/>
      <c r="J15" s="808"/>
      <c r="K15" s="66">
        <f>'【別紙１-３】実施報告書'!K14</f>
        <v>0</v>
      </c>
    </row>
    <row r="16" spans="1:11" s="30" customFormat="1" ht="22.5" customHeight="1">
      <c r="A16" s="31"/>
      <c r="B16" s="53"/>
      <c r="C16" s="828"/>
      <c r="D16" s="829"/>
      <c r="E16" s="773" t="s">
        <v>18</v>
      </c>
      <c r="F16" s="773"/>
      <c r="G16" s="773"/>
      <c r="H16" s="773"/>
      <c r="I16" s="773"/>
      <c r="J16" s="808"/>
      <c r="K16" s="66">
        <f>'【別紙１-３】実施報告書'!K15</f>
        <v>0</v>
      </c>
    </row>
    <row r="17" spans="1:11" s="30" customFormat="1" ht="22.5" customHeight="1">
      <c r="A17" s="31"/>
      <c r="B17" s="53"/>
      <c r="C17" s="830"/>
      <c r="D17" s="831"/>
      <c r="E17" s="773" t="s">
        <v>27</v>
      </c>
      <c r="F17" s="773"/>
      <c r="G17" s="773"/>
      <c r="H17" s="773"/>
      <c r="I17" s="773"/>
      <c r="J17" s="808"/>
      <c r="K17" s="67">
        <f>'【別紙１-３】実施報告書'!K16</f>
        <v>0</v>
      </c>
    </row>
    <row r="18" spans="1:11" s="30" customFormat="1" ht="22.5" customHeight="1">
      <c r="A18" s="31"/>
      <c r="B18" s="53"/>
      <c r="C18" s="826" t="s">
        <v>37</v>
      </c>
      <c r="D18" s="827"/>
      <c r="E18" s="773" t="s">
        <v>16</v>
      </c>
      <c r="F18" s="773"/>
      <c r="G18" s="773"/>
      <c r="H18" s="773"/>
      <c r="I18" s="773"/>
      <c r="J18" s="808"/>
      <c r="K18" s="64">
        <f>'【別紙１-３】実施報告書'!K17</f>
        <v>0</v>
      </c>
    </row>
    <row r="19" spans="1:11" s="30" customFormat="1" ht="22.5" customHeight="1">
      <c r="A19" s="31"/>
      <c r="B19" s="53"/>
      <c r="C19" s="828"/>
      <c r="D19" s="829"/>
      <c r="E19" s="773" t="s">
        <v>28</v>
      </c>
      <c r="F19" s="773"/>
      <c r="G19" s="773"/>
      <c r="H19" s="773"/>
      <c r="I19" s="773"/>
      <c r="J19" s="808"/>
      <c r="K19" s="64">
        <f>'【別紙１-３】実施報告書'!K18</f>
        <v>0</v>
      </c>
    </row>
    <row r="20" spans="1:11" s="30" customFormat="1" ht="22.5" customHeight="1">
      <c r="A20" s="31"/>
      <c r="B20" s="53"/>
      <c r="C20" s="828"/>
      <c r="D20" s="829"/>
      <c r="E20" s="773" t="s">
        <v>26</v>
      </c>
      <c r="F20" s="773"/>
      <c r="G20" s="773"/>
      <c r="H20" s="773"/>
      <c r="I20" s="773"/>
      <c r="J20" s="808"/>
      <c r="K20" s="64">
        <f>'【別紙１-３】実施報告書'!K19</f>
        <v>0</v>
      </c>
    </row>
    <row r="21" spans="1:11" s="30" customFormat="1" ht="22.5" customHeight="1">
      <c r="A21" s="31"/>
      <c r="B21" s="53"/>
      <c r="C21" s="828"/>
      <c r="D21" s="829"/>
      <c r="E21" s="773" t="s">
        <v>40</v>
      </c>
      <c r="F21" s="773"/>
      <c r="G21" s="773"/>
      <c r="H21" s="773"/>
      <c r="I21" s="773"/>
      <c r="J21" s="808"/>
      <c r="K21" s="65">
        <f>'【別紙１-３】実施報告書'!K20</f>
        <v>0</v>
      </c>
    </row>
    <row r="22" spans="1:11" s="30" customFormat="1" ht="22.5" customHeight="1">
      <c r="A22" s="31"/>
      <c r="B22" s="53"/>
      <c r="C22" s="828"/>
      <c r="D22" s="829"/>
      <c r="E22" s="773" t="s">
        <v>20</v>
      </c>
      <c r="F22" s="773"/>
      <c r="G22" s="773"/>
      <c r="H22" s="773"/>
      <c r="I22" s="773"/>
      <c r="J22" s="808"/>
      <c r="K22" s="64">
        <f>'【別紙１-３】実施報告書'!K21</f>
        <v>0</v>
      </c>
    </row>
    <row r="23" spans="1:11" s="30" customFormat="1" ht="22.5" customHeight="1">
      <c r="A23" s="31"/>
      <c r="B23" s="53"/>
      <c r="C23" s="828"/>
      <c r="D23" s="829"/>
      <c r="E23" s="773" t="s">
        <v>17</v>
      </c>
      <c r="F23" s="773"/>
      <c r="G23" s="773"/>
      <c r="H23" s="773"/>
      <c r="I23" s="773"/>
      <c r="J23" s="808"/>
      <c r="K23" s="66">
        <f>'【別紙１-３】実施報告書'!K22</f>
        <v>0</v>
      </c>
    </row>
    <row r="24" spans="1:11" s="30" customFormat="1" ht="22.5" customHeight="1">
      <c r="A24" s="31"/>
      <c r="B24" s="53"/>
      <c r="C24" s="828"/>
      <c r="D24" s="829"/>
      <c r="E24" s="773" t="s">
        <v>18</v>
      </c>
      <c r="F24" s="773"/>
      <c r="G24" s="773"/>
      <c r="H24" s="773"/>
      <c r="I24" s="773"/>
      <c r="J24" s="808"/>
      <c r="K24" s="66">
        <f>'【別紙１-３】実施報告書'!K23</f>
        <v>0</v>
      </c>
    </row>
    <row r="25" spans="1:11" s="30" customFormat="1" ht="22.5" customHeight="1">
      <c r="A25" s="31"/>
      <c r="B25" s="53"/>
      <c r="C25" s="830"/>
      <c r="D25" s="831"/>
      <c r="E25" s="773" t="s">
        <v>27</v>
      </c>
      <c r="F25" s="773"/>
      <c r="G25" s="773"/>
      <c r="H25" s="773"/>
      <c r="I25" s="773"/>
      <c r="J25" s="808"/>
      <c r="K25" s="68">
        <f>'【別紙１-３】実施報告書'!K24</f>
        <v>0</v>
      </c>
    </row>
    <row r="26" spans="1:11" s="30" customFormat="1" ht="22.5" customHeight="1">
      <c r="A26" s="31"/>
      <c r="B26" s="825" t="s">
        <v>21</v>
      </c>
      <c r="C26" s="784" t="s">
        <v>23</v>
      </c>
      <c r="D26" s="784" t="s">
        <v>29</v>
      </c>
      <c r="E26" s="784"/>
      <c r="F26" s="784"/>
      <c r="G26" s="784"/>
      <c r="H26" s="784"/>
      <c r="I26" s="784"/>
      <c r="J26" s="812"/>
      <c r="K26" s="64">
        <f>'【別紙１-３】実施報告書'!K25</f>
        <v>0</v>
      </c>
    </row>
    <row r="27" spans="1:11" s="30" customFormat="1" ht="22.5" customHeight="1">
      <c r="A27" s="31"/>
      <c r="B27" s="796"/>
      <c r="C27" s="784"/>
      <c r="D27" s="823" t="s">
        <v>31</v>
      </c>
      <c r="E27" s="784" t="s">
        <v>16</v>
      </c>
      <c r="F27" s="784"/>
      <c r="G27" s="784"/>
      <c r="H27" s="784"/>
      <c r="I27" s="784"/>
      <c r="J27" s="812"/>
      <c r="K27" s="64">
        <f>'【別紙１-３】実施報告書'!K27</f>
        <v>0</v>
      </c>
    </row>
    <row r="28" spans="1:11" s="30" customFormat="1" ht="22.5" customHeight="1">
      <c r="A28" s="31"/>
      <c r="B28" s="796"/>
      <c r="C28" s="784"/>
      <c r="D28" s="823"/>
      <c r="E28" s="784" t="s">
        <v>30</v>
      </c>
      <c r="F28" s="784"/>
      <c r="G28" s="784"/>
      <c r="H28" s="784"/>
      <c r="I28" s="784"/>
      <c r="J28" s="812"/>
      <c r="K28" s="64">
        <f>'【別紙１-３】実施報告書'!K28</f>
        <v>0</v>
      </c>
    </row>
    <row r="29" spans="1:11" s="30" customFormat="1" ht="22.5" customHeight="1">
      <c r="A29" s="31"/>
      <c r="B29" s="796"/>
      <c r="C29" s="784"/>
      <c r="D29" s="823"/>
      <c r="E29" s="784" t="s">
        <v>17</v>
      </c>
      <c r="F29" s="784"/>
      <c r="G29" s="784"/>
      <c r="H29" s="784"/>
      <c r="I29" s="784"/>
      <c r="J29" s="812"/>
      <c r="K29" s="66">
        <f>'【別紙１-３】実施報告書'!K31</f>
        <v>0</v>
      </c>
    </row>
    <row r="30" spans="1:11" s="30" customFormat="1" ht="22.5" customHeight="1">
      <c r="A30" s="31"/>
      <c r="B30" s="796"/>
      <c r="C30" s="784"/>
      <c r="D30" s="823"/>
      <c r="E30" s="784" t="s">
        <v>18</v>
      </c>
      <c r="F30" s="784"/>
      <c r="G30" s="784"/>
      <c r="H30" s="784"/>
      <c r="I30" s="784"/>
      <c r="J30" s="812"/>
      <c r="K30" s="66">
        <f>'【別紙１-３】実施報告書'!K32</f>
        <v>0</v>
      </c>
    </row>
    <row r="31" spans="1:11" s="30" customFormat="1" ht="22.5" customHeight="1">
      <c r="A31" s="31"/>
      <c r="B31" s="796"/>
      <c r="C31" s="784"/>
      <c r="D31" s="823"/>
      <c r="E31" s="784" t="s">
        <v>19</v>
      </c>
      <c r="F31" s="784"/>
      <c r="G31" s="784"/>
      <c r="H31" s="784"/>
      <c r="I31" s="784"/>
      <c r="J31" s="812"/>
      <c r="K31" s="69">
        <f>'【別紙１-３】実施報告書'!K33</f>
        <v>0</v>
      </c>
    </row>
    <row r="32" spans="1:11" s="30" customFormat="1" ht="22.5" customHeight="1">
      <c r="A32" s="31"/>
      <c r="B32" s="796"/>
      <c r="C32" s="784" t="s">
        <v>24</v>
      </c>
      <c r="D32" s="784" t="s">
        <v>29</v>
      </c>
      <c r="E32" s="784"/>
      <c r="F32" s="784"/>
      <c r="G32" s="784"/>
      <c r="H32" s="784"/>
      <c r="I32" s="784"/>
      <c r="J32" s="812"/>
      <c r="K32" s="64">
        <f>'【別紙１-３】実施報告書'!K34</f>
        <v>0</v>
      </c>
    </row>
    <row r="33" spans="1:11" s="30" customFormat="1" ht="22.5" customHeight="1">
      <c r="A33" s="31"/>
      <c r="B33" s="796"/>
      <c r="C33" s="784"/>
      <c r="D33" s="823" t="s">
        <v>31</v>
      </c>
      <c r="E33" s="784" t="s">
        <v>16</v>
      </c>
      <c r="F33" s="784"/>
      <c r="G33" s="784"/>
      <c r="H33" s="784"/>
      <c r="I33" s="784"/>
      <c r="J33" s="812"/>
      <c r="K33" s="64">
        <f>'【別紙１-３】実施報告書'!K36</f>
        <v>0</v>
      </c>
    </row>
    <row r="34" spans="1:11" s="30" customFormat="1" ht="22.5" customHeight="1">
      <c r="A34" s="31"/>
      <c r="B34" s="796"/>
      <c r="C34" s="784"/>
      <c r="D34" s="823"/>
      <c r="E34" s="784" t="s">
        <v>30</v>
      </c>
      <c r="F34" s="784"/>
      <c r="G34" s="784"/>
      <c r="H34" s="784"/>
      <c r="I34" s="784"/>
      <c r="J34" s="812"/>
      <c r="K34" s="64">
        <f>'【別紙１-３】実施報告書'!K37</f>
        <v>0</v>
      </c>
    </row>
    <row r="35" spans="1:11" s="30" customFormat="1" ht="22.5" customHeight="1">
      <c r="A35" s="31"/>
      <c r="B35" s="796"/>
      <c r="C35" s="784"/>
      <c r="D35" s="823"/>
      <c r="E35" s="784" t="s">
        <v>17</v>
      </c>
      <c r="F35" s="784"/>
      <c r="G35" s="784"/>
      <c r="H35" s="784"/>
      <c r="I35" s="784"/>
      <c r="J35" s="812"/>
      <c r="K35" s="66">
        <f>'【別紙１-３】実施報告書'!K40</f>
        <v>0</v>
      </c>
    </row>
    <row r="36" spans="1:11" s="30" customFormat="1" ht="22.5" customHeight="1">
      <c r="A36" s="31"/>
      <c r="B36" s="796"/>
      <c r="C36" s="784"/>
      <c r="D36" s="823"/>
      <c r="E36" s="784" t="s">
        <v>18</v>
      </c>
      <c r="F36" s="784"/>
      <c r="G36" s="784"/>
      <c r="H36" s="784"/>
      <c r="I36" s="784"/>
      <c r="J36" s="812"/>
      <c r="K36" s="66">
        <f>'【別紙１-３】実施報告書'!K41</f>
        <v>0</v>
      </c>
    </row>
    <row r="37" spans="1:11" s="30" customFormat="1" ht="22.5" customHeight="1">
      <c r="A37" s="31"/>
      <c r="B37" s="796"/>
      <c r="C37" s="784"/>
      <c r="D37" s="823"/>
      <c r="E37" s="784" t="s">
        <v>19</v>
      </c>
      <c r="F37" s="784"/>
      <c r="G37" s="784"/>
      <c r="H37" s="784"/>
      <c r="I37" s="784"/>
      <c r="J37" s="812"/>
      <c r="K37" s="69">
        <f>'【別紙１-３】実施報告書'!K42</f>
        <v>0</v>
      </c>
    </row>
    <row r="38" spans="1:11" s="30" customFormat="1" ht="22.5" customHeight="1">
      <c r="A38" s="31"/>
      <c r="B38" s="796"/>
      <c r="C38" s="784" t="s">
        <v>25</v>
      </c>
      <c r="D38" s="784" t="s">
        <v>29</v>
      </c>
      <c r="E38" s="784"/>
      <c r="F38" s="784"/>
      <c r="G38" s="784"/>
      <c r="H38" s="784"/>
      <c r="I38" s="784"/>
      <c r="J38" s="812"/>
      <c r="K38" s="64">
        <f>'【別紙１-３】実施報告書'!K43</f>
        <v>0</v>
      </c>
    </row>
    <row r="39" spans="1:11" s="30" customFormat="1" ht="22.5" customHeight="1">
      <c r="A39" s="31"/>
      <c r="B39" s="796"/>
      <c r="C39" s="784"/>
      <c r="D39" s="823" t="s">
        <v>31</v>
      </c>
      <c r="E39" s="784" t="s">
        <v>16</v>
      </c>
      <c r="F39" s="784"/>
      <c r="G39" s="784"/>
      <c r="H39" s="784"/>
      <c r="I39" s="784"/>
      <c r="J39" s="812"/>
      <c r="K39" s="64">
        <f>'【別紙１-３】実施報告書'!K45</f>
        <v>0</v>
      </c>
    </row>
    <row r="40" spans="1:11" s="30" customFormat="1" ht="22.5" customHeight="1">
      <c r="A40" s="31"/>
      <c r="B40" s="796"/>
      <c r="C40" s="784"/>
      <c r="D40" s="823"/>
      <c r="E40" s="784" t="s">
        <v>30</v>
      </c>
      <c r="F40" s="784"/>
      <c r="G40" s="784"/>
      <c r="H40" s="784"/>
      <c r="I40" s="784"/>
      <c r="J40" s="812"/>
      <c r="K40" s="64">
        <f>'【別紙１-３】実施報告書'!K46</f>
        <v>0</v>
      </c>
    </row>
    <row r="41" spans="1:11" s="30" customFormat="1" ht="22.5" customHeight="1">
      <c r="A41" s="31"/>
      <c r="B41" s="796"/>
      <c r="C41" s="784"/>
      <c r="D41" s="823"/>
      <c r="E41" s="784" t="s">
        <v>17</v>
      </c>
      <c r="F41" s="784"/>
      <c r="G41" s="784"/>
      <c r="H41" s="784"/>
      <c r="I41" s="784"/>
      <c r="J41" s="812"/>
      <c r="K41" s="66">
        <f>'【別紙１-３】実施報告書'!K49</f>
        <v>0</v>
      </c>
    </row>
    <row r="42" spans="1:11" s="30" customFormat="1" ht="22.5" customHeight="1">
      <c r="A42" s="31"/>
      <c r="B42" s="796"/>
      <c r="C42" s="784"/>
      <c r="D42" s="823"/>
      <c r="E42" s="784" t="s">
        <v>18</v>
      </c>
      <c r="F42" s="784"/>
      <c r="G42" s="784"/>
      <c r="H42" s="784"/>
      <c r="I42" s="784"/>
      <c r="J42" s="812"/>
      <c r="K42" s="66">
        <f>'【別紙１-３】実施報告書'!K50</f>
        <v>0</v>
      </c>
    </row>
    <row r="43" spans="1:11" s="30" customFormat="1" ht="22.5" customHeight="1" thickBot="1">
      <c r="A43" s="31"/>
      <c r="B43" s="796"/>
      <c r="C43" s="821"/>
      <c r="D43" s="824"/>
      <c r="E43" s="821" t="s">
        <v>19</v>
      </c>
      <c r="F43" s="821"/>
      <c r="G43" s="821"/>
      <c r="H43" s="821"/>
      <c r="I43" s="821"/>
      <c r="J43" s="822"/>
      <c r="K43" s="69">
        <f>'【別紙１-３】実施報告書'!K51</f>
        <v>0</v>
      </c>
    </row>
    <row r="44" spans="1:11" s="30" customFormat="1" ht="30" customHeight="1">
      <c r="A44" s="31"/>
      <c r="B44" s="795" t="s">
        <v>36</v>
      </c>
      <c r="C44" s="800" t="s">
        <v>33</v>
      </c>
      <c r="D44" s="800"/>
      <c r="E44" s="800"/>
      <c r="F44" s="800"/>
      <c r="G44" s="800"/>
      <c r="H44" s="800"/>
      <c r="I44" s="800"/>
      <c r="J44" s="801"/>
      <c r="K44" s="70">
        <f>'【別紙１-３】実施報告書'!K52</f>
        <v>0</v>
      </c>
    </row>
    <row r="45" spans="1:11" s="30" customFormat="1" ht="27" customHeight="1">
      <c r="A45" s="31"/>
      <c r="B45" s="796"/>
      <c r="C45" s="815" t="s">
        <v>32</v>
      </c>
      <c r="D45" s="816"/>
      <c r="E45" s="784" t="s">
        <v>43</v>
      </c>
      <c r="F45" s="784"/>
      <c r="G45" s="784"/>
      <c r="H45" s="784"/>
      <c r="I45" s="784"/>
      <c r="J45" s="812"/>
      <c r="K45" s="64">
        <f>'【別紙１-３】実施報告書'!K53</f>
        <v>0</v>
      </c>
    </row>
    <row r="46" spans="1:11" s="30" customFormat="1" ht="27" customHeight="1">
      <c r="A46" s="31"/>
      <c r="B46" s="796"/>
      <c r="C46" s="817"/>
      <c r="D46" s="818"/>
      <c r="E46" s="784" t="s">
        <v>44</v>
      </c>
      <c r="F46" s="784"/>
      <c r="G46" s="784"/>
      <c r="H46" s="784"/>
      <c r="I46" s="784"/>
      <c r="J46" s="812"/>
      <c r="K46" s="64">
        <f>'【別紙１-３】実施報告書'!K54</f>
        <v>0</v>
      </c>
    </row>
    <row r="47" spans="1:11" s="30" customFormat="1" ht="27" customHeight="1">
      <c r="A47" s="31"/>
      <c r="B47" s="796"/>
      <c r="C47" s="819"/>
      <c r="D47" s="820"/>
      <c r="E47" s="784" t="s">
        <v>45</v>
      </c>
      <c r="F47" s="784"/>
      <c r="G47" s="784"/>
      <c r="H47" s="784"/>
      <c r="I47" s="784"/>
      <c r="J47" s="812"/>
      <c r="K47" s="64">
        <f>'【別紙１-３】実施報告書'!K55</f>
        <v>0</v>
      </c>
    </row>
    <row r="48" spans="1:11" s="30" customFormat="1" ht="30" customHeight="1" thickBot="1">
      <c r="A48" s="31"/>
      <c r="B48" s="797"/>
      <c r="C48" s="813" t="s">
        <v>61</v>
      </c>
      <c r="D48" s="813"/>
      <c r="E48" s="813"/>
      <c r="F48" s="813"/>
      <c r="G48" s="813"/>
      <c r="H48" s="813"/>
      <c r="I48" s="813"/>
      <c r="J48" s="814"/>
      <c r="K48" s="71" t="str">
        <f>'【別紙１-３】実施報告書'!K56</f>
        <v>別添のとおり　※資料6 参照</v>
      </c>
    </row>
    <row r="49" spans="1:11" s="30" customFormat="1" ht="79.5" customHeight="1">
      <c r="A49" s="31"/>
      <c r="B49" s="810" t="s">
        <v>60</v>
      </c>
      <c r="C49" s="806"/>
      <c r="D49" s="806"/>
      <c r="E49" s="806"/>
      <c r="F49" s="806"/>
      <c r="G49" s="806"/>
      <c r="H49" s="806"/>
      <c r="I49" s="806"/>
      <c r="J49" s="806"/>
      <c r="K49" s="72">
        <f>'【別紙１-３】実施報告書'!K57</f>
        <v>0</v>
      </c>
    </row>
    <row r="50" spans="1:11" s="30" customFormat="1" ht="79.5" customHeight="1">
      <c r="A50" s="31"/>
      <c r="B50" s="811" t="s">
        <v>62</v>
      </c>
      <c r="C50" s="802"/>
      <c r="D50" s="802"/>
      <c r="E50" s="802"/>
      <c r="F50" s="802"/>
      <c r="G50" s="802"/>
      <c r="H50" s="802"/>
      <c r="I50" s="802"/>
      <c r="J50" s="802"/>
      <c r="K50" s="73">
        <f>'【別紙１-３】実施報告書'!K58</f>
        <v>0</v>
      </c>
    </row>
    <row r="51" spans="1:11" s="20" customFormat="1" ht="39.75" customHeight="1" thickBot="1">
      <c r="A51" s="24"/>
      <c r="B51" s="811" t="s">
        <v>22</v>
      </c>
      <c r="C51" s="802"/>
      <c r="D51" s="802"/>
      <c r="E51" s="802"/>
      <c r="F51" s="802"/>
      <c r="G51" s="802"/>
      <c r="H51" s="802"/>
      <c r="I51" s="802"/>
      <c r="J51" s="802"/>
      <c r="K51" s="73">
        <f>'【別紙１-３】実施報告書'!K59</f>
        <v>0</v>
      </c>
    </row>
    <row r="52" spans="1:13" s="30" customFormat="1" ht="127.5" customHeight="1">
      <c r="A52" s="31"/>
      <c r="B52" s="795" t="s">
        <v>92</v>
      </c>
      <c r="C52" s="801" t="s">
        <v>71</v>
      </c>
      <c r="D52" s="806"/>
      <c r="E52" s="806"/>
      <c r="F52" s="806"/>
      <c r="G52" s="806"/>
      <c r="H52" s="806"/>
      <c r="I52" s="806"/>
      <c r="J52" s="806"/>
      <c r="K52" s="72">
        <f>'【別紙１-３】実施報告書'!K60</f>
        <v>0</v>
      </c>
      <c r="M52" s="20"/>
    </row>
    <row r="53" spans="1:13" s="30" customFormat="1" ht="79.5" customHeight="1">
      <c r="A53" s="31"/>
      <c r="B53" s="796"/>
      <c r="C53" s="786" t="s">
        <v>72</v>
      </c>
      <c r="D53" s="802"/>
      <c r="E53" s="802"/>
      <c r="F53" s="802"/>
      <c r="G53" s="802"/>
      <c r="H53" s="802"/>
      <c r="I53" s="802"/>
      <c r="J53" s="802"/>
      <c r="K53" s="73">
        <f>'【別紙１-３】実施報告書'!K61</f>
        <v>0</v>
      </c>
      <c r="M53" s="20"/>
    </row>
    <row r="54" spans="1:13" s="30" customFormat="1" ht="94.5" customHeight="1">
      <c r="A54" s="31"/>
      <c r="B54" s="796"/>
      <c r="C54" s="786" t="s">
        <v>106</v>
      </c>
      <c r="D54" s="802"/>
      <c r="E54" s="802"/>
      <c r="F54" s="802"/>
      <c r="G54" s="802"/>
      <c r="H54" s="802"/>
      <c r="I54" s="802"/>
      <c r="J54" s="802"/>
      <c r="K54" s="73">
        <f>'【別紙１-３】実施報告書'!K62</f>
        <v>0</v>
      </c>
      <c r="M54" s="20"/>
    </row>
    <row r="55" spans="1:13" s="30" customFormat="1" ht="79.5" customHeight="1">
      <c r="A55" s="31"/>
      <c r="B55" s="796"/>
      <c r="C55" s="786" t="s">
        <v>107</v>
      </c>
      <c r="D55" s="802"/>
      <c r="E55" s="802"/>
      <c r="F55" s="802"/>
      <c r="G55" s="802"/>
      <c r="H55" s="802"/>
      <c r="I55" s="802"/>
      <c r="J55" s="802"/>
      <c r="K55" s="73">
        <f>'【別紙１-３】実施報告書'!K63</f>
        <v>0</v>
      </c>
      <c r="M55" s="20"/>
    </row>
    <row r="56" spans="1:13" s="30" customFormat="1" ht="109.5" customHeight="1">
      <c r="A56" s="31"/>
      <c r="B56" s="796"/>
      <c r="C56" s="786" t="s">
        <v>108</v>
      </c>
      <c r="D56" s="802"/>
      <c r="E56" s="802"/>
      <c r="F56" s="802"/>
      <c r="G56" s="802"/>
      <c r="H56" s="802"/>
      <c r="I56" s="802"/>
      <c r="J56" s="802"/>
      <c r="K56" s="73">
        <f>'【別紙１-３】実施報告書'!K64</f>
        <v>0</v>
      </c>
      <c r="M56" s="20"/>
    </row>
    <row r="57" spans="1:13" s="30" customFormat="1" ht="94.5" customHeight="1">
      <c r="A57" s="31"/>
      <c r="B57" s="796"/>
      <c r="C57" s="786" t="s">
        <v>109</v>
      </c>
      <c r="D57" s="802"/>
      <c r="E57" s="802"/>
      <c r="F57" s="802"/>
      <c r="G57" s="802"/>
      <c r="H57" s="802"/>
      <c r="I57" s="802"/>
      <c r="J57" s="802"/>
      <c r="K57" s="73">
        <f>'【別紙１-３】実施報告書'!K65</f>
        <v>0</v>
      </c>
      <c r="M57" s="20"/>
    </row>
    <row r="58" spans="1:13" s="30" customFormat="1" ht="94.5" customHeight="1">
      <c r="A58" s="31"/>
      <c r="B58" s="796"/>
      <c r="C58" s="786" t="s">
        <v>110</v>
      </c>
      <c r="D58" s="802"/>
      <c r="E58" s="802"/>
      <c r="F58" s="802"/>
      <c r="G58" s="802"/>
      <c r="H58" s="802"/>
      <c r="I58" s="802"/>
      <c r="J58" s="802"/>
      <c r="K58" s="73">
        <f>'【別紙１-３】実施報告書'!K66</f>
        <v>0</v>
      </c>
      <c r="M58" s="20"/>
    </row>
    <row r="59" spans="1:13" s="30" customFormat="1" ht="79.5" customHeight="1">
      <c r="A59" s="31"/>
      <c r="B59" s="796"/>
      <c r="C59" s="804" t="s">
        <v>145</v>
      </c>
      <c r="D59" s="805" t="s">
        <v>139</v>
      </c>
      <c r="E59" s="805" t="s">
        <v>139</v>
      </c>
      <c r="F59" s="805" t="s">
        <v>139</v>
      </c>
      <c r="G59" s="805" t="s">
        <v>139</v>
      </c>
      <c r="H59" s="805" t="s">
        <v>139</v>
      </c>
      <c r="I59" s="805" t="s">
        <v>139</v>
      </c>
      <c r="J59" s="805" t="s">
        <v>139</v>
      </c>
      <c r="K59" s="73">
        <f>'【別紙１-３】実施報告書'!K67</f>
        <v>0</v>
      </c>
      <c r="M59" s="20"/>
    </row>
    <row r="60" spans="1:11" s="30" customFormat="1" ht="21" customHeight="1">
      <c r="A60" s="31"/>
      <c r="B60" s="796"/>
      <c r="C60" s="57"/>
      <c r="D60" s="58"/>
      <c r="E60" s="808" t="s">
        <v>97</v>
      </c>
      <c r="F60" s="809"/>
      <c r="G60" s="809"/>
      <c r="H60" s="809"/>
      <c r="I60" s="809"/>
      <c r="J60" s="809"/>
      <c r="K60" s="74">
        <f>'【別紙１-３】実施報告書'!K69</f>
        <v>0</v>
      </c>
    </row>
    <row r="61" spans="1:11" s="30" customFormat="1" ht="21" customHeight="1">
      <c r="A61" s="31"/>
      <c r="B61" s="796"/>
      <c r="C61" s="50"/>
      <c r="D61" s="59"/>
      <c r="E61" s="808" t="s">
        <v>98</v>
      </c>
      <c r="F61" s="809"/>
      <c r="G61" s="809"/>
      <c r="H61" s="809"/>
      <c r="I61" s="809"/>
      <c r="J61" s="809"/>
      <c r="K61" s="74">
        <f>'【別紙１-３】実施報告書'!M69</f>
        <v>0</v>
      </c>
    </row>
    <row r="62" spans="1:13" s="30" customFormat="1" ht="79.5" customHeight="1">
      <c r="A62" s="31"/>
      <c r="B62" s="796"/>
      <c r="C62" s="786" t="s">
        <v>112</v>
      </c>
      <c r="D62" s="802"/>
      <c r="E62" s="802"/>
      <c r="F62" s="802"/>
      <c r="G62" s="802"/>
      <c r="H62" s="802"/>
      <c r="I62" s="802"/>
      <c r="J62" s="802"/>
      <c r="K62" s="73">
        <f>'【別紙１-３】実施報告書'!K70</f>
        <v>0</v>
      </c>
      <c r="M62" s="20"/>
    </row>
    <row r="63" spans="1:13" s="30" customFormat="1" ht="79.5" customHeight="1">
      <c r="A63" s="31"/>
      <c r="B63" s="796"/>
      <c r="C63" s="786" t="s">
        <v>113</v>
      </c>
      <c r="D63" s="802"/>
      <c r="E63" s="802"/>
      <c r="F63" s="802"/>
      <c r="G63" s="802"/>
      <c r="H63" s="802"/>
      <c r="I63" s="802"/>
      <c r="J63" s="802"/>
      <c r="K63" s="73">
        <f>'【別紙１-３】実施報告書'!K71</f>
        <v>0</v>
      </c>
      <c r="M63" s="20"/>
    </row>
    <row r="64" spans="1:13" s="30" customFormat="1" ht="79.5" customHeight="1">
      <c r="A64" s="31"/>
      <c r="B64" s="796"/>
      <c r="C64" s="786" t="s">
        <v>114</v>
      </c>
      <c r="D64" s="802"/>
      <c r="E64" s="802"/>
      <c r="F64" s="802"/>
      <c r="G64" s="802"/>
      <c r="H64" s="802"/>
      <c r="I64" s="802"/>
      <c r="J64" s="802"/>
      <c r="K64" s="73">
        <f>'【別紙１-３】実施報告書'!K72</f>
        <v>0</v>
      </c>
      <c r="M64" s="20"/>
    </row>
    <row r="65" spans="1:13" s="30" customFormat="1" ht="79.5" customHeight="1">
      <c r="A65" s="31"/>
      <c r="B65" s="796"/>
      <c r="C65" s="786" t="s">
        <v>115</v>
      </c>
      <c r="D65" s="802"/>
      <c r="E65" s="802"/>
      <c r="F65" s="802"/>
      <c r="G65" s="802"/>
      <c r="H65" s="802"/>
      <c r="I65" s="802"/>
      <c r="J65" s="802"/>
      <c r="K65" s="73">
        <f>'【別紙１-３】実施報告書'!K73</f>
        <v>0</v>
      </c>
      <c r="M65" s="20"/>
    </row>
    <row r="66" spans="1:13" s="30" customFormat="1" ht="79.5" customHeight="1" thickBot="1">
      <c r="A66" s="31"/>
      <c r="B66" s="797"/>
      <c r="C66" s="787" t="s">
        <v>73</v>
      </c>
      <c r="D66" s="788"/>
      <c r="E66" s="788"/>
      <c r="F66" s="788"/>
      <c r="G66" s="788"/>
      <c r="H66" s="788"/>
      <c r="I66" s="788"/>
      <c r="J66" s="788"/>
      <c r="K66" s="75">
        <f>'【別紙１-３】実施報告書'!K74</f>
        <v>0</v>
      </c>
      <c r="L66" s="60"/>
      <c r="M66" s="20"/>
    </row>
    <row r="67" spans="1:13" s="30" customFormat="1" ht="79.5" customHeight="1">
      <c r="A67" s="31"/>
      <c r="B67" s="796" t="s">
        <v>94</v>
      </c>
      <c r="C67" s="801" t="s">
        <v>126</v>
      </c>
      <c r="D67" s="806"/>
      <c r="E67" s="806"/>
      <c r="F67" s="806"/>
      <c r="G67" s="806"/>
      <c r="H67" s="806"/>
      <c r="I67" s="806"/>
      <c r="J67" s="806"/>
      <c r="K67" s="72">
        <f>'【別紙１-３】実施報告書'!K75</f>
        <v>0</v>
      </c>
      <c r="M67" s="20"/>
    </row>
    <row r="68" spans="1:13" s="30" customFormat="1" ht="127.5" customHeight="1">
      <c r="A68" s="31"/>
      <c r="B68" s="796"/>
      <c r="C68" s="786" t="s">
        <v>117</v>
      </c>
      <c r="D68" s="802"/>
      <c r="E68" s="802"/>
      <c r="F68" s="802"/>
      <c r="G68" s="802"/>
      <c r="H68" s="802"/>
      <c r="I68" s="802"/>
      <c r="J68" s="802"/>
      <c r="K68" s="73">
        <f>'【別紙１-３】実施報告書'!K76</f>
        <v>0</v>
      </c>
      <c r="M68" s="20"/>
    </row>
    <row r="69" spans="1:13" s="30" customFormat="1" ht="79.5" customHeight="1">
      <c r="A69" s="31"/>
      <c r="B69" s="796"/>
      <c r="C69" s="786" t="s">
        <v>118</v>
      </c>
      <c r="D69" s="802"/>
      <c r="E69" s="802"/>
      <c r="F69" s="802"/>
      <c r="G69" s="802"/>
      <c r="H69" s="802"/>
      <c r="I69" s="802"/>
      <c r="J69" s="802"/>
      <c r="K69" s="73">
        <f>'【別紙１-３】実施報告書'!K77</f>
        <v>0</v>
      </c>
      <c r="M69" s="20"/>
    </row>
    <row r="70" spans="1:13" s="30" customFormat="1" ht="77.25" customHeight="1" thickBot="1">
      <c r="A70" s="31"/>
      <c r="B70" s="796"/>
      <c r="C70" s="807" t="s">
        <v>119</v>
      </c>
      <c r="D70" s="807"/>
      <c r="E70" s="807"/>
      <c r="F70" s="807"/>
      <c r="G70" s="807"/>
      <c r="H70" s="807"/>
      <c r="I70" s="807"/>
      <c r="J70" s="787"/>
      <c r="K70" s="75">
        <f>'【別紙１-３】実施報告書'!K79</f>
        <v>0</v>
      </c>
      <c r="M70" s="20"/>
    </row>
    <row r="71" spans="1:11" s="30" customFormat="1" ht="30" customHeight="1">
      <c r="A71" s="31"/>
      <c r="B71" s="795" t="s">
        <v>93</v>
      </c>
      <c r="C71" s="798" t="s">
        <v>42</v>
      </c>
      <c r="D71" s="800" t="s">
        <v>120</v>
      </c>
      <c r="E71" s="800"/>
      <c r="F71" s="800"/>
      <c r="G71" s="800"/>
      <c r="H71" s="800"/>
      <c r="I71" s="800"/>
      <c r="J71" s="801"/>
      <c r="K71" s="76">
        <f>'【別紙１-３】実施報告書'!K81</f>
        <v>0</v>
      </c>
    </row>
    <row r="72" spans="1:11" s="30" customFormat="1" ht="30" customHeight="1">
      <c r="A72" s="31"/>
      <c r="B72" s="796"/>
      <c r="C72" s="799"/>
      <c r="D72" s="786" t="s">
        <v>121</v>
      </c>
      <c r="E72" s="802"/>
      <c r="F72" s="802"/>
      <c r="G72" s="802"/>
      <c r="H72" s="802"/>
      <c r="I72" s="802"/>
      <c r="J72" s="802"/>
      <c r="K72" s="71" t="str">
        <f>'【別紙１-３】実施報告書'!K86</f>
        <v>別添のとおり　※資料11参照</v>
      </c>
    </row>
    <row r="73" spans="1:11" s="30" customFormat="1" ht="79.5" customHeight="1">
      <c r="A73" s="31"/>
      <c r="B73" s="796"/>
      <c r="C73" s="54"/>
      <c r="D73" s="786" t="s">
        <v>122</v>
      </c>
      <c r="E73" s="802"/>
      <c r="F73" s="802"/>
      <c r="G73" s="802"/>
      <c r="H73" s="802"/>
      <c r="I73" s="802"/>
      <c r="J73" s="802"/>
      <c r="K73" s="73">
        <f>'【別紙１-３】実施報告書'!K87</f>
        <v>0</v>
      </c>
    </row>
    <row r="74" spans="1:11" s="30" customFormat="1" ht="30" customHeight="1">
      <c r="A74" s="31"/>
      <c r="B74" s="796"/>
      <c r="C74" s="803" t="s">
        <v>46</v>
      </c>
      <c r="D74" s="804" t="s">
        <v>123</v>
      </c>
      <c r="E74" s="805"/>
      <c r="F74" s="805"/>
      <c r="G74" s="805"/>
      <c r="H74" s="805"/>
      <c r="I74" s="805"/>
      <c r="J74" s="805"/>
      <c r="K74" s="77">
        <f>'【別紙１-３】実施報告書'!K88</f>
      </c>
    </row>
    <row r="75" spans="1:11" s="30" customFormat="1" ht="30" customHeight="1">
      <c r="A75" s="31"/>
      <c r="B75" s="796"/>
      <c r="C75" s="803"/>
      <c r="D75" s="55"/>
      <c r="E75" s="785" t="s">
        <v>77</v>
      </c>
      <c r="F75" s="785"/>
      <c r="G75" s="785"/>
      <c r="H75" s="785"/>
      <c r="I75" s="785"/>
      <c r="J75" s="786"/>
      <c r="K75" s="78">
        <f>'【別紙１-３】実施報告書'!K89</f>
        <v>0</v>
      </c>
    </row>
    <row r="76" spans="1:11" s="30" customFormat="1" ht="79.5" customHeight="1" thickBot="1">
      <c r="A76" s="31"/>
      <c r="B76" s="797"/>
      <c r="C76" s="56" t="s">
        <v>49</v>
      </c>
      <c r="D76" s="787" t="s">
        <v>124</v>
      </c>
      <c r="E76" s="788"/>
      <c r="F76" s="788"/>
      <c r="G76" s="788"/>
      <c r="H76" s="788"/>
      <c r="I76" s="788"/>
      <c r="J76" s="788"/>
      <c r="K76" s="75">
        <f>'【別紙１-３】実施報告書'!K90</f>
        <v>0</v>
      </c>
    </row>
    <row r="77" spans="2:11" ht="19.5" customHeight="1">
      <c r="B77" s="789" t="s">
        <v>84</v>
      </c>
      <c r="C77" s="792" t="s">
        <v>88</v>
      </c>
      <c r="D77" s="792"/>
      <c r="E77" s="793" t="s">
        <v>85</v>
      </c>
      <c r="F77" s="793"/>
      <c r="G77" s="793"/>
      <c r="H77" s="793"/>
      <c r="I77" s="793"/>
      <c r="J77" s="794"/>
      <c r="K77" s="79">
        <f>'【別紙１-３】実施報告書'!K91</f>
        <v>0</v>
      </c>
    </row>
    <row r="78" spans="2:11" ht="19.5" customHeight="1">
      <c r="B78" s="790"/>
      <c r="C78" s="784"/>
      <c r="D78" s="784"/>
      <c r="E78" s="778" t="s">
        <v>86</v>
      </c>
      <c r="F78" s="778"/>
      <c r="G78" s="778"/>
      <c r="H78" s="778"/>
      <c r="I78" s="778"/>
      <c r="J78" s="779"/>
      <c r="K78" s="80">
        <f>'【別紙１-３】実施報告書'!K92</f>
        <v>0</v>
      </c>
    </row>
    <row r="79" spans="2:11" ht="19.5" customHeight="1">
      <c r="B79" s="790"/>
      <c r="C79" s="784"/>
      <c r="D79" s="784"/>
      <c r="E79" s="782" t="s">
        <v>87</v>
      </c>
      <c r="F79" s="782"/>
      <c r="G79" s="782"/>
      <c r="H79" s="782"/>
      <c r="I79" s="782"/>
      <c r="J79" s="783"/>
      <c r="K79" s="81">
        <f>'【別紙１-３】実施報告書'!K93</f>
        <v>0</v>
      </c>
    </row>
    <row r="80" spans="2:11" ht="19.5" customHeight="1">
      <c r="B80" s="790"/>
      <c r="C80" s="784" t="s">
        <v>89</v>
      </c>
      <c r="D80" s="784"/>
      <c r="E80" s="776" t="s">
        <v>85</v>
      </c>
      <c r="F80" s="776"/>
      <c r="G80" s="776"/>
      <c r="H80" s="776"/>
      <c r="I80" s="776"/>
      <c r="J80" s="777"/>
      <c r="K80" s="82">
        <f>'【別紙１-３】実施報告書'!K94</f>
        <v>0</v>
      </c>
    </row>
    <row r="81" spans="2:11" ht="19.5" customHeight="1">
      <c r="B81" s="790"/>
      <c r="C81" s="784"/>
      <c r="D81" s="784"/>
      <c r="E81" s="778" t="s">
        <v>86</v>
      </c>
      <c r="F81" s="778"/>
      <c r="G81" s="778"/>
      <c r="H81" s="778"/>
      <c r="I81" s="778"/>
      <c r="J81" s="779"/>
      <c r="K81" s="80">
        <f>'【別紙１-３】実施報告書'!K95</f>
        <v>0</v>
      </c>
    </row>
    <row r="82" spans="2:11" ht="19.5" customHeight="1">
      <c r="B82" s="790"/>
      <c r="C82" s="784"/>
      <c r="D82" s="784"/>
      <c r="E82" s="782" t="s">
        <v>87</v>
      </c>
      <c r="F82" s="782"/>
      <c r="G82" s="782"/>
      <c r="H82" s="782"/>
      <c r="I82" s="782"/>
      <c r="J82" s="783"/>
      <c r="K82" s="81">
        <f>'【別紙１-３】実施報告書'!K96</f>
        <v>0</v>
      </c>
    </row>
    <row r="83" spans="2:11" ht="19.5" customHeight="1">
      <c r="B83" s="790"/>
      <c r="C83" s="784" t="s">
        <v>129</v>
      </c>
      <c r="D83" s="784"/>
      <c r="E83" s="776" t="s">
        <v>85</v>
      </c>
      <c r="F83" s="776"/>
      <c r="G83" s="776"/>
      <c r="H83" s="776"/>
      <c r="I83" s="776"/>
      <c r="J83" s="777"/>
      <c r="K83" s="82">
        <f>'【別紙１-３】実施報告書'!K97</f>
        <v>0</v>
      </c>
    </row>
    <row r="84" spans="2:11" ht="19.5" customHeight="1">
      <c r="B84" s="790"/>
      <c r="C84" s="784"/>
      <c r="D84" s="784"/>
      <c r="E84" s="778" t="s">
        <v>86</v>
      </c>
      <c r="F84" s="778"/>
      <c r="G84" s="778"/>
      <c r="H84" s="778"/>
      <c r="I84" s="778"/>
      <c r="J84" s="779"/>
      <c r="K84" s="80">
        <f>'【別紙１-３】実施報告書'!K98</f>
        <v>0</v>
      </c>
    </row>
    <row r="85" spans="2:11" ht="19.5" customHeight="1">
      <c r="B85" s="790"/>
      <c r="C85" s="784"/>
      <c r="D85" s="784"/>
      <c r="E85" s="782" t="s">
        <v>87</v>
      </c>
      <c r="F85" s="782"/>
      <c r="G85" s="782"/>
      <c r="H85" s="782"/>
      <c r="I85" s="782"/>
      <c r="J85" s="783"/>
      <c r="K85" s="81">
        <f>'【別紙１-３】実施報告書'!K99</f>
        <v>0</v>
      </c>
    </row>
    <row r="86" spans="2:11" ht="19.5" customHeight="1">
      <c r="B86" s="790"/>
      <c r="C86" s="773" t="s">
        <v>90</v>
      </c>
      <c r="D86" s="774"/>
      <c r="E86" s="776" t="s">
        <v>85</v>
      </c>
      <c r="F86" s="776"/>
      <c r="G86" s="776"/>
      <c r="H86" s="776"/>
      <c r="I86" s="776"/>
      <c r="J86" s="777"/>
      <c r="K86" s="83">
        <f>'【別紙１-３】実施報告書'!K100</f>
        <v>0</v>
      </c>
    </row>
    <row r="87" spans="2:11" ht="19.5" customHeight="1">
      <c r="B87" s="790"/>
      <c r="C87" s="774"/>
      <c r="D87" s="774"/>
      <c r="E87" s="778" t="s">
        <v>86</v>
      </c>
      <c r="F87" s="778"/>
      <c r="G87" s="778"/>
      <c r="H87" s="778"/>
      <c r="I87" s="778"/>
      <c r="J87" s="779"/>
      <c r="K87" s="84">
        <f>'【別紙１-３】実施報告書'!K101</f>
        <v>0</v>
      </c>
    </row>
    <row r="88" spans="2:11" ht="19.5" customHeight="1" thickBot="1">
      <c r="B88" s="791"/>
      <c r="C88" s="775"/>
      <c r="D88" s="775"/>
      <c r="E88" s="780" t="s">
        <v>87</v>
      </c>
      <c r="F88" s="780"/>
      <c r="G88" s="780"/>
      <c r="H88" s="780"/>
      <c r="I88" s="780"/>
      <c r="J88" s="781"/>
      <c r="K88" s="85">
        <f>'【別紙１-３】実施報告書'!K102</f>
        <v>0</v>
      </c>
    </row>
    <row r="89" spans="1:11" s="30" customFormat="1" ht="15" customHeight="1">
      <c r="A89" s="31"/>
      <c r="B89" s="16" t="s">
        <v>57</v>
      </c>
      <c r="C89" s="17" t="s">
        <v>54</v>
      </c>
      <c r="D89" s="16"/>
      <c r="E89" s="16"/>
      <c r="F89" s="16"/>
      <c r="G89" s="16"/>
      <c r="H89" s="16"/>
      <c r="I89" s="16"/>
      <c r="J89" s="16"/>
      <c r="K89" s="17"/>
    </row>
    <row r="90" spans="1:11" s="30" customFormat="1" ht="15" customHeight="1">
      <c r="A90" s="31"/>
      <c r="B90" s="16" t="s">
        <v>58</v>
      </c>
      <c r="C90" s="17" t="s">
        <v>55</v>
      </c>
      <c r="D90" s="16"/>
      <c r="E90" s="16"/>
      <c r="F90" s="16"/>
      <c r="G90" s="16"/>
      <c r="H90" s="16"/>
      <c r="I90" s="16"/>
      <c r="J90" s="16"/>
      <c r="K90" s="17"/>
    </row>
    <row r="91" spans="1:11" s="30" customFormat="1" ht="15" customHeight="1">
      <c r="A91" s="31"/>
      <c r="B91" s="16" t="s">
        <v>59</v>
      </c>
      <c r="C91" s="17" t="s">
        <v>56</v>
      </c>
      <c r="D91" s="16"/>
      <c r="E91" s="16"/>
      <c r="F91" s="16"/>
      <c r="G91" s="16"/>
      <c r="H91" s="16"/>
      <c r="I91" s="16"/>
      <c r="J91" s="16"/>
      <c r="K91" s="17"/>
    </row>
    <row r="92" spans="1:11" s="30" customFormat="1" ht="13.5">
      <c r="A92" s="31"/>
      <c r="B92" s="18"/>
      <c r="C92" s="19"/>
      <c r="D92" s="19"/>
      <c r="E92" s="19"/>
      <c r="F92" s="19"/>
      <c r="G92" s="19"/>
      <c r="H92" s="19"/>
      <c r="I92" s="19"/>
      <c r="J92" s="19"/>
      <c r="K92" s="11"/>
    </row>
    <row r="93" spans="1:11" s="30" customFormat="1" ht="13.5">
      <c r="A93" s="31"/>
      <c r="B93" s="18"/>
      <c r="C93" s="19"/>
      <c r="D93" s="19"/>
      <c r="E93" s="19"/>
      <c r="F93" s="19"/>
      <c r="G93" s="19"/>
      <c r="H93" s="19"/>
      <c r="I93" s="19"/>
      <c r="J93" s="19"/>
      <c r="K93" s="11"/>
    </row>
    <row r="94" spans="1:11" s="30" customFormat="1" ht="13.5">
      <c r="A94" s="31"/>
      <c r="B94" s="18"/>
      <c r="C94" s="19"/>
      <c r="D94" s="19"/>
      <c r="E94" s="19"/>
      <c r="F94" s="19"/>
      <c r="G94" s="19"/>
      <c r="H94" s="19"/>
      <c r="I94" s="19"/>
      <c r="J94" s="19"/>
      <c r="K94" s="11"/>
    </row>
    <row r="95" spans="1:11" s="30" customFormat="1" ht="13.5">
      <c r="A95" s="31"/>
      <c r="B95" s="18"/>
      <c r="C95" s="19"/>
      <c r="D95" s="19"/>
      <c r="E95" s="19"/>
      <c r="F95" s="19"/>
      <c r="G95" s="19"/>
      <c r="H95" s="19"/>
      <c r="I95" s="19"/>
      <c r="J95" s="19"/>
      <c r="K95" s="11"/>
    </row>
    <row r="96" spans="1:11" s="30" customFormat="1" ht="13.5">
      <c r="A96" s="31"/>
      <c r="B96" s="18"/>
      <c r="C96" s="19"/>
      <c r="D96" s="19"/>
      <c r="E96" s="19"/>
      <c r="F96" s="19"/>
      <c r="G96" s="19"/>
      <c r="H96" s="19"/>
      <c r="I96" s="19"/>
      <c r="J96" s="19"/>
      <c r="K96" s="11"/>
    </row>
    <row r="97" spans="1:11" s="30" customFormat="1" ht="13.5">
      <c r="A97" s="31"/>
      <c r="B97" s="18"/>
      <c r="C97" s="19"/>
      <c r="D97" s="19"/>
      <c r="E97" s="19"/>
      <c r="F97" s="19"/>
      <c r="G97" s="19"/>
      <c r="H97" s="19"/>
      <c r="I97" s="19"/>
      <c r="J97" s="19"/>
      <c r="K97" s="11"/>
    </row>
    <row r="98" spans="1:11" s="30" customFormat="1" ht="13.5">
      <c r="A98" s="31"/>
      <c r="B98" s="18"/>
      <c r="C98" s="19"/>
      <c r="D98" s="19"/>
      <c r="E98" s="19"/>
      <c r="F98" s="19"/>
      <c r="G98" s="19"/>
      <c r="H98" s="19"/>
      <c r="I98" s="19"/>
      <c r="J98" s="19"/>
      <c r="K98" s="11"/>
    </row>
    <row r="99" spans="1:11" s="30" customFormat="1" ht="13.5">
      <c r="A99" s="31"/>
      <c r="B99" s="18"/>
      <c r="C99" s="19"/>
      <c r="D99" s="19"/>
      <c r="E99" s="19"/>
      <c r="F99" s="19"/>
      <c r="G99" s="19"/>
      <c r="H99" s="19"/>
      <c r="I99" s="19"/>
      <c r="J99" s="19"/>
      <c r="K99" s="11"/>
    </row>
    <row r="100" spans="1:11" s="30" customFormat="1" ht="13.5">
      <c r="A100" s="31"/>
      <c r="B100" s="18"/>
      <c r="C100" s="19"/>
      <c r="D100" s="19"/>
      <c r="E100" s="19"/>
      <c r="F100" s="19"/>
      <c r="G100" s="19"/>
      <c r="H100" s="19"/>
      <c r="I100" s="19"/>
      <c r="J100" s="19"/>
      <c r="K100" s="11"/>
    </row>
    <row r="101" spans="1:11" s="30" customFormat="1" ht="13.5">
      <c r="A101" s="31"/>
      <c r="B101" s="18"/>
      <c r="C101" s="19"/>
      <c r="D101" s="19"/>
      <c r="E101" s="19"/>
      <c r="F101" s="19"/>
      <c r="G101" s="19"/>
      <c r="H101" s="19"/>
      <c r="I101" s="19"/>
      <c r="J101" s="19"/>
      <c r="K101" s="11"/>
    </row>
    <row r="102" spans="1:11" s="30" customFormat="1" ht="13.5">
      <c r="A102" s="31"/>
      <c r="B102" s="18"/>
      <c r="C102" s="19"/>
      <c r="D102" s="19"/>
      <c r="E102" s="19"/>
      <c r="F102" s="19"/>
      <c r="G102" s="19"/>
      <c r="H102" s="19"/>
      <c r="I102" s="19"/>
      <c r="J102" s="19"/>
      <c r="K102" s="11"/>
    </row>
    <row r="103" spans="1:11" s="30" customFormat="1" ht="13.5">
      <c r="A103" s="31"/>
      <c r="B103" s="18"/>
      <c r="C103" s="19"/>
      <c r="D103" s="19"/>
      <c r="E103" s="19"/>
      <c r="F103" s="19"/>
      <c r="G103" s="19"/>
      <c r="H103" s="19"/>
      <c r="I103" s="19"/>
      <c r="J103" s="19"/>
      <c r="K103" s="11"/>
    </row>
    <row r="104" spans="1:11" s="30" customFormat="1" ht="13.5">
      <c r="A104" s="31"/>
      <c r="B104" s="18"/>
      <c r="C104" s="19"/>
      <c r="D104" s="19"/>
      <c r="E104" s="19"/>
      <c r="F104" s="19"/>
      <c r="G104" s="19"/>
      <c r="H104" s="19"/>
      <c r="I104" s="19"/>
      <c r="J104" s="19"/>
      <c r="K104" s="11"/>
    </row>
    <row r="105" spans="1:11" s="30" customFormat="1" ht="13.5">
      <c r="A105" s="31"/>
      <c r="B105" s="18"/>
      <c r="C105" s="19"/>
      <c r="D105" s="19"/>
      <c r="E105" s="19"/>
      <c r="F105" s="19"/>
      <c r="G105" s="19"/>
      <c r="H105" s="19"/>
      <c r="I105" s="19"/>
      <c r="J105" s="19"/>
      <c r="K105" s="11"/>
    </row>
    <row r="106" spans="1:11" s="30" customFormat="1" ht="13.5">
      <c r="A106" s="31"/>
      <c r="B106" s="18"/>
      <c r="C106" s="19"/>
      <c r="D106" s="19"/>
      <c r="E106" s="19"/>
      <c r="F106" s="19"/>
      <c r="G106" s="19"/>
      <c r="H106" s="19"/>
      <c r="I106" s="19"/>
      <c r="J106" s="19"/>
      <c r="K106" s="11"/>
    </row>
    <row r="107" spans="1:11" s="30" customFormat="1" ht="13.5">
      <c r="A107" s="31"/>
      <c r="B107" s="18"/>
      <c r="C107" s="19"/>
      <c r="D107" s="19"/>
      <c r="E107" s="19"/>
      <c r="F107" s="19"/>
      <c r="G107" s="19"/>
      <c r="H107" s="19"/>
      <c r="I107" s="19"/>
      <c r="J107" s="19"/>
      <c r="K107" s="11"/>
    </row>
    <row r="108" spans="1:11" s="30" customFormat="1" ht="13.5">
      <c r="A108" s="31"/>
      <c r="B108" s="18"/>
      <c r="C108" s="19"/>
      <c r="D108" s="19"/>
      <c r="E108" s="19"/>
      <c r="F108" s="19"/>
      <c r="G108" s="19"/>
      <c r="H108" s="19"/>
      <c r="I108" s="19"/>
      <c r="J108" s="19"/>
      <c r="K108" s="11"/>
    </row>
    <row r="109" spans="1:11" s="30" customFormat="1" ht="13.5">
      <c r="A109" s="31"/>
      <c r="B109" s="18"/>
      <c r="C109" s="19"/>
      <c r="D109" s="19"/>
      <c r="E109" s="19"/>
      <c r="F109" s="19"/>
      <c r="G109" s="19"/>
      <c r="H109" s="19"/>
      <c r="I109" s="19"/>
      <c r="J109" s="19"/>
      <c r="K109" s="11"/>
    </row>
    <row r="110" spans="1:11" s="30" customFormat="1" ht="13.5">
      <c r="A110" s="31"/>
      <c r="B110" s="18"/>
      <c r="C110" s="19"/>
      <c r="D110" s="19"/>
      <c r="E110" s="19"/>
      <c r="F110" s="19"/>
      <c r="G110" s="19"/>
      <c r="H110" s="19"/>
      <c r="I110" s="19"/>
      <c r="J110" s="19"/>
      <c r="K110" s="11"/>
    </row>
    <row r="111" spans="1:11" s="30" customFormat="1" ht="13.5">
      <c r="A111" s="31"/>
      <c r="B111" s="18"/>
      <c r="C111" s="19"/>
      <c r="D111" s="19"/>
      <c r="E111" s="19"/>
      <c r="F111" s="19"/>
      <c r="G111" s="19"/>
      <c r="H111" s="19"/>
      <c r="I111" s="19"/>
      <c r="J111" s="19"/>
      <c r="K111" s="11"/>
    </row>
  </sheetData>
  <sheetProtection/>
  <mergeCells count="109">
    <mergeCell ref="B6:J6"/>
    <mergeCell ref="B7:J7"/>
    <mergeCell ref="B8:E9"/>
    <mergeCell ref="F8:J8"/>
    <mergeCell ref="F9:J9"/>
    <mergeCell ref="B2:K2"/>
    <mergeCell ref="B3:K3"/>
    <mergeCell ref="B4:K4"/>
    <mergeCell ref="B5:J5"/>
    <mergeCell ref="E13:J13"/>
    <mergeCell ref="E14:J14"/>
    <mergeCell ref="E15:J15"/>
    <mergeCell ref="B10:J10"/>
    <mergeCell ref="C11:D17"/>
    <mergeCell ref="E11:J11"/>
    <mergeCell ref="E12:J12"/>
    <mergeCell ref="E19:J19"/>
    <mergeCell ref="E20:J20"/>
    <mergeCell ref="E21:J21"/>
    <mergeCell ref="E22:J22"/>
    <mergeCell ref="E23:J23"/>
    <mergeCell ref="E16:J16"/>
    <mergeCell ref="E17:J17"/>
    <mergeCell ref="E18:J18"/>
    <mergeCell ref="E25:J25"/>
    <mergeCell ref="B26:B43"/>
    <mergeCell ref="C26:C31"/>
    <mergeCell ref="D26:J26"/>
    <mergeCell ref="E31:J31"/>
    <mergeCell ref="C32:C37"/>
    <mergeCell ref="D32:J32"/>
    <mergeCell ref="C18:D25"/>
    <mergeCell ref="E24:J24"/>
    <mergeCell ref="E33:J33"/>
    <mergeCell ref="E34:J34"/>
    <mergeCell ref="E35:J35"/>
    <mergeCell ref="E36:J36"/>
    <mergeCell ref="D27:D31"/>
    <mergeCell ref="E27:J27"/>
    <mergeCell ref="E28:J28"/>
    <mergeCell ref="E29:J29"/>
    <mergeCell ref="E30:J30"/>
    <mergeCell ref="E41:J41"/>
    <mergeCell ref="E42:J42"/>
    <mergeCell ref="E43:J43"/>
    <mergeCell ref="E37:J37"/>
    <mergeCell ref="C38:C43"/>
    <mergeCell ref="D38:J38"/>
    <mergeCell ref="D39:D43"/>
    <mergeCell ref="E39:J39"/>
    <mergeCell ref="E40:J40"/>
    <mergeCell ref="D33:D37"/>
    <mergeCell ref="E46:J46"/>
    <mergeCell ref="E47:J47"/>
    <mergeCell ref="C48:J48"/>
    <mergeCell ref="B44:B48"/>
    <mergeCell ref="C44:J44"/>
    <mergeCell ref="C45:D47"/>
    <mergeCell ref="E45:J45"/>
    <mergeCell ref="C53:J53"/>
    <mergeCell ref="C54:J54"/>
    <mergeCell ref="C55:J55"/>
    <mergeCell ref="C56:J56"/>
    <mergeCell ref="B49:J49"/>
    <mergeCell ref="B50:J50"/>
    <mergeCell ref="B51:J51"/>
    <mergeCell ref="C62:J62"/>
    <mergeCell ref="C63:J63"/>
    <mergeCell ref="E60:J60"/>
    <mergeCell ref="E61:J61"/>
    <mergeCell ref="C57:J57"/>
    <mergeCell ref="C58:J58"/>
    <mergeCell ref="C59:J59"/>
    <mergeCell ref="B67:B70"/>
    <mergeCell ref="C67:J67"/>
    <mergeCell ref="C68:J68"/>
    <mergeCell ref="C69:J69"/>
    <mergeCell ref="C70:J70"/>
    <mergeCell ref="C64:J64"/>
    <mergeCell ref="C65:J65"/>
    <mergeCell ref="C66:J66"/>
    <mergeCell ref="B52:B66"/>
    <mergeCell ref="C52:J52"/>
    <mergeCell ref="B77:B88"/>
    <mergeCell ref="C77:D79"/>
    <mergeCell ref="E77:J77"/>
    <mergeCell ref="B71:B76"/>
    <mergeCell ref="C71:C72"/>
    <mergeCell ref="D71:J71"/>
    <mergeCell ref="D72:J72"/>
    <mergeCell ref="D73:J73"/>
    <mergeCell ref="C74:C75"/>
    <mergeCell ref="D74:J74"/>
    <mergeCell ref="E78:J78"/>
    <mergeCell ref="E79:J79"/>
    <mergeCell ref="C80:D82"/>
    <mergeCell ref="E80:J80"/>
    <mergeCell ref="E81:J81"/>
    <mergeCell ref="E75:J75"/>
    <mergeCell ref="D76:J76"/>
    <mergeCell ref="C86:D88"/>
    <mergeCell ref="E86:J86"/>
    <mergeCell ref="E87:J87"/>
    <mergeCell ref="E88:J88"/>
    <mergeCell ref="E82:J82"/>
    <mergeCell ref="C83:D85"/>
    <mergeCell ref="E83:J83"/>
    <mergeCell ref="E84:J84"/>
    <mergeCell ref="E85:J8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4">
      <selection activeCell="B77" sqref="B77"/>
    </sheetView>
  </sheetViews>
  <sheetFormatPr defaultColWidth="2.57421875" defaultRowHeight="15"/>
  <cols>
    <col min="1" max="1" width="5.421875" style="86" customWidth="1"/>
    <col min="2" max="4" width="2.57421875" style="86" customWidth="1"/>
    <col min="5" max="5" width="3.421875" style="86" customWidth="1"/>
    <col min="6" max="16384" width="2.57421875" style="86" customWidth="1"/>
  </cols>
  <sheetData>
    <row r="2" spans="2:22" ht="20.25" customHeight="1">
      <c r="B2" s="187" t="s">
        <v>589</v>
      </c>
      <c r="C2" s="188"/>
      <c r="D2" s="188"/>
      <c r="E2" s="188"/>
      <c r="F2" s="188"/>
      <c r="G2" s="188"/>
      <c r="H2" s="189"/>
      <c r="I2" s="97"/>
      <c r="J2" s="97"/>
      <c r="K2" s="97"/>
      <c r="L2" s="97"/>
      <c r="M2" s="97"/>
      <c r="N2" s="97"/>
      <c r="O2" s="97"/>
      <c r="P2" s="97"/>
      <c r="Q2" s="97"/>
      <c r="R2" s="97"/>
      <c r="S2" s="97"/>
      <c r="T2" s="97"/>
      <c r="U2" s="97"/>
      <c r="V2" s="97"/>
    </row>
    <row r="3" spans="1:33" ht="5.25" customHeight="1">
      <c r="A3" s="704"/>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row>
    <row r="4" spans="2:33" ht="16.5" customHeight="1">
      <c r="B4" s="1026" t="s">
        <v>1</v>
      </c>
      <c r="C4" s="1027"/>
      <c r="D4" s="1027"/>
      <c r="E4" s="1028"/>
      <c r="F4" s="1017" t="s">
        <v>0</v>
      </c>
      <c r="G4" s="1018"/>
      <c r="H4" s="1018"/>
      <c r="I4" s="1018"/>
      <c r="J4" s="1018"/>
      <c r="K4" s="1018"/>
      <c r="L4" s="1019"/>
      <c r="M4" s="682" t="s">
        <v>13</v>
      </c>
      <c r="N4" s="683"/>
      <c r="O4" s="683"/>
      <c r="P4" s="683"/>
      <c r="Q4" s="683"/>
      <c r="R4" s="683"/>
      <c r="S4" s="684"/>
      <c r="T4" s="1032" t="s">
        <v>239</v>
      </c>
      <c r="U4" s="1033"/>
      <c r="V4" s="1033"/>
      <c r="W4" s="1033"/>
      <c r="X4" s="1033"/>
      <c r="Y4" s="1033"/>
      <c r="Z4" s="1034"/>
      <c r="AA4" s="682" t="s">
        <v>14</v>
      </c>
      <c r="AB4" s="683"/>
      <c r="AC4" s="683"/>
      <c r="AD4" s="683"/>
      <c r="AE4" s="683"/>
      <c r="AF4" s="683"/>
      <c r="AG4" s="684"/>
    </row>
    <row r="5" spans="2:33" ht="16.5" customHeight="1">
      <c r="B5" s="1029"/>
      <c r="C5" s="1030"/>
      <c r="D5" s="1030"/>
      <c r="E5" s="1031"/>
      <c r="F5" s="1020"/>
      <c r="G5" s="1021"/>
      <c r="H5" s="1021"/>
      <c r="I5" s="1021"/>
      <c r="J5" s="1021"/>
      <c r="K5" s="1021"/>
      <c r="L5" s="1022"/>
      <c r="M5" s="685"/>
      <c r="N5" s="686"/>
      <c r="O5" s="686"/>
      <c r="P5" s="686"/>
      <c r="Q5" s="686"/>
      <c r="R5" s="686"/>
      <c r="S5" s="687"/>
      <c r="T5" s="1035" t="s">
        <v>240</v>
      </c>
      <c r="U5" s="1036"/>
      <c r="V5" s="1036"/>
      <c r="W5" s="1036"/>
      <c r="X5" s="1036"/>
      <c r="Y5" s="1036"/>
      <c r="Z5" s="1037"/>
      <c r="AA5" s="685"/>
      <c r="AB5" s="686"/>
      <c r="AC5" s="686"/>
      <c r="AD5" s="686"/>
      <c r="AE5" s="686"/>
      <c r="AF5" s="686"/>
      <c r="AG5" s="687"/>
    </row>
    <row r="6" spans="2:33" ht="6" customHeight="1">
      <c r="B6" s="1029"/>
      <c r="C6" s="1030"/>
      <c r="D6" s="1030"/>
      <c r="E6" s="1031"/>
      <c r="F6" s="1023"/>
      <c r="G6" s="1024"/>
      <c r="H6" s="1024"/>
      <c r="I6" s="1024"/>
      <c r="J6" s="1024"/>
      <c r="K6" s="1024"/>
      <c r="L6" s="1025"/>
      <c r="M6" s="688"/>
      <c r="N6" s="689"/>
      <c r="O6" s="689"/>
      <c r="P6" s="689"/>
      <c r="Q6" s="689"/>
      <c r="R6" s="689"/>
      <c r="S6" s="690"/>
      <c r="T6" s="164"/>
      <c r="U6" s="165"/>
      <c r="V6" s="165"/>
      <c r="W6" s="165"/>
      <c r="X6" s="165"/>
      <c r="Y6" s="165"/>
      <c r="Z6" s="166"/>
      <c r="AA6" s="688"/>
      <c r="AB6" s="689"/>
      <c r="AC6" s="689"/>
      <c r="AD6" s="689"/>
      <c r="AE6" s="689"/>
      <c r="AF6" s="689"/>
      <c r="AG6" s="690"/>
    </row>
    <row r="7" spans="2:33" ht="16.5" customHeight="1">
      <c r="B7" s="1029"/>
      <c r="C7" s="1030"/>
      <c r="D7" s="1030"/>
      <c r="E7" s="1031"/>
      <c r="F7" s="1038">
        <v>160000000</v>
      </c>
      <c r="G7" s="1038"/>
      <c r="H7" s="1038"/>
      <c r="I7" s="1038"/>
      <c r="J7" s="1038"/>
      <c r="K7" s="1038"/>
      <c r="L7" s="1039"/>
      <c r="M7" s="1040">
        <v>0</v>
      </c>
      <c r="N7" s="1040"/>
      <c r="O7" s="1040"/>
      <c r="P7" s="1040"/>
      <c r="Q7" s="1040"/>
      <c r="R7" s="1040"/>
      <c r="S7" s="1040"/>
      <c r="T7" s="930">
        <f>$F$7-$M$7</f>
        <v>160000000</v>
      </c>
      <c r="U7" s="930"/>
      <c r="V7" s="930"/>
      <c r="W7" s="930"/>
      <c r="X7" s="930"/>
      <c r="Y7" s="930"/>
      <c r="Z7" s="930"/>
      <c r="AA7" s="930">
        <f>SUM(AB8,AB9)</f>
        <v>152650000</v>
      </c>
      <c r="AB7" s="930"/>
      <c r="AC7" s="930"/>
      <c r="AD7" s="930"/>
      <c r="AE7" s="930"/>
      <c r="AF7" s="930"/>
      <c r="AG7" s="930"/>
    </row>
    <row r="8" spans="2:33" ht="16.5" customHeight="1">
      <c r="B8" s="1029"/>
      <c r="C8" s="1030"/>
      <c r="D8" s="1030"/>
      <c r="E8" s="1031"/>
      <c r="F8" s="143"/>
      <c r="G8" s="144"/>
      <c r="H8" s="144"/>
      <c r="I8" s="144"/>
      <c r="J8" s="144"/>
      <c r="K8" s="144"/>
      <c r="L8" s="144"/>
      <c r="M8" s="145"/>
      <c r="N8" s="145"/>
      <c r="O8" s="145"/>
      <c r="P8" s="145"/>
      <c r="Q8" s="145"/>
      <c r="R8" s="145"/>
      <c r="S8" s="145"/>
      <c r="T8" s="146"/>
      <c r="U8" s="146"/>
      <c r="V8" s="146"/>
      <c r="W8" s="146"/>
      <c r="X8" s="146"/>
      <c r="Y8" s="146"/>
      <c r="Z8" s="147"/>
      <c r="AA8" s="148" t="s">
        <v>23</v>
      </c>
      <c r="AB8" s="931">
        <f>K23</f>
        <v>152000000</v>
      </c>
      <c r="AC8" s="931"/>
      <c r="AD8" s="931"/>
      <c r="AE8" s="931"/>
      <c r="AF8" s="931"/>
      <c r="AG8" s="932"/>
    </row>
    <row r="9" spans="2:33" ht="16.5" customHeight="1">
      <c r="B9" s="1029"/>
      <c r="C9" s="1030"/>
      <c r="D9" s="1030"/>
      <c r="E9" s="1031"/>
      <c r="F9" s="149"/>
      <c r="G9" s="150"/>
      <c r="H9" s="150"/>
      <c r="I9" s="150"/>
      <c r="J9" s="150"/>
      <c r="K9" s="150"/>
      <c r="L9" s="150"/>
      <c r="M9" s="151"/>
      <c r="N9" s="151"/>
      <c r="O9" s="151"/>
      <c r="P9" s="151"/>
      <c r="Q9" s="151"/>
      <c r="R9" s="151"/>
      <c r="S9" s="151"/>
      <c r="T9" s="152"/>
      <c r="U9" s="152"/>
      <c r="V9" s="152"/>
      <c r="W9" s="152"/>
      <c r="X9" s="152"/>
      <c r="Y9" s="152"/>
      <c r="Z9" s="153"/>
      <c r="AA9" s="148" t="s">
        <v>24</v>
      </c>
      <c r="AB9" s="931">
        <f>K29</f>
        <v>650000</v>
      </c>
      <c r="AC9" s="931"/>
      <c r="AD9" s="931"/>
      <c r="AE9" s="931"/>
      <c r="AF9" s="931"/>
      <c r="AG9" s="932"/>
    </row>
    <row r="10" spans="2:33" ht="16.5" customHeight="1">
      <c r="B10" s="1029"/>
      <c r="C10" s="1030"/>
      <c r="D10" s="1030"/>
      <c r="E10" s="1031"/>
      <c r="F10" s="1017" t="s">
        <v>2</v>
      </c>
      <c r="G10" s="1018"/>
      <c r="H10" s="1018"/>
      <c r="I10" s="1018"/>
      <c r="J10" s="1018"/>
      <c r="K10" s="1018"/>
      <c r="L10" s="1019"/>
      <c r="M10" s="675" t="s">
        <v>51</v>
      </c>
      <c r="N10" s="668"/>
      <c r="O10" s="668"/>
      <c r="P10" s="668"/>
      <c r="Q10" s="668"/>
      <c r="R10" s="668"/>
      <c r="S10" s="669"/>
      <c r="T10" s="675" t="s">
        <v>52</v>
      </c>
      <c r="U10" s="676"/>
      <c r="V10" s="676"/>
      <c r="W10" s="676"/>
      <c r="X10" s="676"/>
      <c r="Y10" s="676"/>
      <c r="Z10" s="677"/>
      <c r="AA10" s="675" t="s">
        <v>532</v>
      </c>
      <c r="AB10" s="668"/>
      <c r="AC10" s="668"/>
      <c r="AD10" s="668"/>
      <c r="AE10" s="668"/>
      <c r="AF10" s="668"/>
      <c r="AG10" s="669"/>
    </row>
    <row r="11" spans="2:33" ht="16.5" customHeight="1">
      <c r="B11" s="1029"/>
      <c r="C11" s="1030"/>
      <c r="D11" s="1030"/>
      <c r="E11" s="1031"/>
      <c r="F11" s="1020"/>
      <c r="G11" s="1021"/>
      <c r="H11" s="1021"/>
      <c r="I11" s="1021"/>
      <c r="J11" s="1021"/>
      <c r="K11" s="1021"/>
      <c r="L11" s="1022"/>
      <c r="M11" s="664"/>
      <c r="N11" s="670"/>
      <c r="O11" s="670"/>
      <c r="P11" s="670"/>
      <c r="Q11" s="670"/>
      <c r="R11" s="670"/>
      <c r="S11" s="671"/>
      <c r="T11" s="667"/>
      <c r="U11" s="665"/>
      <c r="V11" s="665"/>
      <c r="W11" s="665"/>
      <c r="X11" s="665"/>
      <c r="Y11" s="665"/>
      <c r="Z11" s="666"/>
      <c r="AA11" s="664"/>
      <c r="AB11" s="670"/>
      <c r="AC11" s="670"/>
      <c r="AD11" s="670"/>
      <c r="AE11" s="670"/>
      <c r="AF11" s="670"/>
      <c r="AG11" s="671"/>
    </row>
    <row r="12" spans="2:33" ht="16.5" customHeight="1">
      <c r="B12" s="1029"/>
      <c r="C12" s="1030"/>
      <c r="D12" s="1030"/>
      <c r="E12" s="1031"/>
      <c r="F12" s="1023"/>
      <c r="G12" s="1024"/>
      <c r="H12" s="1024"/>
      <c r="I12" s="1024"/>
      <c r="J12" s="1024"/>
      <c r="K12" s="1024"/>
      <c r="L12" s="1025"/>
      <c r="M12" s="672"/>
      <c r="N12" s="673"/>
      <c r="O12" s="673"/>
      <c r="P12" s="673"/>
      <c r="Q12" s="673"/>
      <c r="R12" s="673"/>
      <c r="S12" s="674"/>
      <c r="T12" s="678"/>
      <c r="U12" s="679"/>
      <c r="V12" s="679"/>
      <c r="W12" s="679"/>
      <c r="X12" s="679"/>
      <c r="Y12" s="679"/>
      <c r="Z12" s="680"/>
      <c r="AA12" s="672"/>
      <c r="AB12" s="673"/>
      <c r="AC12" s="673"/>
      <c r="AD12" s="673"/>
      <c r="AE12" s="673"/>
      <c r="AF12" s="673"/>
      <c r="AG12" s="674"/>
    </row>
    <row r="13" spans="2:33" ht="16.5" customHeight="1" thickBot="1">
      <c r="B13" s="1029"/>
      <c r="C13" s="1030"/>
      <c r="D13" s="1030"/>
      <c r="E13" s="1031"/>
      <c r="F13" s="919" t="s">
        <v>377</v>
      </c>
      <c r="G13" s="920"/>
      <c r="H13" s="920"/>
      <c r="I13" s="920"/>
      <c r="J13" s="920"/>
      <c r="K13" s="920"/>
      <c r="L13" s="921"/>
      <c r="M13" s="922">
        <f>$AA$7</f>
        <v>152650000</v>
      </c>
      <c r="N13" s="922"/>
      <c r="O13" s="922"/>
      <c r="P13" s="922"/>
      <c r="Q13" s="922"/>
      <c r="R13" s="922"/>
      <c r="S13" s="922"/>
      <c r="T13" s="923">
        <f>IF($T$7&gt;$M$13,$M$13,$T$7)</f>
        <v>152650000</v>
      </c>
      <c r="U13" s="923"/>
      <c r="V13" s="923"/>
      <c r="W13" s="923"/>
      <c r="X13" s="923"/>
      <c r="Y13" s="923"/>
      <c r="Z13" s="923"/>
      <c r="AA13" s="1013">
        <v>7650000</v>
      </c>
      <c r="AB13" s="1013"/>
      <c r="AC13" s="1013"/>
      <c r="AD13" s="1013"/>
      <c r="AE13" s="1013"/>
      <c r="AF13" s="1013"/>
      <c r="AG13" s="1013"/>
    </row>
    <row r="14" spans="2:33" ht="16.5" customHeight="1" thickTop="1">
      <c r="B14" s="1014" t="s">
        <v>3</v>
      </c>
      <c r="C14" s="1015"/>
      <c r="D14" s="1015"/>
      <c r="E14" s="1015"/>
      <c r="F14" s="1015"/>
      <c r="G14" s="1015"/>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6"/>
    </row>
    <row r="15" spans="2:33" ht="16.5" customHeight="1">
      <c r="B15" s="634" t="s">
        <v>4</v>
      </c>
      <c r="C15" s="635"/>
      <c r="D15" s="635"/>
      <c r="E15" s="635"/>
      <c r="F15" s="635"/>
      <c r="G15" s="635"/>
      <c r="H15" s="635"/>
      <c r="I15" s="635"/>
      <c r="J15" s="635"/>
      <c r="K15" s="636" t="s">
        <v>142</v>
      </c>
      <c r="L15" s="637"/>
      <c r="M15" s="637"/>
      <c r="N15" s="637"/>
      <c r="O15" s="637"/>
      <c r="P15" s="637"/>
      <c r="Q15" s="637"/>
      <c r="R15" s="638"/>
      <c r="S15" s="636" t="s">
        <v>6</v>
      </c>
      <c r="T15" s="637"/>
      <c r="U15" s="637"/>
      <c r="V15" s="637"/>
      <c r="W15" s="637"/>
      <c r="X15" s="637"/>
      <c r="Y15" s="637"/>
      <c r="Z15" s="637"/>
      <c r="AA15" s="637"/>
      <c r="AB15" s="637"/>
      <c r="AC15" s="637"/>
      <c r="AD15" s="637"/>
      <c r="AE15" s="637"/>
      <c r="AF15" s="637"/>
      <c r="AG15" s="638"/>
    </row>
    <row r="16" spans="2:33" ht="16.5" customHeight="1">
      <c r="B16" s="877" t="s">
        <v>378</v>
      </c>
      <c r="C16" s="878"/>
      <c r="D16" s="878"/>
      <c r="E16" s="878"/>
      <c r="F16" s="878"/>
      <c r="G16" s="878"/>
      <c r="H16" s="878"/>
      <c r="I16" s="878"/>
      <c r="J16" s="879"/>
      <c r="K16" s="891"/>
      <c r="L16" s="892"/>
      <c r="M16" s="892"/>
      <c r="N16" s="892"/>
      <c r="O16" s="892"/>
      <c r="P16" s="892"/>
      <c r="Q16" s="892"/>
      <c r="R16" s="893"/>
      <c r="S16" s="616"/>
      <c r="T16" s="617"/>
      <c r="U16" s="617"/>
      <c r="V16" s="617"/>
      <c r="W16" s="617"/>
      <c r="X16" s="617"/>
      <c r="Y16" s="617"/>
      <c r="Z16" s="617"/>
      <c r="AA16" s="617"/>
      <c r="AB16" s="617"/>
      <c r="AC16" s="617"/>
      <c r="AD16" s="617"/>
      <c r="AE16" s="617"/>
      <c r="AF16" s="617"/>
      <c r="AG16" s="618"/>
    </row>
    <row r="17" spans="2:33" ht="16.5" customHeight="1">
      <c r="B17" s="877" t="s">
        <v>379</v>
      </c>
      <c r="C17" s="878"/>
      <c r="D17" s="878"/>
      <c r="E17" s="878"/>
      <c r="F17" s="878"/>
      <c r="G17" s="878"/>
      <c r="H17" s="878"/>
      <c r="I17" s="878"/>
      <c r="J17" s="879"/>
      <c r="K17" s="891">
        <v>150000000</v>
      </c>
      <c r="L17" s="892"/>
      <c r="M17" s="892"/>
      <c r="N17" s="892"/>
      <c r="O17" s="892"/>
      <c r="P17" s="892"/>
      <c r="Q17" s="892"/>
      <c r="R17" s="893"/>
      <c r="S17" s="616"/>
      <c r="T17" s="617"/>
      <c r="U17" s="617"/>
      <c r="V17" s="617"/>
      <c r="W17" s="617"/>
      <c r="X17" s="617"/>
      <c r="Y17" s="617"/>
      <c r="Z17" s="617"/>
      <c r="AA17" s="617"/>
      <c r="AB17" s="617"/>
      <c r="AC17" s="617"/>
      <c r="AD17" s="617"/>
      <c r="AE17" s="617"/>
      <c r="AF17" s="617"/>
      <c r="AG17" s="618"/>
    </row>
    <row r="18" spans="2:33" ht="16.5" customHeight="1">
      <c r="B18" s="877" t="s">
        <v>380</v>
      </c>
      <c r="C18" s="878"/>
      <c r="D18" s="878"/>
      <c r="E18" s="878"/>
      <c r="F18" s="878"/>
      <c r="G18" s="878"/>
      <c r="H18" s="878"/>
      <c r="I18" s="878"/>
      <c r="J18" s="879"/>
      <c r="K18" s="170"/>
      <c r="L18" s="171"/>
      <c r="M18" s="171"/>
      <c r="N18" s="171"/>
      <c r="O18" s="171"/>
      <c r="P18" s="171"/>
      <c r="Q18" s="171"/>
      <c r="R18" s="172"/>
      <c r="S18" s="161"/>
      <c r="T18" s="162"/>
      <c r="U18" s="162"/>
      <c r="V18" s="162"/>
      <c r="W18" s="162"/>
      <c r="X18" s="162"/>
      <c r="Y18" s="162"/>
      <c r="Z18" s="162"/>
      <c r="AA18" s="162"/>
      <c r="AB18" s="162"/>
      <c r="AC18" s="162"/>
      <c r="AD18" s="162"/>
      <c r="AE18" s="162"/>
      <c r="AF18" s="162"/>
      <c r="AG18" s="163"/>
    </row>
    <row r="19" spans="2:33" ht="16.5" customHeight="1">
      <c r="B19" s="877" t="s">
        <v>381</v>
      </c>
      <c r="C19" s="878"/>
      <c r="D19" s="878"/>
      <c r="E19" s="878"/>
      <c r="F19" s="878"/>
      <c r="G19" s="878"/>
      <c r="H19" s="878"/>
      <c r="I19" s="878"/>
      <c r="J19" s="879"/>
      <c r="K19" s="170"/>
      <c r="L19" s="171"/>
      <c r="M19" s="171"/>
      <c r="N19" s="171"/>
      <c r="O19" s="171"/>
      <c r="P19" s="171"/>
      <c r="Q19" s="171"/>
      <c r="R19" s="172"/>
      <c r="S19" s="161"/>
      <c r="T19" s="162"/>
      <c r="U19" s="162"/>
      <c r="V19" s="162"/>
      <c r="W19" s="162"/>
      <c r="X19" s="162"/>
      <c r="Y19" s="162"/>
      <c r="Z19" s="162"/>
      <c r="AA19" s="162"/>
      <c r="AB19" s="162"/>
      <c r="AC19" s="162"/>
      <c r="AD19" s="162"/>
      <c r="AE19" s="162"/>
      <c r="AF19" s="162"/>
      <c r="AG19" s="163"/>
    </row>
    <row r="20" spans="2:33" ht="16.5" customHeight="1">
      <c r="B20" s="877" t="s">
        <v>382</v>
      </c>
      <c r="C20" s="878"/>
      <c r="D20" s="878"/>
      <c r="E20" s="878"/>
      <c r="F20" s="878"/>
      <c r="G20" s="878"/>
      <c r="H20" s="878"/>
      <c r="I20" s="878"/>
      <c r="J20" s="879"/>
      <c r="K20" s="891">
        <v>2000000</v>
      </c>
      <c r="L20" s="892"/>
      <c r="M20" s="892"/>
      <c r="N20" s="892"/>
      <c r="O20" s="892"/>
      <c r="P20" s="892"/>
      <c r="Q20" s="892"/>
      <c r="R20" s="893"/>
      <c r="S20" s="616"/>
      <c r="T20" s="617"/>
      <c r="U20" s="617"/>
      <c r="V20" s="617"/>
      <c r="W20" s="617"/>
      <c r="X20" s="617"/>
      <c r="Y20" s="617"/>
      <c r="Z20" s="617"/>
      <c r="AA20" s="617"/>
      <c r="AB20" s="617"/>
      <c r="AC20" s="617"/>
      <c r="AD20" s="617"/>
      <c r="AE20" s="617"/>
      <c r="AF20" s="617"/>
      <c r="AG20" s="618"/>
    </row>
    <row r="21" spans="2:33" ht="16.5" customHeight="1">
      <c r="B21" s="877" t="s">
        <v>383</v>
      </c>
      <c r="C21" s="878"/>
      <c r="D21" s="878"/>
      <c r="E21" s="878"/>
      <c r="F21" s="878"/>
      <c r="G21" s="878"/>
      <c r="H21" s="878"/>
      <c r="I21" s="878"/>
      <c r="J21" s="879"/>
      <c r="K21" s="170"/>
      <c r="L21" s="171"/>
      <c r="M21" s="171"/>
      <c r="N21" s="171"/>
      <c r="O21" s="171"/>
      <c r="P21" s="171"/>
      <c r="Q21" s="171"/>
      <c r="R21" s="172"/>
      <c r="S21" s="161"/>
      <c r="T21" s="162"/>
      <c r="U21" s="162"/>
      <c r="V21" s="162"/>
      <c r="W21" s="162"/>
      <c r="X21" s="162"/>
      <c r="Y21" s="162"/>
      <c r="Z21" s="162"/>
      <c r="AA21" s="162"/>
      <c r="AB21" s="162"/>
      <c r="AC21" s="162"/>
      <c r="AD21" s="162"/>
      <c r="AE21" s="162"/>
      <c r="AF21" s="162"/>
      <c r="AG21" s="163"/>
    </row>
    <row r="22" spans="2:33" ht="16.5" customHeight="1">
      <c r="B22" s="877"/>
      <c r="C22" s="878"/>
      <c r="D22" s="878"/>
      <c r="E22" s="878"/>
      <c r="F22" s="878"/>
      <c r="G22" s="878"/>
      <c r="H22" s="878"/>
      <c r="I22" s="878"/>
      <c r="J22" s="879"/>
      <c r="K22" s="891"/>
      <c r="L22" s="892"/>
      <c r="M22" s="892"/>
      <c r="N22" s="892"/>
      <c r="O22" s="892"/>
      <c r="P22" s="892"/>
      <c r="Q22" s="892"/>
      <c r="R22" s="893"/>
      <c r="S22" s="616"/>
      <c r="T22" s="617"/>
      <c r="U22" s="617"/>
      <c r="V22" s="617"/>
      <c r="W22" s="617"/>
      <c r="X22" s="617"/>
      <c r="Y22" s="617"/>
      <c r="Z22" s="617"/>
      <c r="AA22" s="617"/>
      <c r="AB22" s="617"/>
      <c r="AC22" s="617"/>
      <c r="AD22" s="617"/>
      <c r="AE22" s="617"/>
      <c r="AF22" s="617"/>
      <c r="AG22" s="618"/>
    </row>
    <row r="23" spans="2:33" ht="18.75" customHeight="1">
      <c r="B23" s="622" t="s">
        <v>241</v>
      </c>
      <c r="C23" s="623"/>
      <c r="D23" s="623"/>
      <c r="E23" s="623"/>
      <c r="F23" s="623"/>
      <c r="G23" s="623"/>
      <c r="H23" s="623"/>
      <c r="I23" s="623"/>
      <c r="J23" s="624"/>
      <c r="K23" s="1007">
        <f>SUM(K16:R22)</f>
        <v>152000000</v>
      </c>
      <c r="L23" s="1008"/>
      <c r="M23" s="1008"/>
      <c r="N23" s="1008"/>
      <c r="O23" s="1008"/>
      <c r="P23" s="1008"/>
      <c r="Q23" s="1008"/>
      <c r="R23" s="1009"/>
      <c r="S23" s="1010"/>
      <c r="T23" s="1011"/>
      <c r="U23" s="1011"/>
      <c r="V23" s="1011"/>
      <c r="W23" s="1011"/>
      <c r="X23" s="1011"/>
      <c r="Y23" s="1011"/>
      <c r="Z23" s="1011"/>
      <c r="AA23" s="1011"/>
      <c r="AB23" s="1011"/>
      <c r="AC23" s="1011"/>
      <c r="AD23" s="1011"/>
      <c r="AE23" s="1011"/>
      <c r="AF23" s="1011"/>
      <c r="AG23" s="1012"/>
    </row>
    <row r="24" spans="2:33" ht="16.5" customHeight="1">
      <c r="B24" s="610" t="s">
        <v>242</v>
      </c>
      <c r="C24" s="611"/>
      <c r="D24" s="611"/>
      <c r="E24" s="611"/>
      <c r="F24" s="611"/>
      <c r="G24" s="611"/>
      <c r="H24" s="611"/>
      <c r="I24" s="611"/>
      <c r="J24" s="612"/>
      <c r="K24" s="613"/>
      <c r="L24" s="614"/>
      <c r="M24" s="614"/>
      <c r="N24" s="614"/>
      <c r="O24" s="614"/>
      <c r="P24" s="614"/>
      <c r="Q24" s="614"/>
      <c r="R24" s="615"/>
      <c r="S24" s="616" t="s">
        <v>243</v>
      </c>
      <c r="T24" s="617"/>
      <c r="U24" s="617"/>
      <c r="V24" s="617"/>
      <c r="W24" s="617"/>
      <c r="X24" s="617"/>
      <c r="Y24" s="617"/>
      <c r="Z24" s="617"/>
      <c r="AA24" s="617"/>
      <c r="AB24" s="617"/>
      <c r="AC24" s="617"/>
      <c r="AD24" s="617"/>
      <c r="AE24" s="617"/>
      <c r="AF24" s="617"/>
      <c r="AG24" s="618"/>
    </row>
    <row r="25" spans="2:33" ht="16.5" customHeight="1">
      <c r="B25" s="877" t="s">
        <v>244</v>
      </c>
      <c r="C25" s="878"/>
      <c r="D25" s="878"/>
      <c r="E25" s="878"/>
      <c r="F25" s="878"/>
      <c r="G25" s="878"/>
      <c r="H25" s="878"/>
      <c r="I25" s="878"/>
      <c r="J25" s="879"/>
      <c r="K25" s="891"/>
      <c r="L25" s="892"/>
      <c r="M25" s="892"/>
      <c r="N25" s="892"/>
      <c r="O25" s="892"/>
      <c r="P25" s="892"/>
      <c r="Q25" s="892"/>
      <c r="R25" s="893"/>
      <c r="S25" s="1004"/>
      <c r="T25" s="1005"/>
      <c r="U25" s="1005"/>
      <c r="V25" s="1005"/>
      <c r="W25" s="1005"/>
      <c r="X25" s="1005"/>
      <c r="Y25" s="1005"/>
      <c r="Z25" s="1005"/>
      <c r="AA25" s="1005"/>
      <c r="AB25" s="1005"/>
      <c r="AC25" s="1005"/>
      <c r="AD25" s="1005"/>
      <c r="AE25" s="1005"/>
      <c r="AF25" s="1005"/>
      <c r="AG25" s="1006"/>
    </row>
    <row r="26" spans="2:33" ht="16.5" customHeight="1">
      <c r="B26" s="877" t="s">
        <v>245</v>
      </c>
      <c r="C26" s="878"/>
      <c r="D26" s="878"/>
      <c r="E26" s="878"/>
      <c r="F26" s="878"/>
      <c r="G26" s="878"/>
      <c r="H26" s="878"/>
      <c r="I26" s="878"/>
      <c r="J26" s="879"/>
      <c r="K26" s="891">
        <v>600000</v>
      </c>
      <c r="L26" s="892"/>
      <c r="M26" s="892"/>
      <c r="N26" s="892"/>
      <c r="O26" s="892"/>
      <c r="P26" s="892"/>
      <c r="Q26" s="892"/>
      <c r="R26" s="893"/>
      <c r="S26" s="616" t="s">
        <v>384</v>
      </c>
      <c r="T26" s="617"/>
      <c r="U26" s="617"/>
      <c r="V26" s="617"/>
      <c r="W26" s="617"/>
      <c r="X26" s="617"/>
      <c r="Y26" s="617"/>
      <c r="Z26" s="617"/>
      <c r="AA26" s="617"/>
      <c r="AB26" s="617"/>
      <c r="AC26" s="617"/>
      <c r="AD26" s="617"/>
      <c r="AE26" s="617"/>
      <c r="AF26" s="617"/>
      <c r="AG26" s="618"/>
    </row>
    <row r="27" spans="2:33" ht="16.5" customHeight="1">
      <c r="B27" s="877"/>
      <c r="C27" s="878"/>
      <c r="D27" s="878"/>
      <c r="E27" s="878"/>
      <c r="F27" s="878"/>
      <c r="G27" s="878"/>
      <c r="H27" s="878"/>
      <c r="I27" s="878"/>
      <c r="J27" s="879"/>
      <c r="K27" s="891">
        <v>50000</v>
      </c>
      <c r="L27" s="892"/>
      <c r="M27" s="892"/>
      <c r="N27" s="892"/>
      <c r="O27" s="892"/>
      <c r="P27" s="892"/>
      <c r="Q27" s="892"/>
      <c r="R27" s="893"/>
      <c r="S27" s="616" t="s">
        <v>385</v>
      </c>
      <c r="T27" s="617"/>
      <c r="U27" s="617"/>
      <c r="V27" s="617"/>
      <c r="W27" s="617"/>
      <c r="X27" s="617"/>
      <c r="Y27" s="617"/>
      <c r="Z27" s="617"/>
      <c r="AA27" s="617"/>
      <c r="AB27" s="617"/>
      <c r="AC27" s="617"/>
      <c r="AD27" s="617"/>
      <c r="AE27" s="617"/>
      <c r="AF27" s="617"/>
      <c r="AG27" s="618"/>
    </row>
    <row r="28" spans="2:33" ht="16.5" customHeight="1">
      <c r="B28" s="167"/>
      <c r="C28" s="168"/>
      <c r="D28" s="168"/>
      <c r="E28" s="168"/>
      <c r="F28" s="168"/>
      <c r="G28" s="168"/>
      <c r="H28" s="168"/>
      <c r="I28" s="168"/>
      <c r="J28" s="169"/>
      <c r="K28" s="171"/>
      <c r="L28" s="171"/>
      <c r="M28" s="171"/>
      <c r="N28" s="171"/>
      <c r="O28" s="171"/>
      <c r="P28" s="171"/>
      <c r="Q28" s="171"/>
      <c r="R28" s="172"/>
      <c r="S28" s="161"/>
      <c r="T28" s="162"/>
      <c r="U28" s="162"/>
      <c r="V28" s="162"/>
      <c r="W28" s="162"/>
      <c r="X28" s="162"/>
      <c r="Y28" s="162"/>
      <c r="Z28" s="162"/>
      <c r="AA28" s="162"/>
      <c r="AB28" s="162"/>
      <c r="AC28" s="162"/>
      <c r="AD28" s="162"/>
      <c r="AE28" s="162"/>
      <c r="AF28" s="162"/>
      <c r="AG28" s="163"/>
    </row>
    <row r="29" spans="2:33" ht="16.5" customHeight="1" thickBot="1">
      <c r="B29" s="598" t="s">
        <v>246</v>
      </c>
      <c r="C29" s="598"/>
      <c r="D29" s="598"/>
      <c r="E29" s="598"/>
      <c r="F29" s="598"/>
      <c r="G29" s="598"/>
      <c r="H29" s="598"/>
      <c r="I29" s="598"/>
      <c r="J29" s="598"/>
      <c r="K29" s="989">
        <f>SUM(K25:R28)</f>
        <v>650000</v>
      </c>
      <c r="L29" s="989"/>
      <c r="M29" s="989"/>
      <c r="N29" s="989"/>
      <c r="O29" s="989"/>
      <c r="P29" s="989"/>
      <c r="Q29" s="989"/>
      <c r="R29" s="990"/>
      <c r="S29" s="991"/>
      <c r="T29" s="992"/>
      <c r="U29" s="992"/>
      <c r="V29" s="992"/>
      <c r="W29" s="992"/>
      <c r="X29" s="992"/>
      <c r="Y29" s="992"/>
      <c r="Z29" s="992"/>
      <c r="AA29" s="992"/>
      <c r="AB29" s="992"/>
      <c r="AC29" s="992"/>
      <c r="AD29" s="992"/>
      <c r="AE29" s="992"/>
      <c r="AF29" s="992"/>
      <c r="AG29" s="993"/>
    </row>
    <row r="30" spans="2:33" ht="13.5" customHeight="1" thickTop="1">
      <c r="B30" s="586" t="s">
        <v>590</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8"/>
    </row>
    <row r="31" spans="2:33" ht="13.5">
      <c r="B31" s="154" t="s">
        <v>7</v>
      </c>
      <c r="C31" s="155"/>
      <c r="D31" s="155"/>
      <c r="E31" s="155"/>
      <c r="F31" s="155"/>
      <c r="G31" s="155"/>
      <c r="H31" s="155"/>
      <c r="I31" s="155"/>
      <c r="J31" s="156"/>
      <c r="K31" s="154" t="s">
        <v>8</v>
      </c>
      <c r="L31" s="155"/>
      <c r="M31" s="155"/>
      <c r="N31" s="155"/>
      <c r="O31" s="155"/>
      <c r="P31" s="155"/>
      <c r="Q31" s="156"/>
      <c r="R31" s="154" t="s">
        <v>9</v>
      </c>
      <c r="S31" s="156"/>
      <c r="T31" s="154" t="s">
        <v>10</v>
      </c>
      <c r="U31" s="155"/>
      <c r="V31" s="155"/>
      <c r="W31" s="156"/>
      <c r="X31" s="994" t="s">
        <v>5</v>
      </c>
      <c r="Y31" s="995"/>
      <c r="Z31" s="995"/>
      <c r="AA31" s="995"/>
      <c r="AB31" s="996"/>
      <c r="AC31" s="154" t="s">
        <v>15</v>
      </c>
      <c r="AD31" s="155"/>
      <c r="AE31" s="155"/>
      <c r="AF31" s="155"/>
      <c r="AG31" s="156"/>
    </row>
    <row r="32" spans="2:33" ht="13.5">
      <c r="B32" s="997"/>
      <c r="C32" s="998"/>
      <c r="D32" s="998"/>
      <c r="E32" s="998"/>
      <c r="F32" s="998"/>
      <c r="G32" s="998"/>
      <c r="H32" s="998"/>
      <c r="I32" s="998"/>
      <c r="J32" s="998"/>
      <c r="K32" s="997"/>
      <c r="L32" s="998"/>
      <c r="M32" s="998"/>
      <c r="N32" s="998"/>
      <c r="O32" s="998"/>
      <c r="P32" s="998"/>
      <c r="Q32" s="998"/>
      <c r="R32" s="997"/>
      <c r="S32" s="999"/>
      <c r="T32" s="1000"/>
      <c r="U32" s="1001"/>
      <c r="V32" s="1001"/>
      <c r="W32" s="1002"/>
      <c r="X32" s="1003">
        <f>R32*T32</f>
        <v>0</v>
      </c>
      <c r="Y32" s="1003"/>
      <c r="Z32" s="1003"/>
      <c r="AA32" s="1003"/>
      <c r="AB32" s="1003"/>
      <c r="AC32" s="980"/>
      <c r="AD32" s="980"/>
      <c r="AE32" s="980"/>
      <c r="AF32" s="980"/>
      <c r="AG32" s="980"/>
    </row>
    <row r="33" spans="2:33" ht="13.5">
      <c r="B33" s="981"/>
      <c r="C33" s="982"/>
      <c r="D33" s="982"/>
      <c r="E33" s="982"/>
      <c r="F33" s="982"/>
      <c r="G33" s="982"/>
      <c r="H33" s="982"/>
      <c r="I33" s="982"/>
      <c r="J33" s="982"/>
      <c r="K33" s="981"/>
      <c r="L33" s="982"/>
      <c r="M33" s="982"/>
      <c r="N33" s="982"/>
      <c r="O33" s="982"/>
      <c r="P33" s="982"/>
      <c r="Q33" s="982"/>
      <c r="R33" s="981"/>
      <c r="S33" s="983"/>
      <c r="T33" s="984"/>
      <c r="U33" s="985"/>
      <c r="V33" s="985"/>
      <c r="W33" s="986"/>
      <c r="X33" s="987">
        <f>R33*T33</f>
        <v>0</v>
      </c>
      <c r="Y33" s="987"/>
      <c r="Z33" s="987"/>
      <c r="AA33" s="987"/>
      <c r="AB33" s="987"/>
      <c r="AC33" s="988"/>
      <c r="AD33" s="988"/>
      <c r="AE33" s="988"/>
      <c r="AF33" s="988"/>
      <c r="AG33" s="988"/>
    </row>
    <row r="34" spans="2:33" s="190" customFormat="1" ht="15.75" customHeight="1">
      <c r="B34" s="959"/>
      <c r="C34" s="959"/>
      <c r="D34" s="959"/>
      <c r="E34" s="959"/>
      <c r="F34" s="959"/>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row>
    <row r="35" s="190" customFormat="1" ht="13.5"/>
    <row r="36" spans="1:22" s="1" customFormat="1" ht="21.75" customHeight="1">
      <c r="A36" s="191"/>
      <c r="B36" s="192" t="s">
        <v>537</v>
      </c>
      <c r="C36" s="193"/>
      <c r="D36" s="193"/>
      <c r="E36" s="193"/>
      <c r="F36" s="193"/>
      <c r="G36" s="193"/>
      <c r="H36" s="194"/>
      <c r="I36" s="195"/>
      <c r="J36" s="196"/>
      <c r="K36" s="196"/>
      <c r="L36" s="196"/>
      <c r="M36" s="196"/>
      <c r="N36" s="196"/>
      <c r="O36" s="196"/>
      <c r="P36" s="196"/>
      <c r="Q36" s="196"/>
      <c r="R36" s="196"/>
      <c r="S36" s="196"/>
      <c r="T36" s="196"/>
      <c r="U36" s="196"/>
      <c r="V36" s="196"/>
    </row>
    <row r="37" spans="1:33" s="1" customFormat="1" ht="6.75" customHeight="1">
      <c r="A37" s="960"/>
      <c r="B37" s="961"/>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row>
    <row r="38" spans="2:33" s="1" customFormat="1" ht="16.5" customHeight="1">
      <c r="B38" s="962" t="s">
        <v>1</v>
      </c>
      <c r="C38" s="963"/>
      <c r="D38" s="963"/>
      <c r="E38" s="964"/>
      <c r="F38" s="933" t="s">
        <v>0</v>
      </c>
      <c r="G38" s="934"/>
      <c r="H38" s="934"/>
      <c r="I38" s="934"/>
      <c r="J38" s="934"/>
      <c r="K38" s="934"/>
      <c r="L38" s="935"/>
      <c r="M38" s="968" t="s">
        <v>13</v>
      </c>
      <c r="N38" s="969"/>
      <c r="O38" s="969"/>
      <c r="P38" s="969"/>
      <c r="Q38" s="969"/>
      <c r="R38" s="969"/>
      <c r="S38" s="970"/>
      <c r="T38" s="968" t="s">
        <v>247</v>
      </c>
      <c r="U38" s="969"/>
      <c r="V38" s="969"/>
      <c r="W38" s="969"/>
      <c r="X38" s="969"/>
      <c r="Y38" s="969"/>
      <c r="Z38" s="970"/>
      <c r="AA38" s="968" t="s">
        <v>14</v>
      </c>
      <c r="AB38" s="969"/>
      <c r="AC38" s="969"/>
      <c r="AD38" s="969"/>
      <c r="AE38" s="969"/>
      <c r="AF38" s="969"/>
      <c r="AG38" s="970"/>
    </row>
    <row r="39" spans="2:33" s="1" customFormat="1" ht="16.5" customHeight="1">
      <c r="B39" s="965"/>
      <c r="C39" s="966"/>
      <c r="D39" s="966"/>
      <c r="E39" s="967"/>
      <c r="F39" s="936"/>
      <c r="G39" s="937"/>
      <c r="H39" s="937"/>
      <c r="I39" s="937"/>
      <c r="J39" s="937"/>
      <c r="K39" s="937"/>
      <c r="L39" s="938"/>
      <c r="M39" s="971"/>
      <c r="N39" s="972"/>
      <c r="O39" s="972"/>
      <c r="P39" s="972"/>
      <c r="Q39" s="972"/>
      <c r="R39" s="972"/>
      <c r="S39" s="973"/>
      <c r="T39" s="971"/>
      <c r="U39" s="972"/>
      <c r="V39" s="972"/>
      <c r="W39" s="972"/>
      <c r="X39" s="972"/>
      <c r="Y39" s="972"/>
      <c r="Z39" s="973"/>
      <c r="AA39" s="971"/>
      <c r="AB39" s="972"/>
      <c r="AC39" s="972"/>
      <c r="AD39" s="972"/>
      <c r="AE39" s="972"/>
      <c r="AF39" s="972"/>
      <c r="AG39" s="973"/>
    </row>
    <row r="40" spans="2:33" s="1" customFormat="1" ht="8.25" customHeight="1">
      <c r="B40" s="965"/>
      <c r="C40" s="966"/>
      <c r="D40" s="966"/>
      <c r="E40" s="967"/>
      <c r="F40" s="939"/>
      <c r="G40" s="940"/>
      <c r="H40" s="940"/>
      <c r="I40" s="940"/>
      <c r="J40" s="940"/>
      <c r="K40" s="940"/>
      <c r="L40" s="941"/>
      <c r="M40" s="974"/>
      <c r="N40" s="975"/>
      <c r="O40" s="975"/>
      <c r="P40" s="975"/>
      <c r="Q40" s="975"/>
      <c r="R40" s="975"/>
      <c r="S40" s="976"/>
      <c r="T40" s="974"/>
      <c r="U40" s="975"/>
      <c r="V40" s="975"/>
      <c r="W40" s="975"/>
      <c r="X40" s="975"/>
      <c r="Y40" s="975"/>
      <c r="Z40" s="976"/>
      <c r="AA40" s="974"/>
      <c r="AB40" s="975"/>
      <c r="AC40" s="975"/>
      <c r="AD40" s="975"/>
      <c r="AE40" s="975"/>
      <c r="AF40" s="975"/>
      <c r="AG40" s="976"/>
    </row>
    <row r="41" spans="2:33" s="1" customFormat="1" ht="16.5" customHeight="1">
      <c r="B41" s="965"/>
      <c r="C41" s="966"/>
      <c r="D41" s="966"/>
      <c r="E41" s="967"/>
      <c r="F41" s="977">
        <v>800000000</v>
      </c>
      <c r="G41" s="977"/>
      <c r="H41" s="977"/>
      <c r="I41" s="977"/>
      <c r="J41" s="977"/>
      <c r="K41" s="977"/>
      <c r="L41" s="978"/>
      <c r="M41" s="979">
        <v>0</v>
      </c>
      <c r="N41" s="979"/>
      <c r="O41" s="979"/>
      <c r="P41" s="979"/>
      <c r="Q41" s="979"/>
      <c r="R41" s="979"/>
      <c r="S41" s="979"/>
      <c r="T41" s="930">
        <f>F41-M41</f>
        <v>800000000</v>
      </c>
      <c r="U41" s="930"/>
      <c r="V41" s="930"/>
      <c r="W41" s="930"/>
      <c r="X41" s="930"/>
      <c r="Y41" s="930"/>
      <c r="Z41" s="930"/>
      <c r="AA41" s="930">
        <f>SUM(AB42,AB43)</f>
        <v>752670000</v>
      </c>
      <c r="AB41" s="930"/>
      <c r="AC41" s="930"/>
      <c r="AD41" s="930"/>
      <c r="AE41" s="930"/>
      <c r="AF41" s="930"/>
      <c r="AG41" s="930"/>
    </row>
    <row r="42" spans="2:33" s="1" customFormat="1" ht="16.5" customHeight="1">
      <c r="B42" s="965"/>
      <c r="C42" s="966"/>
      <c r="D42" s="966"/>
      <c r="E42" s="967"/>
      <c r="F42" s="197"/>
      <c r="G42" s="144"/>
      <c r="H42" s="144"/>
      <c r="I42" s="144"/>
      <c r="J42" s="144"/>
      <c r="K42" s="144"/>
      <c r="L42" s="144"/>
      <c r="M42" s="145"/>
      <c r="N42" s="145"/>
      <c r="O42" s="145"/>
      <c r="P42" s="145"/>
      <c r="Q42" s="145"/>
      <c r="R42" s="145"/>
      <c r="S42" s="145"/>
      <c r="T42" s="146"/>
      <c r="U42" s="146"/>
      <c r="V42" s="146"/>
      <c r="W42" s="146"/>
      <c r="X42" s="146"/>
      <c r="Y42" s="146"/>
      <c r="Z42" s="147"/>
      <c r="AA42" s="148" t="s">
        <v>23</v>
      </c>
      <c r="AB42" s="931">
        <f>K58</f>
        <v>750000000</v>
      </c>
      <c r="AC42" s="931"/>
      <c r="AD42" s="931"/>
      <c r="AE42" s="931"/>
      <c r="AF42" s="931"/>
      <c r="AG42" s="932"/>
    </row>
    <row r="43" spans="2:33" s="1" customFormat="1" ht="16.5" customHeight="1">
      <c r="B43" s="965"/>
      <c r="C43" s="966"/>
      <c r="D43" s="966"/>
      <c r="E43" s="967"/>
      <c r="F43" s="198"/>
      <c r="G43" s="150"/>
      <c r="H43" s="150"/>
      <c r="I43" s="150"/>
      <c r="J43" s="150"/>
      <c r="K43" s="150"/>
      <c r="L43" s="150"/>
      <c r="M43" s="151"/>
      <c r="N43" s="151"/>
      <c r="O43" s="151"/>
      <c r="P43" s="151"/>
      <c r="Q43" s="151"/>
      <c r="R43" s="151"/>
      <c r="S43" s="151"/>
      <c r="T43" s="152"/>
      <c r="U43" s="152"/>
      <c r="V43" s="152"/>
      <c r="W43" s="152"/>
      <c r="X43" s="152"/>
      <c r="Y43" s="152"/>
      <c r="Z43" s="153"/>
      <c r="AA43" s="148" t="s">
        <v>24</v>
      </c>
      <c r="AB43" s="931">
        <f>K70</f>
        <v>2670000</v>
      </c>
      <c r="AC43" s="931"/>
      <c r="AD43" s="931"/>
      <c r="AE43" s="931"/>
      <c r="AF43" s="931"/>
      <c r="AG43" s="932"/>
    </row>
    <row r="44" spans="2:33" s="1" customFormat="1" ht="16.5" customHeight="1">
      <c r="B44" s="965"/>
      <c r="C44" s="966"/>
      <c r="D44" s="966"/>
      <c r="E44" s="967"/>
      <c r="F44" s="933" t="s">
        <v>2</v>
      </c>
      <c r="G44" s="934"/>
      <c r="H44" s="934"/>
      <c r="I44" s="934"/>
      <c r="J44" s="934"/>
      <c r="K44" s="934"/>
      <c r="L44" s="935"/>
      <c r="M44" s="942" t="s">
        <v>51</v>
      </c>
      <c r="N44" s="943"/>
      <c r="O44" s="943"/>
      <c r="P44" s="943"/>
      <c r="Q44" s="943"/>
      <c r="R44" s="943"/>
      <c r="S44" s="944"/>
      <c r="T44" s="942" t="s">
        <v>52</v>
      </c>
      <c r="U44" s="951"/>
      <c r="V44" s="951"/>
      <c r="W44" s="951"/>
      <c r="X44" s="951"/>
      <c r="Y44" s="951"/>
      <c r="Z44" s="952"/>
      <c r="AA44" s="942" t="s">
        <v>532</v>
      </c>
      <c r="AB44" s="943"/>
      <c r="AC44" s="943"/>
      <c r="AD44" s="943"/>
      <c r="AE44" s="943"/>
      <c r="AF44" s="943"/>
      <c r="AG44" s="944"/>
    </row>
    <row r="45" spans="2:33" s="1" customFormat="1" ht="16.5" customHeight="1">
      <c r="B45" s="965"/>
      <c r="C45" s="966"/>
      <c r="D45" s="966"/>
      <c r="E45" s="967"/>
      <c r="F45" s="936"/>
      <c r="G45" s="937"/>
      <c r="H45" s="937"/>
      <c r="I45" s="937"/>
      <c r="J45" s="937"/>
      <c r="K45" s="937"/>
      <c r="L45" s="938"/>
      <c r="M45" s="945"/>
      <c r="N45" s="946"/>
      <c r="O45" s="946"/>
      <c r="P45" s="946"/>
      <c r="Q45" s="946"/>
      <c r="R45" s="946"/>
      <c r="S45" s="947"/>
      <c r="T45" s="953"/>
      <c r="U45" s="954"/>
      <c r="V45" s="954"/>
      <c r="W45" s="954"/>
      <c r="X45" s="954"/>
      <c r="Y45" s="954"/>
      <c r="Z45" s="955"/>
      <c r="AA45" s="945"/>
      <c r="AB45" s="946"/>
      <c r="AC45" s="946"/>
      <c r="AD45" s="946"/>
      <c r="AE45" s="946"/>
      <c r="AF45" s="946"/>
      <c r="AG45" s="947"/>
    </row>
    <row r="46" spans="2:33" s="1" customFormat="1" ht="16.5" customHeight="1">
      <c r="B46" s="965"/>
      <c r="C46" s="966"/>
      <c r="D46" s="966"/>
      <c r="E46" s="967"/>
      <c r="F46" s="939"/>
      <c r="G46" s="940"/>
      <c r="H46" s="940"/>
      <c r="I46" s="940"/>
      <c r="J46" s="940"/>
      <c r="K46" s="940"/>
      <c r="L46" s="941"/>
      <c r="M46" s="948"/>
      <c r="N46" s="949"/>
      <c r="O46" s="949"/>
      <c r="P46" s="949"/>
      <c r="Q46" s="949"/>
      <c r="R46" s="949"/>
      <c r="S46" s="950"/>
      <c r="T46" s="956"/>
      <c r="U46" s="957"/>
      <c r="V46" s="957"/>
      <c r="W46" s="957"/>
      <c r="X46" s="957"/>
      <c r="Y46" s="957"/>
      <c r="Z46" s="958"/>
      <c r="AA46" s="948"/>
      <c r="AB46" s="949"/>
      <c r="AC46" s="949"/>
      <c r="AD46" s="949"/>
      <c r="AE46" s="949"/>
      <c r="AF46" s="949"/>
      <c r="AG46" s="950"/>
    </row>
    <row r="47" spans="2:33" s="1" customFormat="1" ht="16.5" customHeight="1" thickBot="1">
      <c r="B47" s="965"/>
      <c r="C47" s="966"/>
      <c r="D47" s="966"/>
      <c r="E47" s="967"/>
      <c r="F47" s="919" t="s">
        <v>377</v>
      </c>
      <c r="G47" s="920"/>
      <c r="H47" s="920"/>
      <c r="I47" s="920"/>
      <c r="J47" s="920"/>
      <c r="K47" s="920"/>
      <c r="L47" s="921"/>
      <c r="M47" s="922">
        <v>752670000</v>
      </c>
      <c r="N47" s="922"/>
      <c r="O47" s="922"/>
      <c r="P47" s="922"/>
      <c r="Q47" s="922"/>
      <c r="R47" s="922"/>
      <c r="S47" s="922"/>
      <c r="T47" s="923">
        <v>752670000</v>
      </c>
      <c r="U47" s="923"/>
      <c r="V47" s="923"/>
      <c r="W47" s="923"/>
      <c r="X47" s="923"/>
      <c r="Y47" s="923"/>
      <c r="Z47" s="923"/>
      <c r="AA47" s="924">
        <v>377670000</v>
      </c>
      <c r="AB47" s="924"/>
      <c r="AC47" s="924"/>
      <c r="AD47" s="924"/>
      <c r="AE47" s="924"/>
      <c r="AF47" s="924"/>
      <c r="AG47" s="924"/>
    </row>
    <row r="48" spans="2:33" s="1" customFormat="1" ht="16.5" customHeight="1" thickTop="1">
      <c r="B48" s="631" t="s">
        <v>3</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3"/>
    </row>
    <row r="49" spans="2:33" s="1" customFormat="1" ht="16.5" customHeight="1">
      <c r="B49" s="925" t="s">
        <v>4</v>
      </c>
      <c r="C49" s="926"/>
      <c r="D49" s="926"/>
      <c r="E49" s="926"/>
      <c r="F49" s="926"/>
      <c r="G49" s="926"/>
      <c r="H49" s="926"/>
      <c r="I49" s="926"/>
      <c r="J49" s="926"/>
      <c r="K49" s="927" t="s">
        <v>142</v>
      </c>
      <c r="L49" s="927"/>
      <c r="M49" s="927"/>
      <c r="N49" s="927"/>
      <c r="O49" s="927"/>
      <c r="P49" s="927"/>
      <c r="Q49" s="927"/>
      <c r="R49" s="928"/>
      <c r="S49" s="929" t="s">
        <v>6</v>
      </c>
      <c r="T49" s="927"/>
      <c r="U49" s="927"/>
      <c r="V49" s="927"/>
      <c r="W49" s="927"/>
      <c r="X49" s="927"/>
      <c r="Y49" s="927"/>
      <c r="Z49" s="927"/>
      <c r="AA49" s="927"/>
      <c r="AB49" s="927"/>
      <c r="AC49" s="927"/>
      <c r="AD49" s="927"/>
      <c r="AE49" s="927"/>
      <c r="AF49" s="927"/>
      <c r="AG49" s="928"/>
    </row>
    <row r="50" spans="2:33" s="1" customFormat="1" ht="16.5" customHeight="1">
      <c r="B50" s="917" t="s">
        <v>386</v>
      </c>
      <c r="C50" s="917"/>
      <c r="D50" s="917"/>
      <c r="E50" s="917"/>
      <c r="F50" s="917"/>
      <c r="G50" s="917"/>
      <c r="H50" s="917"/>
      <c r="I50" s="917"/>
      <c r="J50" s="917"/>
      <c r="K50" s="918"/>
      <c r="L50" s="918"/>
      <c r="M50" s="918"/>
      <c r="N50" s="918"/>
      <c r="O50" s="918"/>
      <c r="P50" s="918"/>
      <c r="Q50" s="918"/>
      <c r="R50" s="918"/>
      <c r="S50" s="572"/>
      <c r="T50" s="573"/>
      <c r="U50" s="573"/>
      <c r="V50" s="573"/>
      <c r="W50" s="573"/>
      <c r="X50" s="573"/>
      <c r="Y50" s="573"/>
      <c r="Z50" s="573"/>
      <c r="AA50" s="573"/>
      <c r="AB50" s="573"/>
      <c r="AC50" s="573"/>
      <c r="AD50" s="573"/>
      <c r="AE50" s="573"/>
      <c r="AF50" s="573"/>
      <c r="AG50" s="574"/>
    </row>
    <row r="51" spans="2:33" s="1" customFormat="1" ht="16.5" customHeight="1">
      <c r="B51" s="912"/>
      <c r="C51" s="912"/>
      <c r="D51" s="912"/>
      <c r="E51" s="912"/>
      <c r="F51" s="912"/>
      <c r="G51" s="912"/>
      <c r="H51" s="912"/>
      <c r="I51" s="912"/>
      <c r="J51" s="912"/>
      <c r="K51" s="913"/>
      <c r="L51" s="913"/>
      <c r="M51" s="913"/>
      <c r="N51" s="913"/>
      <c r="O51" s="913"/>
      <c r="P51" s="913"/>
      <c r="Q51" s="913"/>
      <c r="R51" s="913"/>
      <c r="S51" s="885"/>
      <c r="T51" s="886"/>
      <c r="U51" s="886"/>
      <c r="V51" s="886"/>
      <c r="W51" s="886"/>
      <c r="X51" s="886"/>
      <c r="Y51" s="886"/>
      <c r="Z51" s="886"/>
      <c r="AA51" s="886"/>
      <c r="AB51" s="886"/>
      <c r="AC51" s="886"/>
      <c r="AD51" s="886"/>
      <c r="AE51" s="886"/>
      <c r="AF51" s="886"/>
      <c r="AG51" s="887"/>
    </row>
    <row r="52" spans="2:33" s="1" customFormat="1" ht="16.5" customHeight="1">
      <c r="B52" s="909" t="s">
        <v>533</v>
      </c>
      <c r="C52" s="910"/>
      <c r="D52" s="910"/>
      <c r="E52" s="910"/>
      <c r="F52" s="910"/>
      <c r="G52" s="910"/>
      <c r="H52" s="910"/>
      <c r="I52" s="910"/>
      <c r="J52" s="911"/>
      <c r="K52" s="906"/>
      <c r="L52" s="906"/>
      <c r="M52" s="906"/>
      <c r="N52" s="906"/>
      <c r="O52" s="906"/>
      <c r="P52" s="906"/>
      <c r="Q52" s="906"/>
      <c r="R52" s="906"/>
      <c r="S52" s="619"/>
      <c r="T52" s="620"/>
      <c r="U52" s="620"/>
      <c r="V52" s="620"/>
      <c r="W52" s="620"/>
      <c r="X52" s="620"/>
      <c r="Y52" s="620"/>
      <c r="Z52" s="620"/>
      <c r="AA52" s="620"/>
      <c r="AB52" s="620"/>
      <c r="AC52" s="620"/>
      <c r="AD52" s="620"/>
      <c r="AE52" s="620"/>
      <c r="AF52" s="620"/>
      <c r="AG52" s="621"/>
    </row>
    <row r="53" spans="2:33" s="1" customFormat="1" ht="16.5" customHeight="1">
      <c r="B53" s="914"/>
      <c r="C53" s="915"/>
      <c r="D53" s="915"/>
      <c r="E53" s="915"/>
      <c r="F53" s="915"/>
      <c r="G53" s="915"/>
      <c r="H53" s="915"/>
      <c r="I53" s="915"/>
      <c r="J53" s="916"/>
      <c r="K53" s="913"/>
      <c r="L53" s="913"/>
      <c r="M53" s="913"/>
      <c r="N53" s="913"/>
      <c r="O53" s="913"/>
      <c r="P53" s="913"/>
      <c r="Q53" s="913"/>
      <c r="R53" s="913"/>
      <c r="S53" s="885"/>
      <c r="T53" s="886"/>
      <c r="U53" s="886"/>
      <c r="V53" s="886"/>
      <c r="W53" s="886"/>
      <c r="X53" s="886"/>
      <c r="Y53" s="886"/>
      <c r="Z53" s="886"/>
      <c r="AA53" s="886"/>
      <c r="AB53" s="886"/>
      <c r="AC53" s="886"/>
      <c r="AD53" s="886"/>
      <c r="AE53" s="886"/>
      <c r="AF53" s="886"/>
      <c r="AG53" s="887"/>
    </row>
    <row r="54" spans="2:33" s="1" customFormat="1" ht="16.5" customHeight="1">
      <c r="B54" s="909" t="s">
        <v>534</v>
      </c>
      <c r="C54" s="910"/>
      <c r="D54" s="910"/>
      <c r="E54" s="910"/>
      <c r="F54" s="910"/>
      <c r="G54" s="910"/>
      <c r="H54" s="910"/>
      <c r="I54" s="910"/>
      <c r="J54" s="911"/>
      <c r="K54" s="906"/>
      <c r="L54" s="906"/>
      <c r="M54" s="906"/>
      <c r="N54" s="906"/>
      <c r="O54" s="906"/>
      <c r="P54" s="906"/>
      <c r="Q54" s="906"/>
      <c r="R54" s="906"/>
      <c r="S54" s="619"/>
      <c r="T54" s="620"/>
      <c r="U54" s="620"/>
      <c r="V54" s="620"/>
      <c r="W54" s="620"/>
      <c r="X54" s="620"/>
      <c r="Y54" s="620"/>
      <c r="Z54" s="620"/>
      <c r="AA54" s="620"/>
      <c r="AB54" s="620"/>
      <c r="AC54" s="620"/>
      <c r="AD54" s="620"/>
      <c r="AE54" s="620"/>
      <c r="AF54" s="620"/>
      <c r="AG54" s="621"/>
    </row>
    <row r="55" spans="2:33" s="1" customFormat="1" ht="16.5" customHeight="1">
      <c r="B55" s="912"/>
      <c r="C55" s="912"/>
      <c r="D55" s="912"/>
      <c r="E55" s="912"/>
      <c r="F55" s="912"/>
      <c r="G55" s="912"/>
      <c r="H55" s="912"/>
      <c r="I55" s="912"/>
      <c r="J55" s="912"/>
      <c r="K55" s="913"/>
      <c r="L55" s="913"/>
      <c r="M55" s="913"/>
      <c r="N55" s="913"/>
      <c r="O55" s="913"/>
      <c r="P55" s="913"/>
      <c r="Q55" s="913"/>
      <c r="R55" s="913"/>
      <c r="S55" s="885"/>
      <c r="T55" s="886"/>
      <c r="U55" s="886"/>
      <c r="V55" s="886"/>
      <c r="W55" s="886"/>
      <c r="X55" s="886"/>
      <c r="Y55" s="886"/>
      <c r="Z55" s="886"/>
      <c r="AA55" s="886"/>
      <c r="AB55" s="886"/>
      <c r="AC55" s="886"/>
      <c r="AD55" s="886"/>
      <c r="AE55" s="886"/>
      <c r="AF55" s="886"/>
      <c r="AG55" s="887"/>
    </row>
    <row r="56" spans="2:33" s="1" customFormat="1" ht="16.5" customHeight="1">
      <c r="B56" s="905" t="s">
        <v>535</v>
      </c>
      <c r="C56" s="905"/>
      <c r="D56" s="905"/>
      <c r="E56" s="905"/>
      <c r="F56" s="905"/>
      <c r="G56" s="905"/>
      <c r="H56" s="905"/>
      <c r="I56" s="905"/>
      <c r="J56" s="905"/>
      <c r="K56" s="906"/>
      <c r="L56" s="906"/>
      <c r="M56" s="906"/>
      <c r="N56" s="906"/>
      <c r="O56" s="906"/>
      <c r="P56" s="906"/>
      <c r="Q56" s="906"/>
      <c r="R56" s="906"/>
      <c r="S56" s="619"/>
      <c r="T56" s="620"/>
      <c r="U56" s="620"/>
      <c r="V56" s="620"/>
      <c r="W56" s="620"/>
      <c r="X56" s="620"/>
      <c r="Y56" s="620"/>
      <c r="Z56" s="620"/>
      <c r="AA56" s="620"/>
      <c r="AB56" s="620"/>
      <c r="AC56" s="620"/>
      <c r="AD56" s="620"/>
      <c r="AE56" s="620"/>
      <c r="AF56" s="620"/>
      <c r="AG56" s="621"/>
    </row>
    <row r="57" spans="2:33" s="1" customFormat="1" ht="16.5" customHeight="1">
      <c r="B57" s="907"/>
      <c r="C57" s="907"/>
      <c r="D57" s="907"/>
      <c r="E57" s="907"/>
      <c r="F57" s="907"/>
      <c r="G57" s="907"/>
      <c r="H57" s="907"/>
      <c r="I57" s="907"/>
      <c r="J57" s="907"/>
      <c r="K57" s="908"/>
      <c r="L57" s="908"/>
      <c r="M57" s="908"/>
      <c r="N57" s="908"/>
      <c r="O57" s="908"/>
      <c r="P57" s="908"/>
      <c r="Q57" s="908"/>
      <c r="R57" s="908"/>
      <c r="S57" s="542"/>
      <c r="T57" s="543"/>
      <c r="U57" s="543"/>
      <c r="V57" s="543"/>
      <c r="W57" s="543"/>
      <c r="X57" s="543"/>
      <c r="Y57" s="543"/>
      <c r="Z57" s="543"/>
      <c r="AA57" s="543"/>
      <c r="AB57" s="543"/>
      <c r="AC57" s="543"/>
      <c r="AD57" s="543"/>
      <c r="AE57" s="543"/>
      <c r="AF57" s="543"/>
      <c r="AG57" s="544"/>
    </row>
    <row r="58" spans="2:33" s="1" customFormat="1" ht="16.5" customHeight="1" thickBot="1">
      <c r="B58" s="900" t="s">
        <v>241</v>
      </c>
      <c r="C58" s="900"/>
      <c r="D58" s="900"/>
      <c r="E58" s="900"/>
      <c r="F58" s="900"/>
      <c r="G58" s="900"/>
      <c r="H58" s="900"/>
      <c r="I58" s="900"/>
      <c r="J58" s="900"/>
      <c r="K58" s="901">
        <v>750000000</v>
      </c>
      <c r="L58" s="901"/>
      <c r="M58" s="901"/>
      <c r="N58" s="901"/>
      <c r="O58" s="901"/>
      <c r="P58" s="901"/>
      <c r="Q58" s="901"/>
      <c r="R58" s="901"/>
      <c r="S58" s="902"/>
      <c r="T58" s="903"/>
      <c r="U58" s="903"/>
      <c r="V58" s="903"/>
      <c r="W58" s="903"/>
      <c r="X58" s="903"/>
      <c r="Y58" s="903"/>
      <c r="Z58" s="903"/>
      <c r="AA58" s="903"/>
      <c r="AB58" s="903"/>
      <c r="AC58" s="903"/>
      <c r="AD58" s="903"/>
      <c r="AE58" s="903"/>
      <c r="AF58" s="903"/>
      <c r="AG58" s="904"/>
    </row>
    <row r="59" spans="2:33" s="1" customFormat="1" ht="16.5" customHeight="1" thickTop="1">
      <c r="B59" s="877" t="s">
        <v>242</v>
      </c>
      <c r="C59" s="878"/>
      <c r="D59" s="878"/>
      <c r="E59" s="878"/>
      <c r="F59" s="878"/>
      <c r="G59" s="878"/>
      <c r="H59" s="878"/>
      <c r="I59" s="878"/>
      <c r="J59" s="879"/>
      <c r="K59" s="891"/>
      <c r="L59" s="892"/>
      <c r="M59" s="892"/>
      <c r="N59" s="892"/>
      <c r="O59" s="892"/>
      <c r="P59" s="892"/>
      <c r="Q59" s="892"/>
      <c r="R59" s="893"/>
      <c r="S59" s="616" t="s">
        <v>243</v>
      </c>
      <c r="T59" s="617"/>
      <c r="U59" s="617"/>
      <c r="V59" s="617"/>
      <c r="W59" s="617"/>
      <c r="X59" s="617"/>
      <c r="Y59" s="617"/>
      <c r="Z59" s="617"/>
      <c r="AA59" s="617"/>
      <c r="AB59" s="617"/>
      <c r="AC59" s="617"/>
      <c r="AD59" s="617"/>
      <c r="AE59" s="617"/>
      <c r="AF59" s="617"/>
      <c r="AG59" s="618"/>
    </row>
    <row r="60" spans="2:33" s="1" customFormat="1" ht="16.5" customHeight="1">
      <c r="B60" s="894" t="s">
        <v>387</v>
      </c>
      <c r="C60" s="895"/>
      <c r="D60" s="895"/>
      <c r="E60" s="895"/>
      <c r="F60" s="895"/>
      <c r="G60" s="895"/>
      <c r="H60" s="895"/>
      <c r="I60" s="895"/>
      <c r="J60" s="896"/>
      <c r="K60" s="897"/>
      <c r="L60" s="898"/>
      <c r="M60" s="898"/>
      <c r="N60" s="898"/>
      <c r="O60" s="898"/>
      <c r="P60" s="898"/>
      <c r="Q60" s="898"/>
      <c r="R60" s="899"/>
      <c r="S60" s="619"/>
      <c r="T60" s="620"/>
      <c r="U60" s="620"/>
      <c r="V60" s="620"/>
      <c r="W60" s="620"/>
      <c r="X60" s="620"/>
      <c r="Y60" s="620"/>
      <c r="Z60" s="620"/>
      <c r="AA60" s="620"/>
      <c r="AB60" s="620"/>
      <c r="AC60" s="620"/>
      <c r="AD60" s="620"/>
      <c r="AE60" s="620"/>
      <c r="AF60" s="620"/>
      <c r="AG60" s="621"/>
    </row>
    <row r="61" spans="2:33" s="1" customFormat="1" ht="16.5" customHeight="1">
      <c r="B61" s="877" t="s">
        <v>245</v>
      </c>
      <c r="C61" s="878"/>
      <c r="D61" s="878"/>
      <c r="E61" s="878"/>
      <c r="F61" s="878"/>
      <c r="G61" s="878"/>
      <c r="H61" s="878"/>
      <c r="I61" s="878"/>
      <c r="J61" s="879"/>
      <c r="K61" s="891">
        <v>600000</v>
      </c>
      <c r="L61" s="892"/>
      <c r="M61" s="892"/>
      <c r="N61" s="892"/>
      <c r="O61" s="892"/>
      <c r="P61" s="892"/>
      <c r="Q61" s="892"/>
      <c r="R61" s="893"/>
      <c r="S61" s="616" t="s">
        <v>384</v>
      </c>
      <c r="T61" s="617"/>
      <c r="U61" s="617"/>
      <c r="V61" s="617"/>
      <c r="W61" s="617"/>
      <c r="X61" s="617"/>
      <c r="Y61" s="617"/>
      <c r="Z61" s="617"/>
      <c r="AA61" s="617"/>
      <c r="AB61" s="617"/>
      <c r="AC61" s="617"/>
      <c r="AD61" s="617"/>
      <c r="AE61" s="617"/>
      <c r="AF61" s="617"/>
      <c r="AG61" s="618"/>
    </row>
    <row r="62" spans="2:33" s="1" customFormat="1" ht="16.5" customHeight="1">
      <c r="B62" s="888"/>
      <c r="C62" s="889"/>
      <c r="D62" s="889"/>
      <c r="E62" s="889"/>
      <c r="F62" s="889"/>
      <c r="G62" s="889"/>
      <c r="H62" s="889"/>
      <c r="I62" s="889"/>
      <c r="J62" s="890"/>
      <c r="K62" s="891">
        <v>50000</v>
      </c>
      <c r="L62" s="892"/>
      <c r="M62" s="892"/>
      <c r="N62" s="892"/>
      <c r="O62" s="892"/>
      <c r="P62" s="892"/>
      <c r="Q62" s="892"/>
      <c r="R62" s="893"/>
      <c r="S62" s="616" t="s">
        <v>385</v>
      </c>
      <c r="T62" s="617"/>
      <c r="U62" s="617"/>
      <c r="V62" s="617"/>
      <c r="W62" s="617"/>
      <c r="X62" s="617"/>
      <c r="Y62" s="617"/>
      <c r="Z62" s="617"/>
      <c r="AA62" s="617"/>
      <c r="AB62" s="617"/>
      <c r="AC62" s="617"/>
      <c r="AD62" s="617"/>
      <c r="AE62" s="617"/>
      <c r="AF62" s="617"/>
      <c r="AG62" s="618"/>
    </row>
    <row r="63" spans="2:33" s="1" customFormat="1" ht="16.5" customHeight="1">
      <c r="B63" s="894" t="s">
        <v>390</v>
      </c>
      <c r="C63" s="895"/>
      <c r="D63" s="895"/>
      <c r="E63" s="895"/>
      <c r="F63" s="895"/>
      <c r="G63" s="895"/>
      <c r="H63" s="895"/>
      <c r="I63" s="895"/>
      <c r="J63" s="896"/>
      <c r="K63" s="897"/>
      <c r="L63" s="898"/>
      <c r="M63" s="898"/>
      <c r="N63" s="898"/>
      <c r="O63" s="898"/>
      <c r="P63" s="898"/>
      <c r="Q63" s="898"/>
      <c r="R63" s="899"/>
      <c r="S63" s="619"/>
      <c r="T63" s="620"/>
      <c r="U63" s="620"/>
      <c r="V63" s="620"/>
      <c r="W63" s="620"/>
      <c r="X63" s="620"/>
      <c r="Y63" s="620"/>
      <c r="Z63" s="620"/>
      <c r="AA63" s="620"/>
      <c r="AB63" s="620"/>
      <c r="AC63" s="620"/>
      <c r="AD63" s="620"/>
      <c r="AE63" s="620"/>
      <c r="AF63" s="620"/>
      <c r="AG63" s="621"/>
    </row>
    <row r="64" spans="2:33" s="1" customFormat="1" ht="16.5" customHeight="1">
      <c r="B64" s="877" t="s">
        <v>245</v>
      </c>
      <c r="C64" s="878"/>
      <c r="D64" s="878"/>
      <c r="E64" s="878"/>
      <c r="F64" s="878"/>
      <c r="G64" s="878"/>
      <c r="H64" s="878"/>
      <c r="I64" s="878"/>
      <c r="J64" s="879"/>
      <c r="K64" s="607">
        <v>1320000</v>
      </c>
      <c r="L64" s="608"/>
      <c r="M64" s="608"/>
      <c r="N64" s="608"/>
      <c r="O64" s="608"/>
      <c r="P64" s="608"/>
      <c r="Q64" s="608"/>
      <c r="R64" s="609"/>
      <c r="S64" s="542" t="s">
        <v>388</v>
      </c>
      <c r="T64" s="543"/>
      <c r="U64" s="543"/>
      <c r="V64" s="543"/>
      <c r="W64" s="543"/>
      <c r="X64" s="543"/>
      <c r="Y64" s="543"/>
      <c r="Z64" s="543"/>
      <c r="AA64" s="543"/>
      <c r="AB64" s="543"/>
      <c r="AC64" s="543"/>
      <c r="AD64" s="543"/>
      <c r="AE64" s="543"/>
      <c r="AF64" s="543"/>
      <c r="AG64" s="544"/>
    </row>
    <row r="65" spans="2:33" s="1" customFormat="1" ht="16.5" customHeight="1">
      <c r="B65" s="199"/>
      <c r="C65" s="200"/>
      <c r="D65" s="200"/>
      <c r="E65" s="200"/>
      <c r="F65" s="200"/>
      <c r="G65" s="200"/>
      <c r="H65" s="200"/>
      <c r="I65" s="200"/>
      <c r="J65" s="201"/>
      <c r="K65" s="882">
        <v>200000</v>
      </c>
      <c r="L65" s="883"/>
      <c r="M65" s="883"/>
      <c r="N65" s="883"/>
      <c r="O65" s="883"/>
      <c r="P65" s="883"/>
      <c r="Q65" s="883"/>
      <c r="R65" s="884"/>
      <c r="S65" s="885" t="s">
        <v>389</v>
      </c>
      <c r="T65" s="886"/>
      <c r="U65" s="886"/>
      <c r="V65" s="886"/>
      <c r="W65" s="886"/>
      <c r="X65" s="886"/>
      <c r="Y65" s="886"/>
      <c r="Z65" s="886"/>
      <c r="AA65" s="886"/>
      <c r="AB65" s="886"/>
      <c r="AC65" s="886"/>
      <c r="AD65" s="886"/>
      <c r="AE65" s="886"/>
      <c r="AF65" s="886"/>
      <c r="AG65" s="887"/>
    </row>
    <row r="66" spans="2:33" s="1" customFormat="1" ht="16.5" customHeight="1">
      <c r="B66" s="877" t="s">
        <v>536</v>
      </c>
      <c r="C66" s="878"/>
      <c r="D66" s="878"/>
      <c r="E66" s="878"/>
      <c r="F66" s="878"/>
      <c r="G66" s="878"/>
      <c r="H66" s="878"/>
      <c r="I66" s="878"/>
      <c r="J66" s="879"/>
      <c r="K66" s="607"/>
      <c r="L66" s="608"/>
      <c r="M66" s="608"/>
      <c r="N66" s="608"/>
      <c r="O66" s="608"/>
      <c r="P66" s="608"/>
      <c r="Q66" s="608"/>
      <c r="R66" s="609"/>
      <c r="S66" s="542"/>
      <c r="T66" s="543"/>
      <c r="U66" s="543"/>
      <c r="V66" s="543"/>
      <c r="W66" s="543"/>
      <c r="X66" s="543"/>
      <c r="Y66" s="543"/>
      <c r="Z66" s="543"/>
      <c r="AA66" s="543"/>
      <c r="AB66" s="543"/>
      <c r="AC66" s="543"/>
      <c r="AD66" s="543"/>
      <c r="AE66" s="543"/>
      <c r="AF66" s="543"/>
      <c r="AG66" s="544"/>
    </row>
    <row r="67" spans="2:33" s="1" customFormat="1" ht="16.5" customHeight="1">
      <c r="B67" s="877" t="s">
        <v>245</v>
      </c>
      <c r="C67" s="878"/>
      <c r="D67" s="878"/>
      <c r="E67" s="878"/>
      <c r="F67" s="878"/>
      <c r="G67" s="878"/>
      <c r="H67" s="878"/>
      <c r="I67" s="878"/>
      <c r="J67" s="879"/>
      <c r="K67" s="607">
        <v>100000</v>
      </c>
      <c r="L67" s="608"/>
      <c r="M67" s="608"/>
      <c r="N67" s="608"/>
      <c r="O67" s="608"/>
      <c r="P67" s="608"/>
      <c r="Q67" s="608"/>
      <c r="R67" s="609"/>
      <c r="S67" s="542" t="s">
        <v>391</v>
      </c>
      <c r="T67" s="543"/>
      <c r="U67" s="543"/>
      <c r="V67" s="543"/>
      <c r="W67" s="543"/>
      <c r="X67" s="543"/>
      <c r="Y67" s="543"/>
      <c r="Z67" s="543"/>
      <c r="AA67" s="543"/>
      <c r="AB67" s="543"/>
      <c r="AC67" s="543"/>
      <c r="AD67" s="543"/>
      <c r="AE67" s="543"/>
      <c r="AF67" s="543"/>
      <c r="AG67" s="544"/>
    </row>
    <row r="68" spans="2:33" s="1" customFormat="1" ht="16.5" customHeight="1">
      <c r="B68" s="877"/>
      <c r="C68" s="878"/>
      <c r="D68" s="878"/>
      <c r="E68" s="878"/>
      <c r="F68" s="878"/>
      <c r="G68" s="878"/>
      <c r="H68" s="878"/>
      <c r="I68" s="878"/>
      <c r="J68" s="879"/>
      <c r="K68" s="607">
        <v>400000</v>
      </c>
      <c r="L68" s="608"/>
      <c r="M68" s="608"/>
      <c r="N68" s="608"/>
      <c r="O68" s="608"/>
      <c r="P68" s="608"/>
      <c r="Q68" s="608"/>
      <c r="R68" s="609"/>
      <c r="S68" s="542" t="s">
        <v>392</v>
      </c>
      <c r="T68" s="543"/>
      <c r="U68" s="543"/>
      <c r="V68" s="543"/>
      <c r="W68" s="543"/>
      <c r="X68" s="543"/>
      <c r="Y68" s="543"/>
      <c r="Z68" s="543"/>
      <c r="AA68" s="543"/>
      <c r="AB68" s="543"/>
      <c r="AC68" s="543"/>
      <c r="AD68" s="543"/>
      <c r="AE68" s="543"/>
      <c r="AF68" s="543"/>
      <c r="AG68" s="544"/>
    </row>
    <row r="69" spans="2:33" s="1" customFormat="1" ht="16.5" customHeight="1">
      <c r="B69" s="877"/>
      <c r="C69" s="878"/>
      <c r="D69" s="878"/>
      <c r="E69" s="878"/>
      <c r="F69" s="878"/>
      <c r="G69" s="878"/>
      <c r="H69" s="878"/>
      <c r="I69" s="878"/>
      <c r="J69" s="879"/>
      <c r="K69" s="607"/>
      <c r="L69" s="608"/>
      <c r="M69" s="608"/>
      <c r="N69" s="608"/>
      <c r="O69" s="608"/>
      <c r="P69" s="608"/>
      <c r="Q69" s="608"/>
      <c r="R69" s="609"/>
      <c r="S69" s="542"/>
      <c r="T69" s="543"/>
      <c r="U69" s="543"/>
      <c r="V69" s="543"/>
      <c r="W69" s="543"/>
      <c r="X69" s="543"/>
      <c r="Y69" s="543"/>
      <c r="Z69" s="543"/>
      <c r="AA69" s="543"/>
      <c r="AB69" s="543"/>
      <c r="AC69" s="543"/>
      <c r="AD69" s="543"/>
      <c r="AE69" s="543"/>
      <c r="AF69" s="543"/>
      <c r="AG69" s="544"/>
    </row>
    <row r="70" spans="2:33" s="1" customFormat="1" ht="16.5" customHeight="1" thickBot="1">
      <c r="B70" s="598" t="s">
        <v>246</v>
      </c>
      <c r="C70" s="598"/>
      <c r="D70" s="598"/>
      <c r="E70" s="598"/>
      <c r="F70" s="598"/>
      <c r="G70" s="598"/>
      <c r="H70" s="598"/>
      <c r="I70" s="598"/>
      <c r="J70" s="598"/>
      <c r="K70" s="880">
        <f>SUM(K60:R69)</f>
        <v>2670000</v>
      </c>
      <c r="L70" s="880"/>
      <c r="M70" s="880"/>
      <c r="N70" s="880"/>
      <c r="O70" s="880"/>
      <c r="P70" s="880"/>
      <c r="Q70" s="880"/>
      <c r="R70" s="881"/>
      <c r="S70" s="601"/>
      <c r="T70" s="602"/>
      <c r="U70" s="602"/>
      <c r="V70" s="602"/>
      <c r="W70" s="602"/>
      <c r="X70" s="602"/>
      <c r="Y70" s="602"/>
      <c r="Z70" s="602"/>
      <c r="AA70" s="602"/>
      <c r="AB70" s="602"/>
      <c r="AC70" s="602"/>
      <c r="AD70" s="602"/>
      <c r="AE70" s="602"/>
      <c r="AF70" s="602"/>
      <c r="AG70" s="603"/>
    </row>
    <row r="71" spans="2:33" s="1" customFormat="1" ht="16.5" customHeight="1" thickTop="1">
      <c r="B71" s="859" t="s">
        <v>590</v>
      </c>
      <c r="C71" s="860"/>
      <c r="D71" s="860"/>
      <c r="E71" s="860"/>
      <c r="F71" s="860"/>
      <c r="G71" s="860"/>
      <c r="H71" s="860"/>
      <c r="I71" s="860"/>
      <c r="J71" s="860"/>
      <c r="K71" s="860"/>
      <c r="L71" s="860"/>
      <c r="M71" s="860"/>
      <c r="N71" s="860"/>
      <c r="O71" s="860"/>
      <c r="P71" s="860"/>
      <c r="Q71" s="860"/>
      <c r="R71" s="860"/>
      <c r="S71" s="860"/>
      <c r="T71" s="860"/>
      <c r="U71" s="860"/>
      <c r="V71" s="860"/>
      <c r="W71" s="860"/>
      <c r="X71" s="860"/>
      <c r="Y71" s="860"/>
      <c r="Z71" s="860"/>
      <c r="AA71" s="860"/>
      <c r="AB71" s="860"/>
      <c r="AC71" s="860"/>
      <c r="AD71" s="860"/>
      <c r="AE71" s="860"/>
      <c r="AF71" s="860"/>
      <c r="AG71" s="861"/>
    </row>
    <row r="72" spans="2:33" s="1" customFormat="1" ht="16.5" customHeight="1">
      <c r="B72" s="158" t="s">
        <v>7</v>
      </c>
      <c r="C72" s="159"/>
      <c r="D72" s="159"/>
      <c r="E72" s="159"/>
      <c r="F72" s="159"/>
      <c r="G72" s="159"/>
      <c r="H72" s="159"/>
      <c r="I72" s="159"/>
      <c r="J72" s="160"/>
      <c r="K72" s="158" t="s">
        <v>8</v>
      </c>
      <c r="L72" s="159"/>
      <c r="M72" s="159"/>
      <c r="N72" s="159"/>
      <c r="O72" s="159"/>
      <c r="P72" s="159"/>
      <c r="Q72" s="160"/>
      <c r="R72" s="158" t="s">
        <v>9</v>
      </c>
      <c r="S72" s="160"/>
      <c r="T72" s="158" t="s">
        <v>10</v>
      </c>
      <c r="U72" s="159"/>
      <c r="V72" s="159"/>
      <c r="W72" s="160"/>
      <c r="X72" s="862" t="s">
        <v>5</v>
      </c>
      <c r="Y72" s="863"/>
      <c r="Z72" s="863"/>
      <c r="AA72" s="863"/>
      <c r="AB72" s="864"/>
      <c r="AC72" s="865" t="s">
        <v>15</v>
      </c>
      <c r="AD72" s="866"/>
      <c r="AE72" s="866"/>
      <c r="AF72" s="866"/>
      <c r="AG72" s="867"/>
    </row>
    <row r="73" spans="2:33" s="1" customFormat="1" ht="16.5" customHeight="1">
      <c r="B73" s="868"/>
      <c r="C73" s="869"/>
      <c r="D73" s="869"/>
      <c r="E73" s="869"/>
      <c r="F73" s="869"/>
      <c r="G73" s="869"/>
      <c r="H73" s="869"/>
      <c r="I73" s="869"/>
      <c r="J73" s="870"/>
      <c r="K73" s="868"/>
      <c r="L73" s="869"/>
      <c r="M73" s="869"/>
      <c r="N73" s="869"/>
      <c r="O73" s="869"/>
      <c r="P73" s="869"/>
      <c r="Q73" s="870"/>
      <c r="R73" s="868"/>
      <c r="S73" s="870"/>
      <c r="T73" s="563"/>
      <c r="U73" s="564"/>
      <c r="V73" s="564"/>
      <c r="W73" s="565"/>
      <c r="X73" s="871">
        <f>R73*T73</f>
        <v>0</v>
      </c>
      <c r="Y73" s="872"/>
      <c r="Z73" s="872"/>
      <c r="AA73" s="872"/>
      <c r="AB73" s="873"/>
      <c r="AC73" s="874"/>
      <c r="AD73" s="875"/>
      <c r="AE73" s="875"/>
      <c r="AF73" s="875"/>
      <c r="AG73" s="876"/>
    </row>
    <row r="74" spans="2:33" s="1" customFormat="1" ht="16.5" customHeight="1">
      <c r="B74" s="850"/>
      <c r="C74" s="851"/>
      <c r="D74" s="851"/>
      <c r="E74" s="851"/>
      <c r="F74" s="851"/>
      <c r="G74" s="851"/>
      <c r="H74" s="851"/>
      <c r="I74" s="851"/>
      <c r="J74" s="852"/>
      <c r="K74" s="850"/>
      <c r="L74" s="851"/>
      <c r="M74" s="851"/>
      <c r="N74" s="851"/>
      <c r="O74" s="851"/>
      <c r="P74" s="851"/>
      <c r="Q74" s="852"/>
      <c r="R74" s="850"/>
      <c r="S74" s="852"/>
      <c r="T74" s="554"/>
      <c r="U74" s="555"/>
      <c r="V74" s="555"/>
      <c r="W74" s="556"/>
      <c r="X74" s="853">
        <f>R74*T74</f>
        <v>0</v>
      </c>
      <c r="Y74" s="854"/>
      <c r="Z74" s="854"/>
      <c r="AA74" s="854"/>
      <c r="AB74" s="855"/>
      <c r="AC74" s="856"/>
      <c r="AD74" s="857"/>
      <c r="AE74" s="857"/>
      <c r="AF74" s="857"/>
      <c r="AG74" s="858"/>
    </row>
  </sheetData>
  <sheetProtection/>
  <mergeCells count="174">
    <mergeCell ref="A3:AG3"/>
    <mergeCell ref="B4:E13"/>
    <mergeCell ref="F4:L6"/>
    <mergeCell ref="M4:S6"/>
    <mergeCell ref="T4:Z4"/>
    <mergeCell ref="AA4:AG6"/>
    <mergeCell ref="T5:Z5"/>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16:J16"/>
    <mergeCell ref="K16:R16"/>
    <mergeCell ref="S16:AG16"/>
    <mergeCell ref="B17:J17"/>
    <mergeCell ref="K17:R17"/>
    <mergeCell ref="S17:AG17"/>
    <mergeCell ref="B18:J18"/>
    <mergeCell ref="B19:J19"/>
    <mergeCell ref="B20:J20"/>
    <mergeCell ref="K20:R20"/>
    <mergeCell ref="S20:AG20"/>
    <mergeCell ref="B21:J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9:J29"/>
    <mergeCell ref="K29:R29"/>
    <mergeCell ref="S29:AG29"/>
    <mergeCell ref="B30:AG30"/>
    <mergeCell ref="X31:AB31"/>
    <mergeCell ref="B32:J32"/>
    <mergeCell ref="K32:Q32"/>
    <mergeCell ref="R32:S32"/>
    <mergeCell ref="T32:W32"/>
    <mergeCell ref="X32:AB32"/>
    <mergeCell ref="AC32:AG32"/>
    <mergeCell ref="B33:J33"/>
    <mergeCell ref="K33:Q33"/>
    <mergeCell ref="R33:S33"/>
    <mergeCell ref="T33:W33"/>
    <mergeCell ref="X33:AB33"/>
    <mergeCell ref="AC33:AG33"/>
    <mergeCell ref="B34:AG34"/>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5:J55"/>
    <mergeCell ref="K55:R55"/>
    <mergeCell ref="S55:AG55"/>
    <mergeCell ref="B56:J56"/>
    <mergeCell ref="K56:R56"/>
    <mergeCell ref="S56:AG56"/>
    <mergeCell ref="B57:J57"/>
    <mergeCell ref="K57:R57"/>
    <mergeCell ref="S57:AG57"/>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27"/>
  <sheetViews>
    <sheetView zoomScale="70" zoomScaleNormal="70" zoomScalePageLayoutView="0" workbookViewId="0" topLeftCell="A1">
      <selection activeCell="BV68" sqref="BV68"/>
    </sheetView>
  </sheetViews>
  <sheetFormatPr defaultColWidth="9.140625" defaultRowHeight="15"/>
  <cols>
    <col min="1" max="1" width="4.421875" style="105" customWidth="1"/>
    <col min="2" max="2" width="4.421875" style="103" customWidth="1"/>
    <col min="3" max="3" width="63.140625" style="100" customWidth="1"/>
    <col min="4" max="4" width="9.57421875" style="101" customWidth="1"/>
    <col min="5" max="5" width="10.57421875" style="101" customWidth="1"/>
    <col min="6" max="7" width="10.57421875" style="102" customWidth="1"/>
    <col min="8" max="10" width="10.421875" style="103" customWidth="1"/>
    <col min="11" max="13" width="10.57421875" style="104" hidden="1" customWidth="1"/>
    <col min="14" max="18" width="10.421875" style="105" customWidth="1"/>
    <col min="19" max="16384" width="9.00390625" style="105" customWidth="1"/>
  </cols>
  <sheetData>
    <row r="1" ht="19.5" customHeight="1"/>
    <row r="2" spans="2:9" s="111" customFormat="1" ht="21.75" customHeight="1">
      <c r="B2" s="106" t="s">
        <v>393</v>
      </c>
      <c r="C2" s="107"/>
      <c r="D2" s="108"/>
      <c r="E2" s="108"/>
      <c r="F2" s="108"/>
      <c r="G2" s="109"/>
      <c r="H2" s="110"/>
      <c r="I2" s="110"/>
    </row>
    <row r="3" spans="2:13" s="111" customFormat="1" ht="19.5" customHeight="1">
      <c r="B3" s="106"/>
      <c r="C3" s="107"/>
      <c r="D3" s="107"/>
      <c r="E3" s="107"/>
      <c r="F3" s="112"/>
      <c r="G3" s="112"/>
      <c r="H3" s="108"/>
      <c r="I3" s="108"/>
      <c r="J3" s="108"/>
      <c r="K3" s="109"/>
      <c r="L3" s="110"/>
      <c r="M3" s="110"/>
    </row>
    <row r="4" spans="2:34" s="111" customFormat="1" ht="19.5" customHeight="1">
      <c r="B4" s="106"/>
      <c r="C4" s="106"/>
      <c r="D4" s="106"/>
      <c r="E4" s="106"/>
      <c r="F4" s="106"/>
      <c r="G4" s="106"/>
      <c r="H4" s="106"/>
      <c r="I4" s="106"/>
      <c r="J4" s="106"/>
      <c r="K4" s="113"/>
      <c r="L4" s="113"/>
      <c r="M4" s="113"/>
      <c r="N4" s="106"/>
      <c r="O4" s="106"/>
      <c r="P4" s="106"/>
      <c r="Q4" s="106"/>
      <c r="R4" s="106"/>
      <c r="S4" s="106"/>
      <c r="T4" s="106"/>
      <c r="U4" s="106"/>
      <c r="V4" s="106"/>
      <c r="W4" s="106"/>
      <c r="X4" s="106"/>
      <c r="Y4" s="106"/>
      <c r="Z4" s="106"/>
      <c r="AA4" s="106"/>
      <c r="AB4" s="106"/>
      <c r="AC4" s="106"/>
      <c r="AD4" s="106"/>
      <c r="AE4" s="106"/>
      <c r="AF4" s="106"/>
      <c r="AG4" s="106"/>
      <c r="AH4" s="106"/>
    </row>
    <row r="5" spans="2:34" s="111" customFormat="1" ht="19.5" customHeight="1">
      <c r="B5" s="106"/>
      <c r="C5" s="106"/>
      <c r="D5" s="106"/>
      <c r="E5" s="106"/>
      <c r="F5" s="106"/>
      <c r="G5" s="106"/>
      <c r="H5" s="106"/>
      <c r="I5" s="106"/>
      <c r="J5" s="106"/>
      <c r="K5" s="113"/>
      <c r="L5" s="113"/>
      <c r="M5" s="113"/>
      <c r="N5" s="106"/>
      <c r="O5" s="106"/>
      <c r="P5" s="106"/>
      <c r="Q5" s="106"/>
      <c r="R5" s="106"/>
      <c r="S5" s="106"/>
      <c r="T5" s="106"/>
      <c r="U5" s="106"/>
      <c r="V5" s="106"/>
      <c r="W5" s="106"/>
      <c r="X5" s="106"/>
      <c r="Y5" s="106"/>
      <c r="Z5" s="106"/>
      <c r="AA5" s="106"/>
      <c r="AB5" s="106"/>
      <c r="AC5" s="106"/>
      <c r="AD5" s="106"/>
      <c r="AE5" s="106"/>
      <c r="AF5" s="106"/>
      <c r="AG5" s="106"/>
      <c r="AH5" s="106"/>
    </row>
    <row r="6" spans="3:13" s="111" customFormat="1" ht="19.5" customHeight="1">
      <c r="C6" s="107"/>
      <c r="D6" s="107"/>
      <c r="E6" s="107"/>
      <c r="F6" s="107"/>
      <c r="G6" s="107"/>
      <c r="H6" s="108"/>
      <c r="I6" s="108"/>
      <c r="J6" s="108"/>
      <c r="K6" s="110"/>
      <c r="L6" s="110"/>
      <c r="M6" s="110"/>
    </row>
    <row r="7" spans="2:34" s="119" customFormat="1" ht="19.5" customHeight="1">
      <c r="B7" s="114" t="s">
        <v>163</v>
      </c>
      <c r="C7" s="108"/>
      <c r="D7" s="107"/>
      <c r="E7" s="107"/>
      <c r="F7" s="115"/>
      <c r="G7" s="115"/>
      <c r="H7" s="116"/>
      <c r="I7" s="116"/>
      <c r="J7" s="116"/>
      <c r="K7" s="117"/>
      <c r="L7" s="117"/>
      <c r="M7" s="117"/>
      <c r="N7" s="118"/>
      <c r="O7" s="118"/>
      <c r="P7" s="118"/>
      <c r="Q7" s="118"/>
      <c r="R7" s="118"/>
      <c r="S7" s="118"/>
      <c r="T7" s="118"/>
      <c r="U7" s="118"/>
      <c r="V7" s="118"/>
      <c r="W7" s="118"/>
      <c r="X7" s="118"/>
      <c r="Y7" s="118"/>
      <c r="Z7" s="118"/>
      <c r="AA7" s="118"/>
      <c r="AB7" s="118"/>
      <c r="AC7" s="118"/>
      <c r="AD7" s="118"/>
      <c r="AE7" s="118"/>
      <c r="AF7" s="118"/>
      <c r="AG7" s="118"/>
      <c r="AH7" s="118"/>
    </row>
    <row r="8" spans="2:34" s="119" customFormat="1" ht="18" customHeight="1">
      <c r="B8" s="116"/>
      <c r="C8" s="120" t="s">
        <v>164</v>
      </c>
      <c r="D8" s="107"/>
      <c r="E8" s="107"/>
      <c r="F8" s="115"/>
      <c r="G8" s="115"/>
      <c r="H8" s="116"/>
      <c r="I8" s="116"/>
      <c r="J8" s="116"/>
      <c r="K8" s="117"/>
      <c r="L8" s="117"/>
      <c r="M8" s="117"/>
      <c r="N8" s="118"/>
      <c r="O8" s="118"/>
      <c r="P8" s="118"/>
      <c r="Q8" s="118"/>
      <c r="R8" s="118"/>
      <c r="S8" s="118"/>
      <c r="T8" s="118"/>
      <c r="U8" s="118"/>
      <c r="V8" s="118"/>
      <c r="W8" s="118"/>
      <c r="X8" s="118"/>
      <c r="Y8" s="118"/>
      <c r="Z8" s="118"/>
      <c r="AA8" s="118"/>
      <c r="AB8" s="118"/>
      <c r="AC8" s="118"/>
      <c r="AD8" s="118"/>
      <c r="AE8" s="118"/>
      <c r="AF8" s="118"/>
      <c r="AG8" s="118"/>
      <c r="AH8" s="118"/>
    </row>
    <row r="9" spans="2:13" s="119" customFormat="1" ht="18" customHeight="1">
      <c r="B9" s="121" t="s">
        <v>165</v>
      </c>
      <c r="C9" s="122" t="s">
        <v>166</v>
      </c>
      <c r="D9" s="123" t="s">
        <v>167</v>
      </c>
      <c r="E9" s="123" t="s">
        <v>168</v>
      </c>
      <c r="F9" s="122" t="s">
        <v>169</v>
      </c>
      <c r="G9" s="122" t="s">
        <v>170</v>
      </c>
      <c r="H9" s="124"/>
      <c r="I9" s="124"/>
      <c r="J9" s="124"/>
      <c r="K9" s="125" t="s">
        <v>171</v>
      </c>
      <c r="L9" s="125" t="s">
        <v>172</v>
      </c>
      <c r="M9" s="125" t="s">
        <v>173</v>
      </c>
    </row>
    <row r="10" spans="2:13" s="119" customFormat="1" ht="18" customHeight="1">
      <c r="B10" s="202" t="s">
        <v>174</v>
      </c>
      <c r="C10" s="203" t="s">
        <v>248</v>
      </c>
      <c r="D10" s="204">
        <v>2</v>
      </c>
      <c r="E10" s="204">
        <v>41</v>
      </c>
      <c r="F10" s="126">
        <f>IF(ISTEXT(C10),IF(ISNUMBER(D10),M10*D10,""),"")</f>
        <v>600</v>
      </c>
      <c r="G10" s="127">
        <f>IF(ISTEXT(C10),IF(ISNUMBER(D10),L10*D10,""),"")</f>
        <v>600</v>
      </c>
      <c r="H10" s="124">
        <f>IF(C10="該当なし","台数及び容量は空欄のこと","")</f>
      </c>
      <c r="I10" s="124"/>
      <c r="J10" s="124"/>
      <c r="K10" s="125">
        <f>ROUNDDOWN(E10/2*20000/1000,0)</f>
        <v>410</v>
      </c>
      <c r="L10" s="110">
        <f>VLOOKUP(C10,'[1]補助対象車両リスト'!$I$4:$J$79,2,0)</f>
        <v>300</v>
      </c>
      <c r="M10" s="125">
        <f>IF(K10&gt;L10,L10,K10)</f>
        <v>300</v>
      </c>
    </row>
    <row r="11" spans="2:13" s="119" customFormat="1" ht="18" customHeight="1">
      <c r="B11" s="202" t="s">
        <v>176</v>
      </c>
      <c r="C11" s="203" t="s">
        <v>186</v>
      </c>
      <c r="D11" s="204">
        <v>4</v>
      </c>
      <c r="E11" s="204">
        <v>33</v>
      </c>
      <c r="F11" s="126">
        <f>IF(ISTEXT(C11),IF(ISNUMBER(D11),M11*D11,""),"")</f>
        <v>1320</v>
      </c>
      <c r="G11" s="127">
        <f>IF(ISTEXT(C11),IF(ISNUMBER(D11),L11*D11,""),"")</f>
        <v>1600</v>
      </c>
      <c r="H11" s="124">
        <f>IF(C11="該当なし","台数及び容量は空欄のこと","")</f>
      </c>
      <c r="I11" s="124"/>
      <c r="J11" s="124"/>
      <c r="K11" s="125">
        <f>ROUNDDOWN(E11/2*20000/1000,0)</f>
        <v>330</v>
      </c>
      <c r="L11" s="110">
        <f>VLOOKUP(C11,'[1]補助対象車両リスト'!$I$4:$J$79,2,0)</f>
        <v>400</v>
      </c>
      <c r="M11" s="125">
        <f>IF(K11&gt;L11,L11,K11)</f>
        <v>330</v>
      </c>
    </row>
    <row r="12" spans="2:13" s="119" customFormat="1" ht="18" customHeight="1">
      <c r="B12" s="202" t="s">
        <v>177</v>
      </c>
      <c r="C12" s="203"/>
      <c r="D12" s="204"/>
      <c r="E12" s="204"/>
      <c r="F12" s="126">
        <f>IF(ISTEXT(C12),IF(ISNUMBER(D12),M12*D12,""),"")</f>
      </c>
      <c r="G12" s="127">
        <f>IF(ISTEXT(C12),IF(ISNUMBER(D12),L12*D12,""),"")</f>
      </c>
      <c r="H12" s="124">
        <f>IF(C12="該当なし","台数及び容量は空欄のこと","")</f>
      </c>
      <c r="I12" s="124"/>
      <c r="J12" s="124"/>
      <c r="K12" s="125">
        <f>ROUNDDOWN(E12/2*20000/1000,0)</f>
        <v>0</v>
      </c>
      <c r="L12" s="110" t="e">
        <f>VLOOKUP(C12,'[1]補助対象車両リスト'!$I$4:$J$79,2,0)</f>
        <v>#N/A</v>
      </c>
      <c r="M12" s="125" t="e">
        <f>IF(K12&gt;L12,L12,K12)</f>
        <v>#N/A</v>
      </c>
    </row>
    <row r="13" spans="2:13" s="119" customFormat="1" ht="18" customHeight="1">
      <c r="B13" s="202" t="s">
        <v>178</v>
      </c>
      <c r="C13" s="203"/>
      <c r="D13" s="204"/>
      <c r="E13" s="204"/>
      <c r="F13" s="126">
        <f>IF(ISTEXT(C13),IF(ISNUMBER(D13),M13*D13,""),"")</f>
      </c>
      <c r="G13" s="127">
        <f>IF(ISTEXT(C13),IF(ISNUMBER(D13),L13*D13,""),"")</f>
      </c>
      <c r="H13" s="124">
        <f>IF(C13="該当なし","台数及び容量は空欄のこと","")</f>
      </c>
      <c r="I13" s="124"/>
      <c r="J13" s="124"/>
      <c r="K13" s="125">
        <f>ROUNDDOWN(E13/2*20000/1000,0)</f>
        <v>0</v>
      </c>
      <c r="L13" s="110" t="e">
        <f>VLOOKUP(C13,'[1]補助対象車両リスト'!$I$4:$J$79,2,0)</f>
        <v>#N/A</v>
      </c>
      <c r="M13" s="125" t="e">
        <f>IF(K13&gt;L13,L13,K13)</f>
        <v>#N/A</v>
      </c>
    </row>
    <row r="14" spans="2:34" s="118" customFormat="1" ht="18" customHeight="1">
      <c r="B14" s="202" t="s">
        <v>179</v>
      </c>
      <c r="C14" s="203"/>
      <c r="D14" s="204"/>
      <c r="E14" s="204"/>
      <c r="F14" s="126">
        <f>IF(ISTEXT(C14),IF(ISNUMBER(D14),M14*D14,""),"")</f>
      </c>
      <c r="G14" s="127">
        <f>IF(ISTEXT(C14),IF(ISNUMBER(D14),L14*D14,""),"")</f>
      </c>
      <c r="H14" s="124">
        <f>IF(C14="該当なし","台数及び容量は空欄のこと","")</f>
      </c>
      <c r="I14" s="124"/>
      <c r="J14" s="124"/>
      <c r="K14" s="125">
        <f>ROUNDDOWN(E14/2*20000/1000,0)</f>
        <v>0</v>
      </c>
      <c r="L14" s="110" t="e">
        <f>VLOOKUP(C14,'[1]補助対象車両リスト'!$I$4:$J$79,2,0)</f>
        <v>#N/A</v>
      </c>
      <c r="M14" s="125" t="e">
        <f>IF(K14&gt;L14,L14,K14)</f>
        <v>#N/A</v>
      </c>
      <c r="N14" s="119"/>
      <c r="O14" s="119"/>
      <c r="P14" s="119"/>
      <c r="Q14" s="119"/>
      <c r="R14" s="119"/>
      <c r="S14" s="119"/>
      <c r="T14" s="119"/>
      <c r="U14" s="119"/>
      <c r="V14" s="119"/>
      <c r="W14" s="119"/>
      <c r="X14" s="119"/>
      <c r="Y14" s="119"/>
      <c r="Z14" s="119"/>
      <c r="AA14" s="119"/>
      <c r="AB14" s="119"/>
      <c r="AC14" s="119"/>
      <c r="AD14" s="119"/>
      <c r="AE14" s="119"/>
      <c r="AF14" s="119"/>
      <c r="AG14" s="119"/>
      <c r="AH14" s="119"/>
    </row>
    <row r="15" spans="2:13" s="119" customFormat="1" ht="18" customHeight="1">
      <c r="B15" s="124"/>
      <c r="C15" s="129"/>
      <c r="D15" s="130"/>
      <c r="E15" s="130"/>
      <c r="F15" s="131"/>
      <c r="G15" s="131"/>
      <c r="H15" s="124"/>
      <c r="I15" s="124"/>
      <c r="J15" s="124"/>
      <c r="K15" s="125"/>
      <c r="L15" s="125"/>
      <c r="M15" s="125"/>
    </row>
    <row r="16" spans="2:34" s="119" customFormat="1" ht="18" customHeight="1">
      <c r="B16" s="116"/>
      <c r="C16" s="132" t="s">
        <v>180</v>
      </c>
      <c r="D16" s="133"/>
      <c r="E16" s="133"/>
      <c r="F16" s="115"/>
      <c r="G16" s="115"/>
      <c r="H16" s="116"/>
      <c r="I16" s="116"/>
      <c r="J16" s="116"/>
      <c r="K16" s="117"/>
      <c r="L16" s="117"/>
      <c r="M16" s="117"/>
      <c r="N16" s="118"/>
      <c r="O16" s="118"/>
      <c r="P16" s="118"/>
      <c r="Q16" s="118"/>
      <c r="R16" s="118"/>
      <c r="S16" s="118"/>
      <c r="T16" s="118"/>
      <c r="U16" s="118"/>
      <c r="V16" s="118"/>
      <c r="W16" s="118"/>
      <c r="X16" s="118"/>
      <c r="Y16" s="118"/>
      <c r="Z16" s="118"/>
      <c r="AA16" s="118"/>
      <c r="AB16" s="118"/>
      <c r="AC16" s="118"/>
      <c r="AD16" s="118"/>
      <c r="AE16" s="118"/>
      <c r="AF16" s="118"/>
      <c r="AG16" s="118"/>
      <c r="AH16" s="118"/>
    </row>
    <row r="17" spans="2:13" s="119" customFormat="1" ht="18" customHeight="1">
      <c r="B17" s="121" t="s">
        <v>165</v>
      </c>
      <c r="C17" s="123" t="s">
        <v>166</v>
      </c>
      <c r="D17" s="123" t="s">
        <v>167</v>
      </c>
      <c r="E17" s="123" t="s">
        <v>168</v>
      </c>
      <c r="F17" s="122" t="s">
        <v>169</v>
      </c>
      <c r="G17" s="122" t="s">
        <v>170</v>
      </c>
      <c r="H17" s="124"/>
      <c r="I17" s="124"/>
      <c r="J17" s="124"/>
      <c r="K17" s="125" t="s">
        <v>171</v>
      </c>
      <c r="L17" s="125" t="s">
        <v>172</v>
      </c>
      <c r="M17" s="125" t="s">
        <v>173</v>
      </c>
    </row>
    <row r="18" spans="2:13" s="119" customFormat="1" ht="18" customHeight="1">
      <c r="B18" s="202" t="s">
        <v>181</v>
      </c>
      <c r="C18" s="203" t="s">
        <v>188</v>
      </c>
      <c r="D18" s="204">
        <v>1</v>
      </c>
      <c r="E18" s="204">
        <v>5</v>
      </c>
      <c r="F18" s="126">
        <f>IF(ISTEXT(C18),IF(ISNUMBER(D18),M18*D18,""),"")</f>
        <v>50</v>
      </c>
      <c r="G18" s="127">
        <f>IF(ISTEXT(C18),IF(ISNUMBER(D18),L18*D18,""),"")</f>
        <v>164</v>
      </c>
      <c r="H18" s="124">
        <f>IF(C18="該当なし","台数及び容量は空欄のこと","")</f>
      </c>
      <c r="I18" s="124"/>
      <c r="J18" s="124"/>
      <c r="K18" s="125">
        <f>ROUNDDOWN(E18/2*20000/1000,0)</f>
        <v>50</v>
      </c>
      <c r="L18" s="125">
        <f>VLOOKUP(C18,'[1]補助対象車両リスト'!$I$80:$J$86,2,0)</f>
        <v>164</v>
      </c>
      <c r="M18" s="125">
        <f>IF(K18&gt;L18,L18,K18)</f>
        <v>50</v>
      </c>
    </row>
    <row r="19" spans="2:13" s="119" customFormat="1" ht="18" customHeight="1">
      <c r="B19" s="202" t="s">
        <v>182</v>
      </c>
      <c r="C19" s="203" t="s">
        <v>189</v>
      </c>
      <c r="D19" s="204">
        <v>2</v>
      </c>
      <c r="E19" s="204">
        <v>10</v>
      </c>
      <c r="F19" s="126">
        <f>IF(ISTEXT(C19),IF(ISNUMBER(D19),M19*D19,""),"")</f>
        <v>200</v>
      </c>
      <c r="G19" s="127">
        <f>IF(ISTEXT(C19),IF(ISNUMBER(D19),L19*D19,""),"")</f>
        <v>300</v>
      </c>
      <c r="H19" s="124">
        <f>IF(C19="該当なし","台数及び容量は空欄のこと","")</f>
      </c>
      <c r="I19" s="124"/>
      <c r="J19" s="124"/>
      <c r="K19" s="125">
        <f>ROUNDDOWN(E19/2*20000/1000,0)</f>
        <v>100</v>
      </c>
      <c r="L19" s="125">
        <f>VLOOKUP(C19,'[1]補助対象車両リスト'!$I$80:$J$86,2,0)</f>
        <v>150</v>
      </c>
      <c r="M19" s="125">
        <f>IF(K19&gt;L19,L19,K19)</f>
        <v>100</v>
      </c>
    </row>
    <row r="20" spans="2:13" s="119" customFormat="1" ht="18" customHeight="1">
      <c r="B20" s="202" t="s">
        <v>183</v>
      </c>
      <c r="C20" s="203"/>
      <c r="D20" s="204"/>
      <c r="E20" s="204"/>
      <c r="F20" s="126">
        <f>IF(ISTEXT(C20),IF(ISNUMBER(D20),M20*D20,""),"")</f>
      </c>
      <c r="G20" s="127">
        <f>IF(ISTEXT(C20),IF(ISNUMBER(D20),L20*D20,""),"")</f>
      </c>
      <c r="H20" s="124">
        <f>IF(C20="該当なし","台数及び容量は空欄のこと","")</f>
      </c>
      <c r="I20" s="124"/>
      <c r="J20" s="124"/>
      <c r="K20" s="125">
        <f>ROUNDDOWN(E20/2*20000/1000,0)</f>
        <v>0</v>
      </c>
      <c r="L20" s="125" t="e">
        <f>VLOOKUP(C20,'[1]補助対象車両リスト'!$I$80:$J$86,2,0)</f>
        <v>#N/A</v>
      </c>
      <c r="M20" s="125" t="e">
        <f>IF(K20&gt;L20,L20,K20)</f>
        <v>#N/A</v>
      </c>
    </row>
    <row r="21" spans="2:13" s="119" customFormat="1" ht="18" customHeight="1">
      <c r="B21" s="202" t="s">
        <v>184</v>
      </c>
      <c r="C21" s="203"/>
      <c r="D21" s="204"/>
      <c r="E21" s="204"/>
      <c r="F21" s="126">
        <f>IF(ISTEXT(C21),IF(ISNUMBER(D21),M21*D21,""),"")</f>
      </c>
      <c r="G21" s="127">
        <f>IF(ISTEXT(C21),IF(ISNUMBER(D21),L21*D21,""),"")</f>
      </c>
      <c r="H21" s="124">
        <f>IF(C21="該当なし","台数及び容量は空欄のこと","")</f>
      </c>
      <c r="I21" s="124"/>
      <c r="J21" s="124"/>
      <c r="K21" s="125">
        <f>ROUNDDOWN(E21/2*20000/1000,0)</f>
        <v>0</v>
      </c>
      <c r="L21" s="125" t="e">
        <f>VLOOKUP(C21,'[1]補助対象車両リスト'!$I$80:$J$86,2,0)</f>
        <v>#N/A</v>
      </c>
      <c r="M21" s="125" t="e">
        <f>IF(K21&gt;L21,L21,K21)</f>
        <v>#N/A</v>
      </c>
    </row>
    <row r="22" spans="2:34" s="118" customFormat="1" ht="18" customHeight="1">
      <c r="B22" s="202" t="s">
        <v>185</v>
      </c>
      <c r="C22" s="203"/>
      <c r="D22" s="204"/>
      <c r="E22" s="204"/>
      <c r="F22" s="126">
        <f>IF(ISTEXT(C22),IF(ISNUMBER(D22),M22*D22,""),"")</f>
      </c>
      <c r="G22" s="127">
        <f>IF(ISTEXT(C22),IF(ISNUMBER(D22),L22*D22,""),"")</f>
      </c>
      <c r="H22" s="124">
        <f>IF(C22="該当なし","台数及び容量は空欄のこと","")</f>
      </c>
      <c r="I22" s="124"/>
      <c r="J22" s="124"/>
      <c r="K22" s="125">
        <f>ROUNDDOWN(E22/2*20000/1000,0)</f>
        <v>0</v>
      </c>
      <c r="L22" s="125" t="e">
        <f>VLOOKUP(C22,'[1]補助対象車両リスト'!$I$80:$J$86,2,0)</f>
        <v>#N/A</v>
      </c>
      <c r="M22" s="125" t="e">
        <f>IF(K22&gt;L22,L22,K22)</f>
        <v>#N/A</v>
      </c>
      <c r="N22" s="119"/>
      <c r="O22" s="119"/>
      <c r="P22" s="119"/>
      <c r="Q22" s="119"/>
      <c r="R22" s="119"/>
      <c r="S22" s="119"/>
      <c r="T22" s="119"/>
      <c r="U22" s="119"/>
      <c r="V22" s="119"/>
      <c r="W22" s="119"/>
      <c r="X22" s="119"/>
      <c r="Y22" s="119"/>
      <c r="Z22" s="119"/>
      <c r="AA22" s="119"/>
      <c r="AB22" s="119"/>
      <c r="AC22" s="119"/>
      <c r="AD22" s="119"/>
      <c r="AE22" s="119"/>
      <c r="AF22" s="119"/>
      <c r="AG22" s="119"/>
      <c r="AH22" s="119"/>
    </row>
    <row r="23" spans="2:34" s="118" customFormat="1" ht="18" customHeight="1">
      <c r="B23" s="124"/>
      <c r="C23" s="129"/>
      <c r="D23" s="130"/>
      <c r="E23" s="130"/>
      <c r="F23" s="131"/>
      <c r="G23" s="131"/>
      <c r="H23" s="124"/>
      <c r="I23" s="124"/>
      <c r="J23" s="124"/>
      <c r="K23" s="125"/>
      <c r="L23" s="125"/>
      <c r="M23" s="125"/>
      <c r="N23" s="119"/>
      <c r="O23" s="119"/>
      <c r="P23" s="119"/>
      <c r="Q23" s="119"/>
      <c r="R23" s="119"/>
      <c r="S23" s="119"/>
      <c r="T23" s="119"/>
      <c r="U23" s="119"/>
      <c r="V23" s="119"/>
      <c r="W23" s="119"/>
      <c r="X23" s="119"/>
      <c r="Y23" s="119"/>
      <c r="Z23" s="119"/>
      <c r="AA23" s="119"/>
      <c r="AB23" s="119"/>
      <c r="AC23" s="119"/>
      <c r="AD23" s="119"/>
      <c r="AE23" s="119"/>
      <c r="AF23" s="119"/>
      <c r="AG23" s="119"/>
      <c r="AH23" s="119"/>
    </row>
    <row r="24" ht="18" customHeight="1"/>
    <row r="25" ht="18" customHeight="1"/>
    <row r="26" spans="2:13" ht="19.5" customHeight="1">
      <c r="B26" s="727" t="s">
        <v>187</v>
      </c>
      <c r="C26" s="727"/>
      <c r="D26" s="134" t="s">
        <v>167</v>
      </c>
      <c r="E26" s="134" t="s">
        <v>168</v>
      </c>
      <c r="F26" s="134" t="s">
        <v>169</v>
      </c>
      <c r="G26" s="103"/>
      <c r="J26" s="135"/>
      <c r="M26" s="136"/>
    </row>
    <row r="27" spans="2:13" ht="19.5" customHeight="1">
      <c r="B27" s="727"/>
      <c r="C27" s="727"/>
      <c r="D27" s="137">
        <f>SUM(D18:D22,D10:D14)</f>
        <v>9</v>
      </c>
      <c r="E27" s="137">
        <f>SUM(E18:E22,E10:E14)</f>
        <v>89</v>
      </c>
      <c r="F27" s="137">
        <f>SUM(F18:F22,F10:F14)</f>
        <v>2170</v>
      </c>
      <c r="G27" s="103"/>
      <c r="J27" s="135"/>
      <c r="M27" s="136"/>
    </row>
  </sheetData>
  <sheetProtection/>
  <mergeCells count="1">
    <mergeCell ref="B26:C2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6"/>
  <sheetViews>
    <sheetView tabSelected="1" view="pageBreakPreview" zoomScaleSheetLayoutView="100" zoomScalePageLayoutView="0" workbookViewId="0" topLeftCell="A1">
      <selection activeCell="J22" sqref="J22"/>
    </sheetView>
  </sheetViews>
  <sheetFormatPr defaultColWidth="3.421875" defaultRowHeight="15"/>
  <cols>
    <col min="1" max="16384" width="3.421875" style="3" customWidth="1"/>
  </cols>
  <sheetData>
    <row r="1" spans="1:27" ht="21" customHeight="1">
      <c r="A1" s="37" t="s">
        <v>603</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8:27" ht="21" customHeight="1">
      <c r="R2" s="248" t="s">
        <v>546</v>
      </c>
      <c r="S2" s="248"/>
      <c r="T2" s="248"/>
      <c r="U2" s="248"/>
      <c r="V2" s="336"/>
      <c r="W2" s="336"/>
      <c r="X2" s="336"/>
      <c r="Y2" s="336"/>
      <c r="Z2" s="336"/>
      <c r="AA2" s="336"/>
    </row>
    <row r="3" spans="18:26" ht="21" customHeight="1">
      <c r="R3" s="337" t="s">
        <v>547</v>
      </c>
      <c r="S3" s="337"/>
      <c r="T3" s="337"/>
      <c r="U3" s="337"/>
      <c r="V3" s="337"/>
      <c r="W3" s="337"/>
      <c r="X3" s="337"/>
      <c r="Y3" s="337"/>
      <c r="Z3" s="337"/>
    </row>
    <row r="4" spans="1:53" ht="21" customHeight="1">
      <c r="A4" s="38"/>
      <c r="B4" s="38"/>
      <c r="C4" s="38"/>
      <c r="D4" s="38"/>
      <c r="E4" s="38"/>
      <c r="F4" s="38"/>
      <c r="G4" s="38"/>
      <c r="H4" s="38"/>
      <c r="I4" s="38"/>
      <c r="J4" s="38"/>
      <c r="K4" s="38"/>
      <c r="L4" s="38"/>
      <c r="M4" s="38"/>
      <c r="N4" s="38"/>
      <c r="O4" s="38"/>
      <c r="P4" s="38"/>
      <c r="Q4" s="38"/>
      <c r="R4" s="247" t="s">
        <v>672</v>
      </c>
      <c r="S4" s="38"/>
      <c r="T4" s="39"/>
      <c r="U4" s="338"/>
      <c r="V4" s="338"/>
      <c r="W4" s="40" t="s">
        <v>82</v>
      </c>
      <c r="X4" s="338"/>
      <c r="Y4" s="338"/>
      <c r="Z4" s="39" t="s">
        <v>83</v>
      </c>
      <c r="AA4" s="40"/>
      <c r="BA4" s="249" t="s">
        <v>584</v>
      </c>
    </row>
    <row r="5" spans="1:56" ht="21" customHeight="1">
      <c r="A5" s="323" t="s">
        <v>548</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BA5" s="250" t="s">
        <v>152</v>
      </c>
      <c r="BB5" s="251"/>
      <c r="BC5" s="251"/>
      <c r="BD5" s="251"/>
    </row>
    <row r="6" spans="1:56" ht="21" customHeight="1">
      <c r="A6" s="323" t="s">
        <v>104</v>
      </c>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BA6" s="250" t="s">
        <v>153</v>
      </c>
      <c r="BB6" s="251"/>
      <c r="BC6" s="251"/>
      <c r="BD6" s="251"/>
    </row>
    <row r="7" spans="1:56" ht="1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BA7" s="250" t="s">
        <v>538</v>
      </c>
      <c r="BB7" s="251"/>
      <c r="BC7" s="251"/>
      <c r="BD7" s="251"/>
    </row>
    <row r="8" spans="1:56" ht="1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BA8" s="250" t="s">
        <v>154</v>
      </c>
      <c r="BB8" s="251"/>
      <c r="BC8" s="251"/>
      <c r="BD8" s="251"/>
    </row>
    <row r="9" spans="1:57" ht="21" customHeight="1">
      <c r="A9" s="37"/>
      <c r="B9" s="37"/>
      <c r="C9" s="37"/>
      <c r="D9" s="37"/>
      <c r="E9" s="37"/>
      <c r="F9" s="37"/>
      <c r="G9" s="37"/>
      <c r="H9" s="37"/>
      <c r="I9" s="295"/>
      <c r="J9" s="330" t="s">
        <v>549</v>
      </c>
      <c r="K9" s="330"/>
      <c r="L9" s="330"/>
      <c r="M9" s="330"/>
      <c r="N9" s="333"/>
      <c r="O9" s="333"/>
      <c r="P9" s="333"/>
      <c r="Q9" s="333"/>
      <c r="R9" s="333"/>
      <c r="S9" s="333"/>
      <c r="T9" s="333"/>
      <c r="U9" s="333"/>
      <c r="V9" s="333"/>
      <c r="W9" s="333"/>
      <c r="X9" s="333"/>
      <c r="Y9" s="333"/>
      <c r="Z9" s="333"/>
      <c r="AA9" s="333"/>
      <c r="AB9" s="37"/>
      <c r="BB9" s="250"/>
      <c r="BC9" s="251"/>
      <c r="BD9" s="251"/>
      <c r="BE9" s="251"/>
    </row>
    <row r="10" spans="1:56" ht="21" customHeight="1">
      <c r="A10" s="37"/>
      <c r="B10" s="37"/>
      <c r="C10" s="37"/>
      <c r="D10" s="301"/>
      <c r="E10" s="329" t="s">
        <v>604</v>
      </c>
      <c r="F10" s="329"/>
      <c r="G10" s="329"/>
      <c r="H10" s="329"/>
      <c r="I10" s="295"/>
      <c r="J10" s="330" t="s">
        <v>605</v>
      </c>
      <c r="K10" s="330"/>
      <c r="L10" s="330"/>
      <c r="M10" s="330"/>
      <c r="N10" s="331"/>
      <c r="O10" s="331"/>
      <c r="P10" s="331"/>
      <c r="Q10" s="331"/>
      <c r="R10" s="331"/>
      <c r="S10" s="331"/>
      <c r="T10" s="331"/>
      <c r="U10" s="331"/>
      <c r="V10" s="331"/>
      <c r="W10" s="331"/>
      <c r="X10" s="331"/>
      <c r="Y10" s="331"/>
      <c r="Z10" s="331"/>
      <c r="AA10" s="331"/>
      <c r="BA10" s="251"/>
      <c r="BB10" s="251"/>
      <c r="BC10" s="251"/>
      <c r="BD10" s="251"/>
    </row>
    <row r="11" spans="1:57" ht="21" customHeight="1">
      <c r="A11" s="37"/>
      <c r="B11" s="37"/>
      <c r="C11" s="37"/>
      <c r="D11" s="37"/>
      <c r="E11" s="37"/>
      <c r="F11" s="37"/>
      <c r="G11" s="37"/>
      <c r="H11" s="37"/>
      <c r="I11" s="295"/>
      <c r="J11" s="332" t="s">
        <v>550</v>
      </c>
      <c r="K11" s="332"/>
      <c r="L11" s="332"/>
      <c r="M11" s="332"/>
      <c r="N11" s="333"/>
      <c r="O11" s="333"/>
      <c r="P11" s="333"/>
      <c r="Q11" s="333"/>
      <c r="R11" s="333"/>
      <c r="S11" s="333"/>
      <c r="T11" s="333"/>
      <c r="U11" s="333"/>
      <c r="V11" s="333"/>
      <c r="W11" s="333"/>
      <c r="X11" s="333"/>
      <c r="Y11" s="333"/>
      <c r="Z11" s="333"/>
      <c r="AA11" s="333"/>
      <c r="AB11" s="37"/>
      <c r="BB11" s="251"/>
      <c r="BC11" s="251"/>
      <c r="BD11" s="251"/>
      <c r="BE11" s="251"/>
    </row>
    <row r="12" spans="1:56" ht="1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BA12" s="249"/>
      <c r="BB12" s="251"/>
      <c r="BC12" s="251"/>
      <c r="BD12" s="251"/>
    </row>
    <row r="13" spans="1:56" ht="1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BA13" s="249"/>
      <c r="BB13" s="252"/>
      <c r="BC13" s="251"/>
      <c r="BD13" s="251"/>
    </row>
    <row r="14" spans="1:56" ht="21" customHeight="1">
      <c r="A14" s="335" t="s">
        <v>670</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253"/>
      <c r="AB14" s="37"/>
      <c r="BB14" s="251"/>
      <c r="BC14" s="251"/>
      <c r="BD14" s="251"/>
    </row>
    <row r="15" spans="1:71" ht="21" customHeight="1">
      <c r="A15" s="322" t="s">
        <v>551</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7"/>
      <c r="BA15" s="249"/>
      <c r="BB15" s="251"/>
      <c r="BC15" s="249"/>
      <c r="BD15" s="249"/>
      <c r="BE15" s="8"/>
      <c r="BF15" s="8"/>
      <c r="BG15" s="8"/>
      <c r="BH15" s="8"/>
      <c r="BI15" s="8"/>
      <c r="BJ15" s="8"/>
      <c r="BK15" s="8"/>
      <c r="BL15" s="8"/>
      <c r="BM15" s="8"/>
      <c r="BN15" s="8"/>
      <c r="BO15" s="8"/>
      <c r="BP15" s="8"/>
      <c r="BQ15" s="8"/>
      <c r="BR15" s="8"/>
      <c r="BS15" s="8"/>
    </row>
    <row r="16" spans="1:71" ht="3" customHeight="1">
      <c r="A16" s="334"/>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BA16" s="8"/>
      <c r="BB16" s="8"/>
      <c r="BC16" s="8"/>
      <c r="BD16" s="8"/>
      <c r="BE16" s="8"/>
      <c r="BF16" s="8"/>
      <c r="BG16" s="8"/>
      <c r="BH16" s="8"/>
      <c r="BI16" s="8"/>
      <c r="BJ16" s="8"/>
      <c r="BK16" s="8"/>
      <c r="BL16" s="8"/>
      <c r="BM16" s="8"/>
      <c r="BN16" s="8"/>
      <c r="BO16" s="8"/>
      <c r="BP16" s="8"/>
      <c r="BQ16" s="8"/>
      <c r="BR16" s="8"/>
      <c r="BS16" s="8"/>
    </row>
    <row r="17" spans="1:71" ht="21" customHeight="1">
      <c r="A17" s="327" t="s">
        <v>671</v>
      </c>
      <c r="B17" s="327"/>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BA17" s="8"/>
      <c r="BB17" s="254" t="s">
        <v>606</v>
      </c>
      <c r="BC17" s="8"/>
      <c r="BD17" s="8"/>
      <c r="BE17" s="8"/>
      <c r="BF17" s="8"/>
      <c r="BG17" s="8"/>
      <c r="BH17" s="8"/>
      <c r="BI17" s="8"/>
      <c r="BJ17" s="8"/>
      <c r="BK17" s="8"/>
      <c r="BL17" s="8"/>
      <c r="BM17" s="8"/>
      <c r="BN17" s="8"/>
      <c r="BO17" s="8"/>
      <c r="BP17" s="8"/>
      <c r="BQ17" s="8"/>
      <c r="BR17" s="8"/>
      <c r="BS17" s="8"/>
    </row>
    <row r="18" spans="1:71" ht="21" customHeight="1">
      <c r="A18" s="328" t="s">
        <v>607</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BA18" s="8"/>
      <c r="BB18" s="254" t="s">
        <v>608</v>
      </c>
      <c r="BC18" s="8"/>
      <c r="BD18" s="8"/>
      <c r="BE18" s="8"/>
      <c r="BF18" s="8"/>
      <c r="BG18" s="8"/>
      <c r="BH18" s="8"/>
      <c r="BI18" s="8"/>
      <c r="BJ18" s="8"/>
      <c r="BK18" s="8"/>
      <c r="BL18" s="8"/>
      <c r="BM18" s="8"/>
      <c r="BN18" s="8"/>
      <c r="BO18" s="8"/>
      <c r="BP18" s="8"/>
      <c r="BQ18" s="8"/>
      <c r="BR18" s="8"/>
      <c r="BS18" s="8"/>
    </row>
    <row r="19" spans="1:71" ht="21"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BB19" s="254" t="s">
        <v>609</v>
      </c>
      <c r="BC19" s="8"/>
      <c r="BD19" s="8"/>
      <c r="BE19" s="8"/>
      <c r="BF19" s="8"/>
      <c r="BG19" s="8"/>
      <c r="BH19" s="8"/>
      <c r="BI19" s="8"/>
      <c r="BJ19" s="8"/>
      <c r="BK19" s="8"/>
      <c r="BL19" s="8"/>
      <c r="BM19" s="8"/>
      <c r="BN19" s="8"/>
      <c r="BO19" s="8"/>
      <c r="BP19" s="8"/>
      <c r="BQ19" s="8"/>
      <c r="BR19" s="8"/>
      <c r="BS19" s="8"/>
    </row>
    <row r="20" spans="1:71" s="37" customFormat="1" ht="21" customHeight="1">
      <c r="A20" s="38"/>
      <c r="B20" s="38" t="s">
        <v>610</v>
      </c>
      <c r="C20" s="38"/>
      <c r="D20" s="319"/>
      <c r="E20" s="319"/>
      <c r="F20" s="40" t="s">
        <v>611</v>
      </c>
      <c r="G20" s="319"/>
      <c r="H20" s="319"/>
      <c r="I20" s="40" t="s">
        <v>82</v>
      </c>
      <c r="J20" s="319"/>
      <c r="K20" s="319"/>
      <c r="L20" s="40" t="s">
        <v>612</v>
      </c>
      <c r="M20" s="38"/>
      <c r="N20" s="38"/>
      <c r="O20" s="38"/>
      <c r="P20" s="38"/>
      <c r="Q20" s="38"/>
      <c r="R20" s="320"/>
      <c r="S20" s="320"/>
      <c r="T20" s="320"/>
      <c r="U20" s="38" t="s">
        <v>613</v>
      </c>
      <c r="V20" s="38"/>
      <c r="W20" s="38"/>
      <c r="X20" s="38"/>
      <c r="Y20" s="38"/>
      <c r="Z20" s="38"/>
      <c r="AA20" s="38"/>
      <c r="BB20" s="302"/>
      <c r="BC20" s="302"/>
      <c r="BD20" s="302"/>
      <c r="BE20" s="302"/>
      <c r="BF20" s="302"/>
      <c r="BG20" s="302"/>
      <c r="BH20" s="302"/>
      <c r="BI20" s="302"/>
      <c r="BJ20" s="302"/>
      <c r="BK20" s="302"/>
      <c r="BL20" s="302"/>
      <c r="BM20" s="302"/>
      <c r="BN20" s="302"/>
      <c r="BO20" s="302"/>
      <c r="BP20" s="302"/>
      <c r="BQ20" s="302"/>
      <c r="BR20" s="302"/>
      <c r="BS20" s="302"/>
    </row>
    <row r="21" spans="1:71" s="37" customFormat="1" ht="21" customHeight="1">
      <c r="A21" s="323" t="s">
        <v>614</v>
      </c>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BB21" s="302"/>
      <c r="BC21" s="302"/>
      <c r="BD21" s="302"/>
      <c r="BE21" s="302"/>
      <c r="BF21" s="302"/>
      <c r="BG21" s="302"/>
      <c r="BH21" s="302"/>
      <c r="BI21" s="302"/>
      <c r="BJ21" s="302"/>
      <c r="BK21" s="302"/>
      <c r="BL21" s="302"/>
      <c r="BM21" s="302"/>
      <c r="BN21" s="302"/>
      <c r="BO21" s="302"/>
      <c r="BP21" s="302"/>
      <c r="BQ21" s="302"/>
      <c r="BR21" s="302"/>
      <c r="BS21" s="302"/>
    </row>
    <row r="22" spans="1:71" s="37" customFormat="1" ht="21" customHeight="1">
      <c r="A22" s="323" t="s">
        <v>615</v>
      </c>
      <c r="B22" s="323"/>
      <c r="C22" s="323"/>
      <c r="D22" s="323"/>
      <c r="E22" s="323"/>
      <c r="F22" s="324" t="s">
        <v>687</v>
      </c>
      <c r="G22" s="324"/>
      <c r="H22" s="37" t="s">
        <v>616</v>
      </c>
      <c r="M22" s="325" t="s">
        <v>681</v>
      </c>
      <c r="N22" s="325"/>
      <c r="O22" s="325"/>
      <c r="P22" s="325"/>
      <c r="Q22" s="325"/>
      <c r="R22" s="325"/>
      <c r="S22" s="325"/>
      <c r="T22" s="325"/>
      <c r="U22" s="325"/>
      <c r="V22" s="325"/>
      <c r="W22" s="325"/>
      <c r="X22" s="325"/>
      <c r="Y22" s="325"/>
      <c r="Z22" s="325"/>
      <c r="AA22" s="325"/>
      <c r="BB22" s="302"/>
      <c r="BC22" s="302"/>
      <c r="BD22" s="302"/>
      <c r="BE22" s="302"/>
      <c r="BF22" s="302"/>
      <c r="BG22" s="302"/>
      <c r="BH22" s="302"/>
      <c r="BI22" s="302"/>
      <c r="BJ22" s="302"/>
      <c r="BK22" s="302"/>
      <c r="BL22" s="302"/>
      <c r="BM22" s="302"/>
      <c r="BN22" s="302"/>
      <c r="BO22" s="302"/>
      <c r="BP22" s="302"/>
      <c r="BQ22" s="302"/>
      <c r="BR22" s="302"/>
      <c r="BS22" s="302"/>
    </row>
    <row r="23" spans="1:80" ht="33" customHeight="1">
      <c r="A23" s="326" t="s">
        <v>686</v>
      </c>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BB23" s="255"/>
      <c r="BC23" s="255"/>
      <c r="BD23" s="255"/>
      <c r="BE23" s="255"/>
      <c r="BF23" s="255"/>
      <c r="BG23" s="255"/>
      <c r="BH23" s="255"/>
      <c r="BI23" s="255"/>
      <c r="BJ23" s="255"/>
      <c r="BK23" s="255"/>
      <c r="BL23" s="255"/>
      <c r="BM23" s="255"/>
      <c r="BN23" s="255"/>
      <c r="BO23" s="255"/>
      <c r="BP23" s="255"/>
      <c r="BQ23" s="255"/>
      <c r="BR23" s="255"/>
      <c r="BS23" s="255"/>
      <c r="BT23" s="256"/>
      <c r="BU23" s="256"/>
      <c r="BV23" s="256"/>
      <c r="BW23" s="256"/>
      <c r="BX23" s="256"/>
      <c r="BY23" s="256"/>
      <c r="BZ23" s="256"/>
      <c r="CA23" s="256"/>
      <c r="CB23" s="256"/>
    </row>
    <row r="24" spans="1:71" ht="18"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BB24" s="8"/>
      <c r="BC24" s="8"/>
      <c r="BD24" s="8"/>
      <c r="BE24" s="8"/>
      <c r="BF24" s="8"/>
      <c r="BG24" s="8"/>
      <c r="BH24" s="8"/>
      <c r="BI24" s="8"/>
      <c r="BJ24" s="8"/>
      <c r="BK24" s="8"/>
      <c r="BL24" s="8"/>
      <c r="BM24" s="8"/>
      <c r="BN24" s="8"/>
      <c r="BO24" s="8"/>
      <c r="BP24" s="8"/>
      <c r="BQ24" s="8"/>
      <c r="BR24" s="8"/>
      <c r="BS24" s="8"/>
    </row>
    <row r="25" spans="1:71" ht="21" customHeight="1">
      <c r="A25" s="38"/>
      <c r="B25" s="38"/>
      <c r="C25" s="38"/>
      <c r="D25" s="38"/>
      <c r="E25" s="38"/>
      <c r="F25" s="38"/>
      <c r="G25" s="38"/>
      <c r="H25" s="38"/>
      <c r="I25" s="38"/>
      <c r="J25" s="38"/>
      <c r="K25" s="38"/>
      <c r="L25" s="38"/>
      <c r="M25" s="38"/>
      <c r="N25" s="38" t="s">
        <v>552</v>
      </c>
      <c r="O25" s="38"/>
      <c r="P25" s="38"/>
      <c r="Q25" s="38"/>
      <c r="R25" s="38"/>
      <c r="S25" s="38"/>
      <c r="T25" s="38"/>
      <c r="U25" s="38"/>
      <c r="V25" s="38"/>
      <c r="W25" s="38"/>
      <c r="X25" s="38"/>
      <c r="Y25" s="38"/>
      <c r="Z25" s="38"/>
      <c r="AA25" s="38"/>
      <c r="BB25" s="8"/>
      <c r="BC25" s="8"/>
      <c r="BD25" s="8"/>
      <c r="BE25" s="8"/>
      <c r="BF25" s="8"/>
      <c r="BG25" s="8"/>
      <c r="BH25" s="8"/>
      <c r="BI25" s="8"/>
      <c r="BJ25" s="8"/>
      <c r="BK25" s="8"/>
      <c r="BL25" s="8"/>
      <c r="BM25" s="8"/>
      <c r="BN25" s="8"/>
      <c r="BO25" s="8"/>
      <c r="BP25" s="8"/>
      <c r="BQ25" s="8"/>
      <c r="BR25" s="8"/>
      <c r="BS25" s="8"/>
    </row>
    <row r="26" spans="1:71" ht="18"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BB26" s="8"/>
      <c r="BC26" s="8"/>
      <c r="BD26" s="8"/>
      <c r="BE26" s="8"/>
      <c r="BF26" s="8"/>
      <c r="BG26" s="8"/>
      <c r="BH26" s="8"/>
      <c r="BI26" s="8"/>
      <c r="BJ26" s="8"/>
      <c r="BK26" s="8"/>
      <c r="BL26" s="8"/>
      <c r="BM26" s="8"/>
      <c r="BN26" s="8"/>
      <c r="BO26" s="8"/>
      <c r="BP26" s="8"/>
      <c r="BQ26" s="8"/>
      <c r="BR26" s="8"/>
      <c r="BS26" s="8"/>
    </row>
    <row r="27" spans="1:27" s="37" customFormat="1" ht="21" customHeight="1">
      <c r="A27" s="37" t="s">
        <v>617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3:27" s="37" customFormat="1" ht="21" customHeight="1">
      <c r="C28" s="38"/>
      <c r="D28" s="38" t="s">
        <v>618</v>
      </c>
      <c r="E28" s="321"/>
      <c r="F28" s="321"/>
      <c r="G28" s="321"/>
      <c r="H28" s="321"/>
      <c r="I28" s="321"/>
      <c r="J28" s="321"/>
      <c r="K28" s="321"/>
      <c r="L28" s="321"/>
      <c r="M28" s="321"/>
      <c r="N28" s="38" t="s">
        <v>619</v>
      </c>
      <c r="O28" s="38"/>
      <c r="Y28" s="38"/>
      <c r="Z28" s="38"/>
      <c r="AA28" s="38"/>
    </row>
    <row r="29" spans="3:27" s="37" customFormat="1" ht="21" customHeight="1">
      <c r="C29" s="38"/>
      <c r="D29" s="38" t="s">
        <v>620</v>
      </c>
      <c r="E29" s="38" t="s">
        <v>621</v>
      </c>
      <c r="F29" s="38"/>
      <c r="G29" s="319"/>
      <c r="H29" s="319"/>
      <c r="I29" s="40" t="s">
        <v>611</v>
      </c>
      <c r="J29" s="319"/>
      <c r="K29" s="319"/>
      <c r="L29" s="40" t="s">
        <v>82</v>
      </c>
      <c r="M29" s="319"/>
      <c r="N29" s="319"/>
      <c r="O29" s="38" t="s">
        <v>622</v>
      </c>
      <c r="U29" s="320"/>
      <c r="V29" s="320"/>
      <c r="W29" s="320"/>
      <c r="X29" s="38" t="s">
        <v>623</v>
      </c>
      <c r="Y29" s="38"/>
      <c r="Z29" s="38"/>
      <c r="AA29" s="38"/>
    </row>
    <row r="30" spans="3:27" s="37" customFormat="1" ht="21" customHeight="1">
      <c r="C30" s="38"/>
      <c r="D30" s="37" t="s">
        <v>624</v>
      </c>
      <c r="E30" s="38"/>
      <c r="F30" s="38"/>
      <c r="G30" s="38"/>
      <c r="H30" s="38"/>
      <c r="I30" s="38"/>
      <c r="J30" s="38"/>
      <c r="K30" s="38"/>
      <c r="N30" s="321"/>
      <c r="O30" s="321"/>
      <c r="P30" s="321"/>
      <c r="Q30" s="321"/>
      <c r="R30" s="321"/>
      <c r="S30" s="321"/>
      <c r="T30" s="321"/>
      <c r="U30" s="321"/>
      <c r="V30" s="321"/>
      <c r="W30" s="38" t="s">
        <v>625</v>
      </c>
      <c r="X30" s="38"/>
      <c r="Y30" s="38"/>
      <c r="Z30" s="38"/>
      <c r="AA30" s="38"/>
    </row>
    <row r="31" spans="3:27" s="37" customFormat="1" ht="18" customHeight="1">
      <c r="C31" s="38"/>
      <c r="D31" s="38"/>
      <c r="E31" s="38"/>
      <c r="F31" s="38"/>
      <c r="G31" s="38"/>
      <c r="H31" s="38"/>
      <c r="I31" s="38"/>
      <c r="J31" s="38"/>
      <c r="K31" s="38"/>
      <c r="U31" s="38"/>
      <c r="V31" s="38"/>
      <c r="W31" s="38"/>
      <c r="X31" s="38"/>
      <c r="Y31" s="38"/>
      <c r="Z31" s="38"/>
      <c r="AA31" s="38"/>
    </row>
    <row r="32" spans="1:27" s="37" customFormat="1" ht="21" customHeight="1">
      <c r="A32" s="37" t="s">
        <v>626</v>
      </c>
      <c r="C32" s="38"/>
      <c r="D32" s="38"/>
      <c r="E32" s="38"/>
      <c r="F32" s="38"/>
      <c r="G32" s="38"/>
      <c r="H32" s="38"/>
      <c r="I32" s="38"/>
      <c r="J32" s="38"/>
      <c r="K32" s="38"/>
      <c r="U32" s="38"/>
      <c r="V32" s="38"/>
      <c r="W32" s="38"/>
      <c r="X32" s="38"/>
      <c r="Y32" s="38"/>
      <c r="Z32" s="38"/>
      <c r="AA32" s="38"/>
    </row>
    <row r="33" spans="3:27" s="37" customFormat="1" ht="21" customHeight="1">
      <c r="C33" s="38"/>
      <c r="D33" s="38" t="s">
        <v>627</v>
      </c>
      <c r="E33" s="38"/>
      <c r="F33" s="38"/>
      <c r="G33" s="38"/>
      <c r="H33" s="38"/>
      <c r="I33" s="38"/>
      <c r="J33" s="38"/>
      <c r="K33" s="38"/>
      <c r="U33" s="38"/>
      <c r="V33" s="38"/>
      <c r="W33" s="38"/>
      <c r="X33" s="38"/>
      <c r="Y33" s="38"/>
      <c r="Z33" s="38"/>
      <c r="AA33" s="38"/>
    </row>
    <row r="34" s="37" customFormat="1" ht="18" customHeight="1"/>
    <row r="35" s="37" customFormat="1" ht="21" customHeight="1">
      <c r="A35" s="37" t="s">
        <v>628</v>
      </c>
    </row>
    <row r="36" s="37" customFormat="1" ht="21" customHeight="1">
      <c r="D36" s="37" t="s">
        <v>629</v>
      </c>
    </row>
    <row r="37" spans="12:26" s="37" customFormat="1" ht="18" customHeight="1">
      <c r="L37" s="303"/>
      <c r="M37" s="303"/>
      <c r="N37" s="303"/>
      <c r="O37" s="304"/>
      <c r="P37" s="305"/>
      <c r="Q37" s="305"/>
      <c r="R37" s="305"/>
      <c r="S37" s="305"/>
      <c r="T37" s="305"/>
      <c r="U37" s="305"/>
      <c r="V37" s="305"/>
      <c r="W37" s="305"/>
      <c r="X37" s="305"/>
      <c r="Y37" s="305"/>
      <c r="Z37" s="305"/>
    </row>
    <row r="38" spans="1:26" s="37" customFormat="1" ht="21" customHeight="1">
      <c r="A38" s="37" t="s">
        <v>630</v>
      </c>
      <c r="L38" s="303"/>
      <c r="M38" s="303"/>
      <c r="N38" s="303"/>
      <c r="O38" s="304"/>
      <c r="P38" s="306"/>
      <c r="Q38" s="306"/>
      <c r="R38" s="306"/>
      <c r="S38" s="306"/>
      <c r="T38" s="306"/>
      <c r="U38" s="306"/>
      <c r="V38" s="306"/>
      <c r="W38" s="306"/>
      <c r="X38" s="306"/>
      <c r="Y38" s="306"/>
      <c r="Z38" s="306"/>
    </row>
    <row r="39" spans="4:30" s="37" customFormat="1" ht="21" customHeight="1">
      <c r="D39" s="322" t="s">
        <v>610</v>
      </c>
      <c r="E39" s="322"/>
      <c r="F39" s="307"/>
      <c r="G39" s="303" t="s">
        <v>611</v>
      </c>
      <c r="H39" s="319"/>
      <c r="I39" s="319"/>
      <c r="J39" s="40" t="s">
        <v>82</v>
      </c>
      <c r="K39" s="319"/>
      <c r="L39" s="319"/>
      <c r="M39" s="39" t="s">
        <v>83</v>
      </c>
      <c r="N39" s="294" t="s">
        <v>585</v>
      </c>
      <c r="O39" s="322" t="s">
        <v>610</v>
      </c>
      <c r="P39" s="322"/>
      <c r="Q39" s="307"/>
      <c r="R39" s="303" t="s">
        <v>611</v>
      </c>
      <c r="S39" s="319"/>
      <c r="T39" s="319"/>
      <c r="U39" s="40" t="s">
        <v>82</v>
      </c>
      <c r="V39" s="319"/>
      <c r="W39" s="319"/>
      <c r="X39" s="39" t="s">
        <v>83</v>
      </c>
      <c r="Y39" s="306"/>
      <c r="Z39" s="306"/>
      <c r="AA39" s="306"/>
      <c r="AB39" s="306"/>
      <c r="AC39" s="306"/>
      <c r="AD39" s="306"/>
    </row>
    <row r="40" s="37" customFormat="1" ht="18" customHeight="1">
      <c r="BA40" s="308"/>
    </row>
    <row r="41" spans="1:71" ht="21" customHeight="1">
      <c r="A41" s="38" t="s">
        <v>558</v>
      </c>
      <c r="B41" s="38"/>
      <c r="C41" s="38"/>
      <c r="D41" s="38"/>
      <c r="E41" s="38"/>
      <c r="F41" s="38"/>
      <c r="G41" s="38"/>
      <c r="H41" s="38"/>
      <c r="I41" s="38"/>
      <c r="J41" s="38"/>
      <c r="K41" s="38"/>
      <c r="L41" s="38"/>
      <c r="M41" s="38"/>
      <c r="N41" s="38"/>
      <c r="O41" s="38"/>
      <c r="P41" s="257"/>
      <c r="Q41" s="257"/>
      <c r="R41" s="257"/>
      <c r="S41" s="257"/>
      <c r="T41" s="257"/>
      <c r="U41" s="257"/>
      <c r="V41" s="257"/>
      <c r="W41" s="257"/>
      <c r="X41" s="257"/>
      <c r="Y41" s="257"/>
      <c r="Z41" s="257"/>
      <c r="AA41" s="38"/>
      <c r="BB41" s="8"/>
      <c r="BC41" s="8"/>
      <c r="BD41" s="8"/>
      <c r="BE41" s="8"/>
      <c r="BF41" s="8"/>
      <c r="BG41" s="8"/>
      <c r="BH41" s="8"/>
      <c r="BI41" s="8"/>
      <c r="BJ41" s="8"/>
      <c r="BK41" s="8"/>
      <c r="BL41" s="8"/>
      <c r="BM41" s="8"/>
      <c r="BN41" s="8"/>
      <c r="BO41" s="8"/>
      <c r="BP41" s="8"/>
      <c r="BQ41" s="8"/>
      <c r="BR41" s="8"/>
      <c r="BS41" s="8"/>
    </row>
    <row r="42" spans="1:72" ht="21" customHeight="1">
      <c r="A42" s="267"/>
      <c r="B42" s="318" t="s">
        <v>559</v>
      </c>
      <c r="C42" s="318"/>
      <c r="D42" s="318"/>
      <c r="E42" s="318"/>
      <c r="F42" s="318"/>
      <c r="G42" s="318"/>
      <c r="H42" s="318"/>
      <c r="I42" s="318"/>
      <c r="J42" s="318"/>
      <c r="K42" s="318"/>
      <c r="L42" s="318"/>
      <c r="M42" s="292"/>
      <c r="N42" s="314" t="s">
        <v>560</v>
      </c>
      <c r="O42" s="314"/>
      <c r="P42" s="314"/>
      <c r="Q42" s="314"/>
      <c r="R42" s="315"/>
      <c r="S42" s="315"/>
      <c r="T42" s="315"/>
      <c r="U42" s="315"/>
      <c r="V42" s="315"/>
      <c r="W42" s="315"/>
      <c r="X42" s="315"/>
      <c r="Y42" s="315"/>
      <c r="Z42" s="315"/>
      <c r="AA42" s="315"/>
      <c r="AB42" s="267"/>
      <c r="BC42" s="8"/>
      <c r="BD42" s="8"/>
      <c r="BE42" s="8"/>
      <c r="BF42" s="8"/>
      <c r="BG42" s="8"/>
      <c r="BH42" s="8"/>
      <c r="BI42" s="8"/>
      <c r="BJ42" s="8"/>
      <c r="BK42" s="8"/>
      <c r="BL42" s="8"/>
      <c r="BM42" s="8"/>
      <c r="BN42" s="8"/>
      <c r="BO42" s="8"/>
      <c r="BP42" s="8"/>
      <c r="BQ42" s="8"/>
      <c r="BR42" s="8"/>
      <c r="BS42" s="8"/>
      <c r="BT42" s="8"/>
    </row>
    <row r="43" spans="1:72" ht="21" customHeight="1">
      <c r="A43" s="267"/>
      <c r="B43" s="267"/>
      <c r="C43" s="267"/>
      <c r="D43" s="267"/>
      <c r="E43" s="267"/>
      <c r="F43" s="267"/>
      <c r="G43" s="267"/>
      <c r="H43" s="267"/>
      <c r="I43" s="267"/>
      <c r="J43" s="267"/>
      <c r="K43" s="267"/>
      <c r="L43" s="267"/>
      <c r="M43" s="267"/>
      <c r="N43" s="314" t="s">
        <v>561</v>
      </c>
      <c r="O43" s="314"/>
      <c r="P43" s="314"/>
      <c r="Q43" s="314"/>
      <c r="R43" s="315"/>
      <c r="S43" s="315"/>
      <c r="T43" s="315"/>
      <c r="U43" s="315"/>
      <c r="V43" s="315"/>
      <c r="W43" s="315"/>
      <c r="X43" s="315"/>
      <c r="Y43" s="315"/>
      <c r="Z43" s="315"/>
      <c r="AA43" s="315"/>
      <c r="AB43" s="267"/>
      <c r="BC43" s="8"/>
      <c r="BD43" s="8"/>
      <c r="BE43" s="8"/>
      <c r="BF43" s="8"/>
      <c r="BG43" s="8"/>
      <c r="BH43" s="8"/>
      <c r="BI43" s="8"/>
      <c r="BJ43" s="8"/>
      <c r="BK43" s="8"/>
      <c r="BL43" s="8"/>
      <c r="BM43" s="8"/>
      <c r="BN43" s="8"/>
      <c r="BO43" s="8"/>
      <c r="BP43" s="8"/>
      <c r="BQ43" s="8"/>
      <c r="BR43" s="8"/>
      <c r="BS43" s="8"/>
      <c r="BT43" s="8"/>
    </row>
    <row r="44" spans="1:72" ht="21" customHeight="1">
      <c r="A44" s="267"/>
      <c r="B44" s="317" t="s">
        <v>562</v>
      </c>
      <c r="C44" s="317"/>
      <c r="D44" s="317"/>
      <c r="E44" s="317"/>
      <c r="F44" s="317"/>
      <c r="G44" s="317"/>
      <c r="H44" s="317"/>
      <c r="I44" s="317"/>
      <c r="J44" s="317"/>
      <c r="K44" s="317"/>
      <c r="L44" s="317"/>
      <c r="M44" s="293"/>
      <c r="N44" s="314" t="s">
        <v>560</v>
      </c>
      <c r="O44" s="314"/>
      <c r="P44" s="314"/>
      <c r="Q44" s="314"/>
      <c r="R44" s="315"/>
      <c r="S44" s="315"/>
      <c r="T44" s="315"/>
      <c r="U44" s="315"/>
      <c r="V44" s="315"/>
      <c r="W44" s="315"/>
      <c r="X44" s="315"/>
      <c r="Y44" s="315"/>
      <c r="Z44" s="315"/>
      <c r="AA44" s="315"/>
      <c r="AB44" s="267"/>
      <c r="BC44" s="8"/>
      <c r="BD44" s="8"/>
      <c r="BE44" s="8"/>
      <c r="BF44" s="8"/>
      <c r="BG44" s="8"/>
      <c r="BH44" s="8"/>
      <c r="BI44" s="8"/>
      <c r="BJ44" s="8"/>
      <c r="BK44" s="8"/>
      <c r="BL44" s="8"/>
      <c r="BM44" s="8"/>
      <c r="BN44" s="8"/>
      <c r="BO44" s="8"/>
      <c r="BP44" s="8"/>
      <c r="BQ44" s="8"/>
      <c r="BR44" s="8"/>
      <c r="BS44" s="8"/>
      <c r="BT44" s="8"/>
    </row>
    <row r="45" spans="1:72" ht="21" customHeight="1">
      <c r="A45" s="267"/>
      <c r="B45" s="253"/>
      <c r="C45" s="253"/>
      <c r="D45" s="253"/>
      <c r="E45" s="253"/>
      <c r="F45" s="253"/>
      <c r="G45" s="253"/>
      <c r="H45" s="253"/>
      <c r="I45" s="253"/>
      <c r="J45" s="253"/>
      <c r="K45" s="253"/>
      <c r="L45" s="253"/>
      <c r="M45" s="253"/>
      <c r="N45" s="314" t="s">
        <v>561</v>
      </c>
      <c r="O45" s="314"/>
      <c r="P45" s="314"/>
      <c r="Q45" s="314"/>
      <c r="R45" s="315"/>
      <c r="S45" s="315"/>
      <c r="T45" s="315"/>
      <c r="U45" s="315"/>
      <c r="V45" s="315"/>
      <c r="W45" s="315"/>
      <c r="X45" s="315"/>
      <c r="Y45" s="315"/>
      <c r="Z45" s="315"/>
      <c r="AA45" s="315"/>
      <c r="AB45" s="267"/>
      <c r="BC45" s="8"/>
      <c r="BD45" s="8"/>
      <c r="BE45" s="8"/>
      <c r="BF45" s="8"/>
      <c r="BG45" s="8"/>
      <c r="BH45" s="8"/>
      <c r="BI45" s="8"/>
      <c r="BJ45" s="8"/>
      <c r="BK45" s="8"/>
      <c r="BL45" s="8"/>
      <c r="BM45" s="8"/>
      <c r="BN45" s="8"/>
      <c r="BO45" s="8"/>
      <c r="BP45" s="8"/>
      <c r="BQ45" s="8"/>
      <c r="BR45" s="8"/>
      <c r="BS45" s="8"/>
      <c r="BT45" s="8"/>
    </row>
    <row r="46" spans="1:72" ht="21" customHeight="1">
      <c r="A46" s="267"/>
      <c r="B46" s="318" t="s">
        <v>563</v>
      </c>
      <c r="C46" s="318"/>
      <c r="D46" s="318"/>
      <c r="E46" s="318"/>
      <c r="F46" s="318"/>
      <c r="G46" s="318"/>
      <c r="H46" s="318"/>
      <c r="I46" s="318"/>
      <c r="J46" s="318"/>
      <c r="K46" s="318"/>
      <c r="L46" s="318"/>
      <c r="M46" s="292"/>
      <c r="N46" s="314" t="s">
        <v>564</v>
      </c>
      <c r="O46" s="314"/>
      <c r="P46" s="314"/>
      <c r="Q46" s="314"/>
      <c r="R46" s="315"/>
      <c r="S46" s="315"/>
      <c r="T46" s="315"/>
      <c r="U46" s="315"/>
      <c r="V46" s="315"/>
      <c r="W46" s="315"/>
      <c r="X46" s="315"/>
      <c r="Y46" s="315"/>
      <c r="Z46" s="315"/>
      <c r="AA46" s="315"/>
      <c r="AB46" s="38"/>
      <c r="BC46" s="8"/>
      <c r="BD46" s="8"/>
      <c r="BE46" s="8"/>
      <c r="BF46" s="8"/>
      <c r="BG46" s="8"/>
      <c r="BH46" s="8"/>
      <c r="BI46" s="8"/>
      <c r="BJ46" s="8"/>
      <c r="BK46" s="8"/>
      <c r="BL46" s="8"/>
      <c r="BM46" s="8"/>
      <c r="BN46" s="8"/>
      <c r="BO46" s="8"/>
      <c r="BP46" s="8"/>
      <c r="BQ46" s="8"/>
      <c r="BR46" s="8"/>
      <c r="BS46" s="8"/>
      <c r="BT46" s="8"/>
    </row>
    <row r="47" spans="1:72" ht="21" customHeight="1">
      <c r="A47" s="267"/>
      <c r="B47" s="267"/>
      <c r="C47" s="267"/>
      <c r="D47" s="267"/>
      <c r="E47" s="267"/>
      <c r="F47" s="267"/>
      <c r="G47" s="267"/>
      <c r="H47" s="267"/>
      <c r="I47" s="267"/>
      <c r="J47" s="267"/>
      <c r="K47" s="267"/>
      <c r="L47" s="267"/>
      <c r="M47" s="267"/>
      <c r="N47" s="314" t="s">
        <v>565</v>
      </c>
      <c r="O47" s="314"/>
      <c r="P47" s="314"/>
      <c r="Q47" s="314"/>
      <c r="R47" s="315"/>
      <c r="S47" s="315"/>
      <c r="T47" s="315"/>
      <c r="U47" s="315"/>
      <c r="V47" s="315"/>
      <c r="W47" s="315"/>
      <c r="X47" s="315"/>
      <c r="Y47" s="315"/>
      <c r="Z47" s="315"/>
      <c r="AA47" s="315"/>
      <c r="AB47" s="38"/>
      <c r="BC47" s="8"/>
      <c r="BD47" s="8"/>
      <c r="BE47" s="8"/>
      <c r="BF47" s="8"/>
      <c r="BG47" s="8"/>
      <c r="BH47" s="8"/>
      <c r="BI47" s="8"/>
      <c r="BJ47" s="8"/>
      <c r="BK47" s="8"/>
      <c r="BL47" s="8"/>
      <c r="BM47" s="8"/>
      <c r="BN47" s="8"/>
      <c r="BO47" s="8"/>
      <c r="BP47" s="8"/>
      <c r="BQ47" s="8"/>
      <c r="BR47" s="8"/>
      <c r="BS47" s="8"/>
      <c r="BT47" s="8"/>
    </row>
    <row r="48" spans="12:26" s="37" customFormat="1" ht="21" customHeight="1">
      <c r="L48" s="303"/>
      <c r="M48" s="303"/>
      <c r="N48" s="303"/>
      <c r="O48" s="304"/>
      <c r="P48" s="306"/>
      <c r="Q48" s="306"/>
      <c r="R48" s="306"/>
      <c r="S48" s="306"/>
      <c r="T48" s="306"/>
      <c r="U48" s="306"/>
      <c r="V48" s="306"/>
      <c r="W48" s="306"/>
      <c r="X48" s="306"/>
      <c r="Y48" s="306"/>
      <c r="Z48" s="306"/>
    </row>
    <row r="49" spans="1:53" s="37" customFormat="1" ht="21" customHeight="1">
      <c r="A49" s="37" t="s">
        <v>631</v>
      </c>
      <c r="L49" s="303"/>
      <c r="M49" s="303"/>
      <c r="N49" s="303"/>
      <c r="O49" s="304"/>
      <c r="P49" s="309"/>
      <c r="Q49" s="309"/>
      <c r="R49" s="309"/>
      <c r="S49" s="309"/>
      <c r="T49" s="309"/>
      <c r="U49" s="309"/>
      <c r="V49" s="309"/>
      <c r="W49" s="309"/>
      <c r="X49" s="309"/>
      <c r="Y49" s="309"/>
      <c r="Z49" s="309"/>
      <c r="BA49" s="308"/>
    </row>
    <row r="50" spans="4:53" s="37" customFormat="1" ht="21" customHeight="1">
      <c r="D50" s="37" t="s">
        <v>632</v>
      </c>
      <c r="L50" s="303"/>
      <c r="M50" s="303"/>
      <c r="N50" s="303"/>
      <c r="O50" s="304"/>
      <c r="P50" s="309"/>
      <c r="Q50" s="309"/>
      <c r="R50" s="309"/>
      <c r="S50" s="309"/>
      <c r="T50" s="309"/>
      <c r="U50" s="309"/>
      <c r="V50" s="309"/>
      <c r="W50" s="309"/>
      <c r="X50" s="309"/>
      <c r="Y50" s="309"/>
      <c r="Z50" s="309"/>
      <c r="BA50" s="308"/>
    </row>
    <row r="51" spans="4:53" s="37" customFormat="1" ht="21" customHeight="1">
      <c r="D51" s="37" t="s">
        <v>633</v>
      </c>
      <c r="L51" s="303"/>
      <c r="M51" s="303"/>
      <c r="N51" s="303"/>
      <c r="O51" s="304"/>
      <c r="P51" s="309"/>
      <c r="Q51" s="309"/>
      <c r="R51" s="309"/>
      <c r="S51" s="309"/>
      <c r="T51" s="309"/>
      <c r="U51" s="309"/>
      <c r="V51" s="309"/>
      <c r="W51" s="309"/>
      <c r="X51" s="309"/>
      <c r="Y51" s="309"/>
      <c r="Z51" s="309"/>
      <c r="BA51" s="308"/>
    </row>
    <row r="52" spans="4:53" s="37" customFormat="1" ht="21" customHeight="1">
      <c r="D52" s="37" t="s">
        <v>634</v>
      </c>
      <c r="L52" s="303"/>
      <c r="M52" s="303"/>
      <c r="N52" s="303"/>
      <c r="O52" s="304"/>
      <c r="P52" s="309"/>
      <c r="Q52" s="309"/>
      <c r="R52" s="309"/>
      <c r="S52" s="309"/>
      <c r="T52" s="309"/>
      <c r="U52" s="309"/>
      <c r="V52" s="309"/>
      <c r="W52" s="309"/>
      <c r="X52" s="309"/>
      <c r="Y52" s="309"/>
      <c r="Z52" s="309"/>
      <c r="BA52" s="308"/>
    </row>
    <row r="53" spans="1:75" ht="21" customHeight="1">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38"/>
      <c r="BF53" s="8"/>
      <c r="BG53" s="8"/>
      <c r="BH53" s="8"/>
      <c r="BI53" s="8"/>
      <c r="BJ53" s="8"/>
      <c r="BK53" s="8"/>
      <c r="BL53" s="8"/>
      <c r="BM53" s="8"/>
      <c r="BN53" s="8"/>
      <c r="BO53" s="8"/>
      <c r="BP53" s="8"/>
      <c r="BQ53" s="8"/>
      <c r="BR53" s="8"/>
      <c r="BS53" s="8"/>
      <c r="BT53" s="8"/>
      <c r="BU53" s="8"/>
      <c r="BV53" s="8"/>
      <c r="BW53" s="8"/>
    </row>
    <row r="54" spans="2:53" s="308" customFormat="1" ht="60.75" customHeight="1">
      <c r="B54" s="310" t="s">
        <v>635</v>
      </c>
      <c r="C54" s="311" t="s">
        <v>636</v>
      </c>
      <c r="D54" s="316" t="s">
        <v>637</v>
      </c>
      <c r="E54" s="316"/>
      <c r="F54" s="316"/>
      <c r="G54" s="316"/>
      <c r="H54" s="316"/>
      <c r="I54" s="316"/>
      <c r="J54" s="316"/>
      <c r="K54" s="316"/>
      <c r="L54" s="316"/>
      <c r="M54" s="316"/>
      <c r="N54" s="316"/>
      <c r="O54" s="316"/>
      <c r="P54" s="316"/>
      <c r="Q54" s="316"/>
      <c r="R54" s="316"/>
      <c r="S54" s="316"/>
      <c r="T54" s="316"/>
      <c r="U54" s="316"/>
      <c r="V54" s="316"/>
      <c r="W54" s="316"/>
      <c r="X54" s="316"/>
      <c r="Y54" s="316"/>
      <c r="Z54" s="316"/>
      <c r="BA54" s="37"/>
    </row>
    <row r="55" spans="2:53" s="308" customFormat="1" ht="49.5" customHeight="1">
      <c r="B55" s="310"/>
      <c r="C55" s="311" t="s">
        <v>638</v>
      </c>
      <c r="D55" s="316" t="s">
        <v>639</v>
      </c>
      <c r="E55" s="316"/>
      <c r="F55" s="316"/>
      <c r="G55" s="316"/>
      <c r="H55" s="316"/>
      <c r="I55" s="316"/>
      <c r="J55" s="316"/>
      <c r="K55" s="316"/>
      <c r="L55" s="316"/>
      <c r="M55" s="316"/>
      <c r="N55" s="316"/>
      <c r="O55" s="316"/>
      <c r="P55" s="316"/>
      <c r="Q55" s="316"/>
      <c r="R55" s="316"/>
      <c r="S55" s="316"/>
      <c r="T55" s="316"/>
      <c r="U55" s="316"/>
      <c r="V55" s="316"/>
      <c r="W55" s="316"/>
      <c r="X55" s="316"/>
      <c r="Y55" s="316"/>
      <c r="Z55" s="316"/>
      <c r="BA55" s="37"/>
    </row>
    <row r="56" spans="2:53" s="308" customFormat="1" ht="73.5" customHeight="1">
      <c r="B56" s="310"/>
      <c r="C56" s="311" t="s">
        <v>640</v>
      </c>
      <c r="D56" s="316" t="s">
        <v>641</v>
      </c>
      <c r="E56" s="316"/>
      <c r="F56" s="316"/>
      <c r="G56" s="316"/>
      <c r="H56" s="316"/>
      <c r="I56" s="316"/>
      <c r="J56" s="316"/>
      <c r="K56" s="316"/>
      <c r="L56" s="316"/>
      <c r="M56" s="316"/>
      <c r="N56" s="316"/>
      <c r="O56" s="316"/>
      <c r="P56" s="316"/>
      <c r="Q56" s="316"/>
      <c r="R56" s="316"/>
      <c r="S56" s="316"/>
      <c r="T56" s="316"/>
      <c r="U56" s="316"/>
      <c r="V56" s="316"/>
      <c r="W56" s="316"/>
      <c r="X56" s="316"/>
      <c r="Y56" s="316"/>
      <c r="Z56" s="316"/>
      <c r="BA56" s="37"/>
    </row>
  </sheetData>
  <sheetProtection/>
  <mergeCells count="57">
    <mergeCell ref="J9:M9"/>
    <mergeCell ref="N9:AA9"/>
    <mergeCell ref="V2:AA2"/>
    <mergeCell ref="R3:Z3"/>
    <mergeCell ref="U4:V4"/>
    <mergeCell ref="X4:Y4"/>
    <mergeCell ref="A5:AA5"/>
    <mergeCell ref="A6:AA6"/>
    <mergeCell ref="E10:H10"/>
    <mergeCell ref="J10:M10"/>
    <mergeCell ref="N10:AA10"/>
    <mergeCell ref="J11:M11"/>
    <mergeCell ref="N11:AA11"/>
    <mergeCell ref="A16:AA16"/>
    <mergeCell ref="A15:Z15"/>
    <mergeCell ref="A14:Z14"/>
    <mergeCell ref="A17:AA17"/>
    <mergeCell ref="A18:AA18"/>
    <mergeCell ref="D20:E20"/>
    <mergeCell ref="G20:H20"/>
    <mergeCell ref="J20:K20"/>
    <mergeCell ref="R20:T20"/>
    <mergeCell ref="A21:AA21"/>
    <mergeCell ref="A22:E22"/>
    <mergeCell ref="F22:G22"/>
    <mergeCell ref="M22:AA22"/>
    <mergeCell ref="A23:AA23"/>
    <mergeCell ref="E28:M28"/>
    <mergeCell ref="G29:H29"/>
    <mergeCell ref="J29:K29"/>
    <mergeCell ref="M29:N29"/>
    <mergeCell ref="U29:W29"/>
    <mergeCell ref="N30:V30"/>
    <mergeCell ref="D39:E39"/>
    <mergeCell ref="H39:I39"/>
    <mergeCell ref="K39:L39"/>
    <mergeCell ref="O39:P39"/>
    <mergeCell ref="S39:T39"/>
    <mergeCell ref="B46:L46"/>
    <mergeCell ref="N46:Q46"/>
    <mergeCell ref="R46:AA46"/>
    <mergeCell ref="V39:W39"/>
    <mergeCell ref="B42:L42"/>
    <mergeCell ref="N42:Q42"/>
    <mergeCell ref="R42:AA42"/>
    <mergeCell ref="N43:Q43"/>
    <mergeCell ref="R43:AA43"/>
    <mergeCell ref="N47:Q47"/>
    <mergeCell ref="R47:AA47"/>
    <mergeCell ref="D54:Z54"/>
    <mergeCell ref="D55:Z55"/>
    <mergeCell ref="D56:Z56"/>
    <mergeCell ref="B44:L44"/>
    <mergeCell ref="N44:Q44"/>
    <mergeCell ref="R44:AA44"/>
    <mergeCell ref="N45:Q45"/>
    <mergeCell ref="R45:AA45"/>
  </mergeCells>
  <conditionalFormatting sqref="U4:V4 X4:Y4">
    <cfRule type="containsBlanks" priority="33" dxfId="0" stopIfTrue="1">
      <formula>LEN(TRIM(U4))=0</formula>
    </cfRule>
  </conditionalFormatting>
  <conditionalFormatting sqref="V2">
    <cfRule type="containsBlanks" priority="25" dxfId="0" stopIfTrue="1">
      <formula>LEN(TRIM(V2))=0</formula>
    </cfRule>
  </conditionalFormatting>
  <conditionalFormatting sqref="N9 N11">
    <cfRule type="containsBlanks" priority="17" dxfId="0" stopIfTrue="1">
      <formula>LEN(TRIM(N9))=0</formula>
    </cfRule>
  </conditionalFormatting>
  <conditionalFormatting sqref="N10">
    <cfRule type="containsBlanks" priority="15" dxfId="0" stopIfTrue="1">
      <formula>LEN(TRIM(N10))=0</formula>
    </cfRule>
  </conditionalFormatting>
  <conditionalFormatting sqref="R20 F22:G22">
    <cfRule type="containsBlanks" priority="1" dxfId="0" stopIfTrue="1">
      <formula>LEN(TRIM(F20))=0</formula>
    </cfRule>
  </conditionalFormatting>
  <conditionalFormatting sqref="A17:AA17">
    <cfRule type="containsBlanks" priority="14" dxfId="11" stopIfTrue="1">
      <formula>LEN(TRIM(A17))=0</formula>
    </cfRule>
  </conditionalFormatting>
  <conditionalFormatting sqref="R42:AA42">
    <cfRule type="containsBlanks" priority="12" dxfId="0" stopIfTrue="1">
      <formula>LEN(TRIM(R42))=0</formula>
    </cfRule>
  </conditionalFormatting>
  <conditionalFormatting sqref="R44:AA44">
    <cfRule type="containsBlanks" priority="10" dxfId="0" stopIfTrue="1">
      <formula>LEN(TRIM(R44))=0</formula>
    </cfRule>
  </conditionalFormatting>
  <conditionalFormatting sqref="R46:AA47">
    <cfRule type="containsBlanks" priority="13" dxfId="0" stopIfTrue="1">
      <formula>LEN(TRIM(R46))=0</formula>
    </cfRule>
  </conditionalFormatting>
  <conditionalFormatting sqref="R43:AA43">
    <cfRule type="containsBlanks" priority="11" dxfId="0" stopIfTrue="1">
      <formula>LEN(TRIM(R43))=0</formula>
    </cfRule>
  </conditionalFormatting>
  <conditionalFormatting sqref="R45:AA45">
    <cfRule type="containsBlanks" priority="9" dxfId="0" stopIfTrue="1">
      <formula>LEN(TRIM(R45))=0</formula>
    </cfRule>
  </conditionalFormatting>
  <conditionalFormatting sqref="Q39 S39:T39 V39:W39">
    <cfRule type="containsBlanks" priority="6" dxfId="0" stopIfTrue="1">
      <formula>LEN(TRIM(Q39))=0</formula>
    </cfRule>
  </conditionalFormatting>
  <conditionalFormatting sqref="F39 H39:I39 K39:L39">
    <cfRule type="containsBlanks" priority="5" dxfId="0" stopIfTrue="1">
      <formula>LEN(TRIM(F39))=0</formula>
    </cfRule>
  </conditionalFormatting>
  <conditionalFormatting sqref="E28:M28 G29:H29 J29:K29 M29:N29">
    <cfRule type="containsBlanks" priority="7" dxfId="0" stopIfTrue="1">
      <formula>LEN(TRIM(E28))=0</formula>
    </cfRule>
  </conditionalFormatting>
  <conditionalFormatting sqref="N30:V30">
    <cfRule type="containsBlanks" priority="3" dxfId="0" stopIfTrue="1">
      <formula>LEN(TRIM(N30))=0</formula>
    </cfRule>
    <cfRule type="cellIs" priority="4" dxfId="17" operator="equal">
      <formula>0</formula>
    </cfRule>
  </conditionalFormatting>
  <conditionalFormatting sqref="U29">
    <cfRule type="containsBlanks" priority="8" dxfId="0" stopIfTrue="1">
      <formula>LEN(TRIM(U29))=0</formula>
    </cfRule>
  </conditionalFormatting>
  <conditionalFormatting sqref="G20:H20 D20:E20 J20:K20">
    <cfRule type="containsBlanks" priority="2" dxfId="0" stopIfTrue="1">
      <formula>LEN(TRIM(D20))=0</formula>
    </cfRule>
  </conditionalFormatting>
  <dataValidations count="2">
    <dataValidation type="list" allowBlank="1" showInputMessage="1" showErrorMessage="1" prompt="＊申請する年度をリストから選択してください" sqref="B14:L14">
      <formula1>$BB$13:$BB$15</formula1>
    </dataValidation>
    <dataValidation type="list" allowBlank="1" showInputMessage="1" showErrorMessage="1" sqref="F22:G22">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5"/>
  <sheetViews>
    <sheetView showZeros="0" zoomScale="90" zoomScaleNormal="90" zoomScaleSheetLayoutView="100" workbookViewId="0" topLeftCell="A1">
      <selection activeCell="K95" sqref="K95:N95"/>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2" customWidth="1"/>
    <col min="15" max="15" width="90.57421875" style="3" customWidth="1"/>
    <col min="16" max="17" width="5.28125" style="3" customWidth="1"/>
    <col min="18" max="16384" width="9.00390625" style="3" customWidth="1"/>
  </cols>
  <sheetData>
    <row r="1" spans="2:15" ht="24.75" customHeight="1">
      <c r="B1" s="21" t="s">
        <v>680</v>
      </c>
      <c r="C1" s="21"/>
      <c r="D1" s="21"/>
      <c r="E1" s="21"/>
      <c r="F1" s="21"/>
      <c r="G1" s="21"/>
      <c r="H1" s="21"/>
      <c r="I1" s="21"/>
      <c r="J1" s="21"/>
      <c r="K1" s="6"/>
      <c r="L1" s="6"/>
      <c r="M1" s="6"/>
      <c r="N1" s="6"/>
      <c r="O1" s="512" t="s">
        <v>523</v>
      </c>
    </row>
    <row r="2" spans="2:15" ht="24.75" customHeight="1">
      <c r="B2" s="418" t="s">
        <v>651</v>
      </c>
      <c r="C2" s="418"/>
      <c r="D2" s="418"/>
      <c r="E2" s="418"/>
      <c r="F2" s="418"/>
      <c r="G2" s="418"/>
      <c r="H2" s="418"/>
      <c r="I2" s="418"/>
      <c r="J2" s="418"/>
      <c r="K2" s="418"/>
      <c r="L2" s="418"/>
      <c r="M2" s="418"/>
      <c r="N2" s="42"/>
      <c r="O2" s="513"/>
    </row>
    <row r="3" spans="2:15" ht="24.75" customHeight="1" thickBot="1">
      <c r="B3" s="520" t="s">
        <v>674</v>
      </c>
      <c r="C3" s="520"/>
      <c r="D3" s="520"/>
      <c r="E3" s="520"/>
      <c r="F3" s="520"/>
      <c r="G3" s="520"/>
      <c r="H3" s="520"/>
      <c r="I3" s="520"/>
      <c r="J3" s="520"/>
      <c r="K3" s="520"/>
      <c r="L3" s="520"/>
      <c r="M3" s="520"/>
      <c r="N3" s="520"/>
      <c r="O3" s="513"/>
    </row>
    <row r="4" spans="1:15" s="12" customFormat="1" ht="24.75" customHeight="1" thickBot="1">
      <c r="A4" s="13"/>
      <c r="B4" s="450" t="s">
        <v>35</v>
      </c>
      <c r="C4" s="451"/>
      <c r="D4" s="451"/>
      <c r="E4" s="451"/>
      <c r="F4" s="451"/>
      <c r="G4" s="451"/>
      <c r="H4" s="451"/>
      <c r="I4" s="451"/>
      <c r="J4" s="451"/>
      <c r="K4" s="456" t="s">
        <v>100</v>
      </c>
      <c r="L4" s="457"/>
      <c r="M4" s="457"/>
      <c r="N4" s="457"/>
      <c r="O4" s="48" t="s">
        <v>81</v>
      </c>
    </row>
    <row r="5" spans="1:15" s="12" customFormat="1" ht="21" customHeight="1">
      <c r="A5" s="13"/>
      <c r="B5" s="462" t="s">
        <v>553</v>
      </c>
      <c r="C5" s="463"/>
      <c r="D5" s="463"/>
      <c r="E5" s="463"/>
      <c r="F5" s="463"/>
      <c r="G5" s="463"/>
      <c r="H5" s="463"/>
      <c r="I5" s="463"/>
      <c r="J5" s="463"/>
      <c r="K5" s="521">
        <f>'【様式第11】完了実績報告書'!V2</f>
        <v>0</v>
      </c>
      <c r="L5" s="522"/>
      <c r="M5" s="522"/>
      <c r="N5" s="522"/>
      <c r="O5" s="23" t="s">
        <v>554</v>
      </c>
    </row>
    <row r="6" spans="1:15" s="12" customFormat="1" ht="33" customHeight="1">
      <c r="A6" s="13"/>
      <c r="B6" s="452" t="s">
        <v>38</v>
      </c>
      <c r="C6" s="453"/>
      <c r="D6" s="453"/>
      <c r="E6" s="453"/>
      <c r="F6" s="453"/>
      <c r="G6" s="453"/>
      <c r="H6" s="453"/>
      <c r="I6" s="453"/>
      <c r="J6" s="453"/>
      <c r="K6" s="447"/>
      <c r="L6" s="448"/>
      <c r="M6" s="448"/>
      <c r="N6" s="448"/>
      <c r="O6" s="43" t="s">
        <v>63</v>
      </c>
    </row>
    <row r="7" spans="1:15" s="12" customFormat="1" ht="21" customHeight="1">
      <c r="A7" s="13"/>
      <c r="B7" s="454" t="s">
        <v>48</v>
      </c>
      <c r="C7" s="455"/>
      <c r="D7" s="455"/>
      <c r="E7" s="455"/>
      <c r="F7" s="455"/>
      <c r="G7" s="455"/>
      <c r="H7" s="455"/>
      <c r="I7" s="455"/>
      <c r="J7" s="458"/>
      <c r="K7" s="423" t="s">
        <v>132</v>
      </c>
      <c r="L7" s="424"/>
      <c r="M7" s="425" t="s">
        <v>677</v>
      </c>
      <c r="N7" s="426"/>
      <c r="O7" s="421" t="s">
        <v>133</v>
      </c>
    </row>
    <row r="8" spans="1:15" s="12" customFormat="1" ht="21" customHeight="1">
      <c r="A8" s="13"/>
      <c r="B8" s="459"/>
      <c r="C8" s="460"/>
      <c r="D8" s="460"/>
      <c r="E8" s="460"/>
      <c r="F8" s="460"/>
      <c r="G8" s="460"/>
      <c r="H8" s="460"/>
      <c r="I8" s="460"/>
      <c r="J8" s="461"/>
      <c r="K8" s="427"/>
      <c r="L8" s="428"/>
      <c r="M8" s="429"/>
      <c r="N8" s="430"/>
      <c r="O8" s="422"/>
    </row>
    <row r="9" spans="1:15" s="12" customFormat="1" ht="33" customHeight="1">
      <c r="A9" s="13"/>
      <c r="B9" s="454" t="s">
        <v>34</v>
      </c>
      <c r="C9" s="455"/>
      <c r="D9" s="455"/>
      <c r="E9" s="455"/>
      <c r="F9" s="455"/>
      <c r="G9" s="455"/>
      <c r="H9" s="455"/>
      <c r="I9" s="455"/>
      <c r="J9" s="455"/>
      <c r="K9" s="364"/>
      <c r="L9" s="365"/>
      <c r="M9" s="365"/>
      <c r="N9" s="366"/>
      <c r="O9" s="43" t="s">
        <v>47</v>
      </c>
    </row>
    <row r="10" spans="1:15" s="12" customFormat="1" ht="22.5" customHeight="1">
      <c r="A10" s="13"/>
      <c r="B10" s="14"/>
      <c r="C10" s="437" t="s">
        <v>39</v>
      </c>
      <c r="D10" s="438"/>
      <c r="E10" s="434" t="s">
        <v>41</v>
      </c>
      <c r="F10" s="434"/>
      <c r="G10" s="434"/>
      <c r="H10" s="434"/>
      <c r="I10" s="434"/>
      <c r="J10" s="434"/>
      <c r="K10" s="364"/>
      <c r="L10" s="365"/>
      <c r="M10" s="365"/>
      <c r="N10" s="366"/>
      <c r="O10" s="431" t="s">
        <v>64</v>
      </c>
    </row>
    <row r="11" spans="1:15" s="12" customFormat="1" ht="22.5" customHeight="1">
      <c r="A11" s="13"/>
      <c r="B11" s="14"/>
      <c r="C11" s="439"/>
      <c r="D11" s="440"/>
      <c r="E11" s="434" t="s">
        <v>26</v>
      </c>
      <c r="F11" s="434"/>
      <c r="G11" s="434"/>
      <c r="H11" s="434"/>
      <c r="I11" s="434"/>
      <c r="J11" s="434"/>
      <c r="K11" s="364"/>
      <c r="L11" s="365"/>
      <c r="M11" s="365"/>
      <c r="N11" s="366"/>
      <c r="O11" s="432"/>
    </row>
    <row r="12" spans="1:15" s="12" customFormat="1" ht="22.5" customHeight="1">
      <c r="A12" s="13"/>
      <c r="B12" s="14"/>
      <c r="C12" s="439"/>
      <c r="D12" s="440"/>
      <c r="E12" s="434" t="s">
        <v>40</v>
      </c>
      <c r="F12" s="434"/>
      <c r="G12" s="434"/>
      <c r="H12" s="434"/>
      <c r="I12" s="434"/>
      <c r="J12" s="434"/>
      <c r="K12" s="357"/>
      <c r="L12" s="358"/>
      <c r="M12" s="358"/>
      <c r="N12" s="359"/>
      <c r="O12" s="432"/>
    </row>
    <row r="13" spans="1:15" s="12" customFormat="1" ht="22.5" customHeight="1">
      <c r="A13" s="13"/>
      <c r="B13" s="14"/>
      <c r="C13" s="439"/>
      <c r="D13" s="440"/>
      <c r="E13" s="434" t="s">
        <v>20</v>
      </c>
      <c r="F13" s="434"/>
      <c r="G13" s="434"/>
      <c r="H13" s="434"/>
      <c r="I13" s="434"/>
      <c r="J13" s="434"/>
      <c r="K13" s="364"/>
      <c r="L13" s="365"/>
      <c r="M13" s="365"/>
      <c r="N13" s="366"/>
      <c r="O13" s="432"/>
    </row>
    <row r="14" spans="1:15" s="12" customFormat="1" ht="22.5" customHeight="1">
      <c r="A14" s="13"/>
      <c r="B14" s="14"/>
      <c r="C14" s="439"/>
      <c r="D14" s="440"/>
      <c r="E14" s="434" t="s">
        <v>17</v>
      </c>
      <c r="F14" s="434"/>
      <c r="G14" s="434"/>
      <c r="H14" s="434"/>
      <c r="I14" s="434"/>
      <c r="J14" s="434"/>
      <c r="K14" s="387"/>
      <c r="L14" s="388"/>
      <c r="M14" s="388"/>
      <c r="N14" s="389"/>
      <c r="O14" s="432"/>
    </row>
    <row r="15" spans="1:15" s="12" customFormat="1" ht="22.5" customHeight="1">
      <c r="A15" s="13"/>
      <c r="B15" s="14"/>
      <c r="C15" s="439"/>
      <c r="D15" s="440"/>
      <c r="E15" s="434" t="s">
        <v>18</v>
      </c>
      <c r="F15" s="434"/>
      <c r="G15" s="434"/>
      <c r="H15" s="434"/>
      <c r="I15" s="434"/>
      <c r="J15" s="434"/>
      <c r="K15" s="387"/>
      <c r="L15" s="388"/>
      <c r="M15" s="388"/>
      <c r="N15" s="389"/>
      <c r="O15" s="432"/>
    </row>
    <row r="16" spans="1:15" s="12" customFormat="1" ht="22.5" customHeight="1">
      <c r="A16" s="13"/>
      <c r="B16" s="14"/>
      <c r="C16" s="441"/>
      <c r="D16" s="442"/>
      <c r="E16" s="434" t="s">
        <v>27</v>
      </c>
      <c r="F16" s="434"/>
      <c r="G16" s="434"/>
      <c r="H16" s="434"/>
      <c r="I16" s="434"/>
      <c r="J16" s="434"/>
      <c r="K16" s="449"/>
      <c r="L16" s="365"/>
      <c r="M16" s="365"/>
      <c r="N16" s="366"/>
      <c r="O16" s="433"/>
    </row>
    <row r="17" spans="1:15" s="12" customFormat="1" ht="22.5" customHeight="1">
      <c r="A17" s="13"/>
      <c r="B17" s="14"/>
      <c r="C17" s="464" t="s">
        <v>162</v>
      </c>
      <c r="D17" s="465"/>
      <c r="E17" s="434" t="s">
        <v>16</v>
      </c>
      <c r="F17" s="434"/>
      <c r="G17" s="434"/>
      <c r="H17" s="434"/>
      <c r="I17" s="434"/>
      <c r="J17" s="434"/>
      <c r="K17" s="364"/>
      <c r="L17" s="365"/>
      <c r="M17" s="365"/>
      <c r="N17" s="366"/>
      <c r="O17" s="431" t="s">
        <v>65</v>
      </c>
    </row>
    <row r="18" spans="1:15" s="12" customFormat="1" ht="22.5" customHeight="1">
      <c r="A18" s="13"/>
      <c r="B18" s="14"/>
      <c r="C18" s="466"/>
      <c r="D18" s="467"/>
      <c r="E18" s="434" t="s">
        <v>28</v>
      </c>
      <c r="F18" s="434"/>
      <c r="G18" s="434"/>
      <c r="H18" s="434"/>
      <c r="I18" s="434"/>
      <c r="J18" s="434"/>
      <c r="K18" s="364"/>
      <c r="L18" s="365"/>
      <c r="M18" s="365"/>
      <c r="N18" s="366"/>
      <c r="O18" s="432"/>
    </row>
    <row r="19" spans="1:15" s="12" customFormat="1" ht="22.5" customHeight="1">
      <c r="A19" s="13"/>
      <c r="B19" s="14"/>
      <c r="C19" s="466"/>
      <c r="D19" s="467"/>
      <c r="E19" s="434" t="s">
        <v>26</v>
      </c>
      <c r="F19" s="434"/>
      <c r="G19" s="434"/>
      <c r="H19" s="434"/>
      <c r="I19" s="434"/>
      <c r="J19" s="434"/>
      <c r="K19" s="364"/>
      <c r="L19" s="365"/>
      <c r="M19" s="365"/>
      <c r="N19" s="366"/>
      <c r="O19" s="432"/>
    </row>
    <row r="20" spans="1:15" s="12" customFormat="1" ht="22.5" customHeight="1">
      <c r="A20" s="13"/>
      <c r="B20" s="14"/>
      <c r="C20" s="466"/>
      <c r="D20" s="467"/>
      <c r="E20" s="434" t="s">
        <v>40</v>
      </c>
      <c r="F20" s="434"/>
      <c r="G20" s="434"/>
      <c r="H20" s="434"/>
      <c r="I20" s="434"/>
      <c r="J20" s="434"/>
      <c r="K20" s="357"/>
      <c r="L20" s="358"/>
      <c r="M20" s="358"/>
      <c r="N20" s="359"/>
      <c r="O20" s="432"/>
    </row>
    <row r="21" spans="1:15" s="12" customFormat="1" ht="22.5" customHeight="1">
      <c r="A21" s="13"/>
      <c r="B21" s="14"/>
      <c r="C21" s="466"/>
      <c r="D21" s="467"/>
      <c r="E21" s="434" t="s">
        <v>20</v>
      </c>
      <c r="F21" s="434"/>
      <c r="G21" s="434"/>
      <c r="H21" s="434"/>
      <c r="I21" s="434"/>
      <c r="J21" s="434"/>
      <c r="K21" s="364"/>
      <c r="L21" s="365"/>
      <c r="M21" s="365"/>
      <c r="N21" s="366"/>
      <c r="O21" s="432"/>
    </row>
    <row r="22" spans="1:15" s="12" customFormat="1" ht="22.5" customHeight="1">
      <c r="A22" s="13"/>
      <c r="B22" s="14"/>
      <c r="C22" s="466"/>
      <c r="D22" s="467"/>
      <c r="E22" s="434" t="s">
        <v>17</v>
      </c>
      <c r="F22" s="434"/>
      <c r="G22" s="434"/>
      <c r="H22" s="434"/>
      <c r="I22" s="434"/>
      <c r="J22" s="434"/>
      <c r="K22" s="387"/>
      <c r="L22" s="388"/>
      <c r="M22" s="388"/>
      <c r="N22" s="389"/>
      <c r="O22" s="432"/>
    </row>
    <row r="23" spans="1:15" s="12" customFormat="1" ht="22.5" customHeight="1">
      <c r="A23" s="13"/>
      <c r="B23" s="14"/>
      <c r="C23" s="466"/>
      <c r="D23" s="467"/>
      <c r="E23" s="434" t="s">
        <v>18</v>
      </c>
      <c r="F23" s="434"/>
      <c r="G23" s="434"/>
      <c r="H23" s="434"/>
      <c r="I23" s="434"/>
      <c r="J23" s="434"/>
      <c r="K23" s="387"/>
      <c r="L23" s="388"/>
      <c r="M23" s="388"/>
      <c r="N23" s="389"/>
      <c r="O23" s="432"/>
    </row>
    <row r="24" spans="1:15" s="12" customFormat="1" ht="22.5" customHeight="1">
      <c r="A24" s="13"/>
      <c r="B24" s="14"/>
      <c r="C24" s="468"/>
      <c r="D24" s="469"/>
      <c r="E24" s="434" t="s">
        <v>27</v>
      </c>
      <c r="F24" s="434"/>
      <c r="G24" s="434"/>
      <c r="H24" s="434"/>
      <c r="I24" s="434"/>
      <c r="J24" s="434"/>
      <c r="K24" s="470"/>
      <c r="L24" s="471"/>
      <c r="M24" s="471"/>
      <c r="N24" s="472"/>
      <c r="O24" s="433"/>
    </row>
    <row r="25" spans="1:15" s="12" customFormat="1" ht="22.5" customHeight="1">
      <c r="A25" s="13"/>
      <c r="B25" s="420" t="s">
        <v>21</v>
      </c>
      <c r="C25" s="339" t="s">
        <v>23</v>
      </c>
      <c r="D25" s="339" t="s">
        <v>29</v>
      </c>
      <c r="E25" s="339"/>
      <c r="F25" s="339"/>
      <c r="G25" s="339"/>
      <c r="H25" s="339"/>
      <c r="I25" s="339"/>
      <c r="J25" s="339"/>
      <c r="K25" s="364"/>
      <c r="L25" s="365"/>
      <c r="M25" s="365"/>
      <c r="N25" s="366"/>
      <c r="O25" s="443" t="s">
        <v>95</v>
      </c>
    </row>
    <row r="26" spans="1:15" s="30" customFormat="1" ht="22.5" customHeight="1">
      <c r="A26" s="31"/>
      <c r="B26" s="402"/>
      <c r="C26" s="339"/>
      <c r="D26" s="436" t="s">
        <v>156</v>
      </c>
      <c r="E26" s="436"/>
      <c r="F26" s="436"/>
      <c r="G26" s="436"/>
      <c r="H26" s="436"/>
      <c r="I26" s="436"/>
      <c r="J26" s="436"/>
      <c r="K26" s="364"/>
      <c r="L26" s="365"/>
      <c r="M26" s="365"/>
      <c r="N26" s="366"/>
      <c r="O26" s="443"/>
    </row>
    <row r="27" spans="1:15" s="12" customFormat="1" ht="22.5" customHeight="1">
      <c r="A27" s="13"/>
      <c r="B27" s="402"/>
      <c r="C27" s="339"/>
      <c r="D27" s="419" t="s">
        <v>159</v>
      </c>
      <c r="E27" s="339" t="s">
        <v>16</v>
      </c>
      <c r="F27" s="339"/>
      <c r="G27" s="339"/>
      <c r="H27" s="339"/>
      <c r="I27" s="339"/>
      <c r="J27" s="339"/>
      <c r="K27" s="364"/>
      <c r="L27" s="365"/>
      <c r="M27" s="365"/>
      <c r="N27" s="366"/>
      <c r="O27" s="443"/>
    </row>
    <row r="28" spans="1:15" s="12" customFormat="1" ht="22.5" customHeight="1">
      <c r="A28" s="13"/>
      <c r="B28" s="402"/>
      <c r="C28" s="339"/>
      <c r="D28" s="419"/>
      <c r="E28" s="339" t="s">
        <v>155</v>
      </c>
      <c r="F28" s="339"/>
      <c r="G28" s="339"/>
      <c r="H28" s="339"/>
      <c r="I28" s="339"/>
      <c r="J28" s="339"/>
      <c r="K28" s="364"/>
      <c r="L28" s="365"/>
      <c r="M28" s="365"/>
      <c r="N28" s="366"/>
      <c r="O28" s="443"/>
    </row>
    <row r="29" spans="1:15" s="30" customFormat="1" ht="22.5" customHeight="1">
      <c r="A29" s="31"/>
      <c r="B29" s="402"/>
      <c r="C29" s="339"/>
      <c r="D29" s="419"/>
      <c r="E29" s="356" t="s">
        <v>157</v>
      </c>
      <c r="F29" s="356"/>
      <c r="G29" s="356"/>
      <c r="H29" s="356"/>
      <c r="I29" s="356"/>
      <c r="J29" s="356"/>
      <c r="K29" s="357"/>
      <c r="L29" s="358"/>
      <c r="M29" s="358"/>
      <c r="N29" s="359"/>
      <c r="O29" s="443"/>
    </row>
    <row r="30" spans="1:15" s="30" customFormat="1" ht="22.5" customHeight="1">
      <c r="A30" s="31"/>
      <c r="B30" s="402"/>
      <c r="C30" s="339"/>
      <c r="D30" s="419"/>
      <c r="E30" s="356" t="s">
        <v>158</v>
      </c>
      <c r="F30" s="356"/>
      <c r="G30" s="356"/>
      <c r="H30" s="356"/>
      <c r="I30" s="356"/>
      <c r="J30" s="356"/>
      <c r="K30" s="361"/>
      <c r="L30" s="362"/>
      <c r="M30" s="362"/>
      <c r="N30" s="363"/>
      <c r="O30" s="443"/>
    </row>
    <row r="31" spans="1:15" s="12" customFormat="1" ht="22.5" customHeight="1">
      <c r="A31" s="13"/>
      <c r="B31" s="402"/>
      <c r="C31" s="339"/>
      <c r="D31" s="419"/>
      <c r="E31" s="339" t="s">
        <v>17</v>
      </c>
      <c r="F31" s="339"/>
      <c r="G31" s="339"/>
      <c r="H31" s="339"/>
      <c r="I31" s="339"/>
      <c r="J31" s="339"/>
      <c r="K31" s="387"/>
      <c r="L31" s="388"/>
      <c r="M31" s="388"/>
      <c r="N31" s="389"/>
      <c r="O31" s="443"/>
    </row>
    <row r="32" spans="1:15" s="12" customFormat="1" ht="22.5" customHeight="1">
      <c r="A32" s="13"/>
      <c r="B32" s="402"/>
      <c r="C32" s="339"/>
      <c r="D32" s="419"/>
      <c r="E32" s="339" t="s">
        <v>18</v>
      </c>
      <c r="F32" s="339"/>
      <c r="G32" s="339"/>
      <c r="H32" s="339"/>
      <c r="I32" s="339"/>
      <c r="J32" s="339"/>
      <c r="K32" s="387"/>
      <c r="L32" s="388"/>
      <c r="M32" s="388"/>
      <c r="N32" s="389"/>
      <c r="O32" s="443"/>
    </row>
    <row r="33" spans="1:15" s="12" customFormat="1" ht="22.5" customHeight="1">
      <c r="A33" s="13"/>
      <c r="B33" s="402"/>
      <c r="C33" s="339"/>
      <c r="D33" s="419"/>
      <c r="E33" s="339" t="s">
        <v>19</v>
      </c>
      <c r="F33" s="339"/>
      <c r="G33" s="339"/>
      <c r="H33" s="339"/>
      <c r="I33" s="339"/>
      <c r="J33" s="339"/>
      <c r="K33" s="435"/>
      <c r="L33" s="435"/>
      <c r="M33" s="435"/>
      <c r="N33" s="435"/>
      <c r="O33" s="443"/>
    </row>
    <row r="34" spans="1:15" s="12" customFormat="1" ht="22.5" customHeight="1">
      <c r="A34" s="13"/>
      <c r="B34" s="402"/>
      <c r="C34" s="339" t="s">
        <v>24</v>
      </c>
      <c r="D34" s="339" t="s">
        <v>29</v>
      </c>
      <c r="E34" s="339"/>
      <c r="F34" s="339"/>
      <c r="G34" s="339"/>
      <c r="H34" s="339"/>
      <c r="I34" s="339"/>
      <c r="J34" s="339"/>
      <c r="K34" s="364"/>
      <c r="L34" s="365"/>
      <c r="M34" s="365"/>
      <c r="N34" s="366"/>
      <c r="O34" s="443"/>
    </row>
    <row r="35" spans="1:15" s="30" customFormat="1" ht="22.5" customHeight="1">
      <c r="A35" s="31"/>
      <c r="B35" s="402"/>
      <c r="C35" s="339"/>
      <c r="D35" s="436" t="s">
        <v>156</v>
      </c>
      <c r="E35" s="436"/>
      <c r="F35" s="436"/>
      <c r="G35" s="436"/>
      <c r="H35" s="436"/>
      <c r="I35" s="436"/>
      <c r="J35" s="436"/>
      <c r="K35" s="364"/>
      <c r="L35" s="365"/>
      <c r="M35" s="365"/>
      <c r="N35" s="366"/>
      <c r="O35" s="443"/>
    </row>
    <row r="36" spans="1:15" s="12" customFormat="1" ht="22.5" customHeight="1">
      <c r="A36" s="13"/>
      <c r="B36" s="402"/>
      <c r="C36" s="339"/>
      <c r="D36" s="419" t="s">
        <v>159</v>
      </c>
      <c r="E36" s="339" t="s">
        <v>16</v>
      </c>
      <c r="F36" s="339"/>
      <c r="G36" s="339"/>
      <c r="H36" s="339"/>
      <c r="I36" s="339"/>
      <c r="J36" s="339"/>
      <c r="K36" s="364"/>
      <c r="L36" s="365"/>
      <c r="M36" s="365"/>
      <c r="N36" s="366"/>
      <c r="O36" s="443"/>
    </row>
    <row r="37" spans="1:15" s="12" customFormat="1" ht="22.5" customHeight="1">
      <c r="A37" s="13"/>
      <c r="B37" s="402"/>
      <c r="C37" s="339"/>
      <c r="D37" s="419"/>
      <c r="E37" s="339" t="s">
        <v>155</v>
      </c>
      <c r="F37" s="339"/>
      <c r="G37" s="339"/>
      <c r="H37" s="339"/>
      <c r="I37" s="339"/>
      <c r="J37" s="339"/>
      <c r="K37" s="364"/>
      <c r="L37" s="365"/>
      <c r="M37" s="365"/>
      <c r="N37" s="366"/>
      <c r="O37" s="443"/>
    </row>
    <row r="38" spans="1:15" s="30" customFormat="1" ht="22.5" customHeight="1">
      <c r="A38" s="31"/>
      <c r="B38" s="402"/>
      <c r="C38" s="339"/>
      <c r="D38" s="419"/>
      <c r="E38" s="356" t="s">
        <v>157</v>
      </c>
      <c r="F38" s="356"/>
      <c r="G38" s="356"/>
      <c r="H38" s="356"/>
      <c r="I38" s="356"/>
      <c r="J38" s="356"/>
      <c r="K38" s="357"/>
      <c r="L38" s="358"/>
      <c r="M38" s="358"/>
      <c r="N38" s="359"/>
      <c r="O38" s="443"/>
    </row>
    <row r="39" spans="1:15" s="30" customFormat="1" ht="22.5" customHeight="1">
      <c r="A39" s="31"/>
      <c r="B39" s="402"/>
      <c r="C39" s="339"/>
      <c r="D39" s="419"/>
      <c r="E39" s="356" t="s">
        <v>158</v>
      </c>
      <c r="F39" s="356"/>
      <c r="G39" s="356"/>
      <c r="H39" s="356"/>
      <c r="I39" s="356"/>
      <c r="J39" s="356"/>
      <c r="K39" s="361"/>
      <c r="L39" s="362"/>
      <c r="M39" s="362"/>
      <c r="N39" s="363"/>
      <c r="O39" s="443"/>
    </row>
    <row r="40" spans="1:15" s="12" customFormat="1" ht="22.5" customHeight="1">
      <c r="A40" s="13"/>
      <c r="B40" s="402"/>
      <c r="C40" s="339"/>
      <c r="D40" s="419"/>
      <c r="E40" s="339" t="s">
        <v>17</v>
      </c>
      <c r="F40" s="339"/>
      <c r="G40" s="339"/>
      <c r="H40" s="339"/>
      <c r="I40" s="339"/>
      <c r="J40" s="339"/>
      <c r="K40" s="387"/>
      <c r="L40" s="388"/>
      <c r="M40" s="388"/>
      <c r="N40" s="389"/>
      <c r="O40" s="443"/>
    </row>
    <row r="41" spans="1:15" s="12" customFormat="1" ht="22.5" customHeight="1">
      <c r="A41" s="13"/>
      <c r="B41" s="402"/>
      <c r="C41" s="339"/>
      <c r="D41" s="419"/>
      <c r="E41" s="339" t="s">
        <v>18</v>
      </c>
      <c r="F41" s="339"/>
      <c r="G41" s="339"/>
      <c r="H41" s="339"/>
      <c r="I41" s="339"/>
      <c r="J41" s="339"/>
      <c r="K41" s="387"/>
      <c r="L41" s="388"/>
      <c r="M41" s="388"/>
      <c r="N41" s="389"/>
      <c r="O41" s="443"/>
    </row>
    <row r="42" spans="1:15" s="12" customFormat="1" ht="22.5" customHeight="1">
      <c r="A42" s="13"/>
      <c r="B42" s="402"/>
      <c r="C42" s="339"/>
      <c r="D42" s="419"/>
      <c r="E42" s="339" t="s">
        <v>19</v>
      </c>
      <c r="F42" s="339"/>
      <c r="G42" s="339"/>
      <c r="H42" s="339"/>
      <c r="I42" s="339"/>
      <c r="J42" s="339"/>
      <c r="K42" s="435"/>
      <c r="L42" s="435"/>
      <c r="M42" s="435"/>
      <c r="N42" s="435"/>
      <c r="O42" s="443"/>
    </row>
    <row r="43" spans="1:15" s="12" customFormat="1" ht="22.5" customHeight="1">
      <c r="A43" s="13"/>
      <c r="B43" s="402"/>
      <c r="C43" s="339" t="s">
        <v>25</v>
      </c>
      <c r="D43" s="339" t="s">
        <v>29</v>
      </c>
      <c r="E43" s="339"/>
      <c r="F43" s="339"/>
      <c r="G43" s="339"/>
      <c r="H43" s="339"/>
      <c r="I43" s="339"/>
      <c r="J43" s="339"/>
      <c r="K43" s="364"/>
      <c r="L43" s="365"/>
      <c r="M43" s="365"/>
      <c r="N43" s="366"/>
      <c r="O43" s="443"/>
    </row>
    <row r="44" spans="1:15" s="30" customFormat="1" ht="22.5" customHeight="1">
      <c r="A44" s="31"/>
      <c r="B44" s="402"/>
      <c r="C44" s="339"/>
      <c r="D44" s="436" t="s">
        <v>156</v>
      </c>
      <c r="E44" s="436"/>
      <c r="F44" s="436"/>
      <c r="G44" s="436"/>
      <c r="H44" s="436"/>
      <c r="I44" s="436"/>
      <c r="J44" s="436"/>
      <c r="K44" s="364"/>
      <c r="L44" s="365"/>
      <c r="M44" s="365"/>
      <c r="N44" s="366"/>
      <c r="O44" s="443"/>
    </row>
    <row r="45" spans="1:15" s="12" customFormat="1" ht="22.5" customHeight="1">
      <c r="A45" s="13"/>
      <c r="B45" s="402"/>
      <c r="C45" s="339"/>
      <c r="D45" s="419" t="s">
        <v>159</v>
      </c>
      <c r="E45" s="339" t="s">
        <v>16</v>
      </c>
      <c r="F45" s="339"/>
      <c r="G45" s="339"/>
      <c r="H45" s="339"/>
      <c r="I45" s="339"/>
      <c r="J45" s="339"/>
      <c r="K45" s="364"/>
      <c r="L45" s="365"/>
      <c r="M45" s="365"/>
      <c r="N45" s="366"/>
      <c r="O45" s="443"/>
    </row>
    <row r="46" spans="1:15" s="12" customFormat="1" ht="22.5" customHeight="1">
      <c r="A46" s="13"/>
      <c r="B46" s="402"/>
      <c r="C46" s="339"/>
      <c r="D46" s="419"/>
      <c r="E46" s="339" t="s">
        <v>155</v>
      </c>
      <c r="F46" s="339"/>
      <c r="G46" s="339"/>
      <c r="H46" s="339"/>
      <c r="I46" s="339"/>
      <c r="J46" s="339"/>
      <c r="K46" s="364"/>
      <c r="L46" s="365"/>
      <c r="M46" s="365"/>
      <c r="N46" s="366"/>
      <c r="O46" s="443"/>
    </row>
    <row r="47" spans="1:15" s="30" customFormat="1" ht="22.5" customHeight="1">
      <c r="A47" s="31"/>
      <c r="B47" s="402"/>
      <c r="C47" s="339"/>
      <c r="D47" s="419"/>
      <c r="E47" s="356" t="s">
        <v>157</v>
      </c>
      <c r="F47" s="356"/>
      <c r="G47" s="356"/>
      <c r="H47" s="356"/>
      <c r="I47" s="356"/>
      <c r="J47" s="356"/>
      <c r="K47" s="357"/>
      <c r="L47" s="358"/>
      <c r="M47" s="358"/>
      <c r="N47" s="359"/>
      <c r="O47" s="443"/>
    </row>
    <row r="48" spans="1:15" s="30" customFormat="1" ht="22.5" customHeight="1">
      <c r="A48" s="31"/>
      <c r="B48" s="402"/>
      <c r="C48" s="339"/>
      <c r="D48" s="419"/>
      <c r="E48" s="356" t="s">
        <v>158</v>
      </c>
      <c r="F48" s="356"/>
      <c r="G48" s="356"/>
      <c r="H48" s="356"/>
      <c r="I48" s="356"/>
      <c r="J48" s="356"/>
      <c r="K48" s="361"/>
      <c r="L48" s="362"/>
      <c r="M48" s="362"/>
      <c r="N48" s="363"/>
      <c r="O48" s="443"/>
    </row>
    <row r="49" spans="1:15" s="12" customFormat="1" ht="22.5" customHeight="1">
      <c r="A49" s="13"/>
      <c r="B49" s="402"/>
      <c r="C49" s="339"/>
      <c r="D49" s="419"/>
      <c r="E49" s="339" t="s">
        <v>17</v>
      </c>
      <c r="F49" s="339"/>
      <c r="G49" s="339"/>
      <c r="H49" s="339"/>
      <c r="I49" s="339"/>
      <c r="J49" s="339"/>
      <c r="K49" s="387"/>
      <c r="L49" s="388"/>
      <c r="M49" s="388"/>
      <c r="N49" s="389"/>
      <c r="O49" s="443"/>
    </row>
    <row r="50" spans="1:15" s="12" customFormat="1" ht="22.5" customHeight="1">
      <c r="A50" s="13"/>
      <c r="B50" s="402"/>
      <c r="C50" s="339"/>
      <c r="D50" s="419"/>
      <c r="E50" s="339" t="s">
        <v>18</v>
      </c>
      <c r="F50" s="339"/>
      <c r="G50" s="339"/>
      <c r="H50" s="339"/>
      <c r="I50" s="339"/>
      <c r="J50" s="339"/>
      <c r="K50" s="387"/>
      <c r="L50" s="388"/>
      <c r="M50" s="388"/>
      <c r="N50" s="389"/>
      <c r="O50" s="443"/>
    </row>
    <row r="51" spans="1:15" s="12" customFormat="1" ht="22.5" customHeight="1">
      <c r="A51" s="13"/>
      <c r="B51" s="402"/>
      <c r="C51" s="360"/>
      <c r="D51" s="419"/>
      <c r="E51" s="360" t="s">
        <v>19</v>
      </c>
      <c r="F51" s="360"/>
      <c r="G51" s="360"/>
      <c r="H51" s="360"/>
      <c r="I51" s="360"/>
      <c r="J51" s="360"/>
      <c r="K51" s="435"/>
      <c r="L51" s="435"/>
      <c r="M51" s="435"/>
      <c r="N51" s="435"/>
      <c r="O51" s="431"/>
    </row>
    <row r="52" spans="1:15" s="12" customFormat="1" ht="30" customHeight="1">
      <c r="A52" s="13"/>
      <c r="B52" s="420" t="s">
        <v>36</v>
      </c>
      <c r="C52" s="453" t="s">
        <v>33</v>
      </c>
      <c r="D52" s="453"/>
      <c r="E52" s="453"/>
      <c r="F52" s="453"/>
      <c r="G52" s="453"/>
      <c r="H52" s="453"/>
      <c r="I52" s="453"/>
      <c r="J52" s="453"/>
      <c r="K52" s="444"/>
      <c r="L52" s="445"/>
      <c r="M52" s="445"/>
      <c r="N52" s="446"/>
      <c r="O52" s="29" t="s">
        <v>147</v>
      </c>
    </row>
    <row r="53" spans="1:15" s="12" customFormat="1" ht="27" customHeight="1">
      <c r="A53" s="13"/>
      <c r="B53" s="402"/>
      <c r="C53" s="484" t="s">
        <v>32</v>
      </c>
      <c r="D53" s="485"/>
      <c r="E53" s="339" t="s">
        <v>43</v>
      </c>
      <c r="F53" s="339"/>
      <c r="G53" s="339"/>
      <c r="H53" s="339"/>
      <c r="I53" s="339"/>
      <c r="J53" s="339"/>
      <c r="K53" s="364"/>
      <c r="L53" s="365"/>
      <c r="M53" s="365"/>
      <c r="N53" s="366"/>
      <c r="O53" s="431" t="s">
        <v>148</v>
      </c>
    </row>
    <row r="54" spans="1:15" s="12" customFormat="1" ht="27" customHeight="1">
      <c r="A54" s="13"/>
      <c r="B54" s="402"/>
      <c r="C54" s="486"/>
      <c r="D54" s="487"/>
      <c r="E54" s="339" t="s">
        <v>44</v>
      </c>
      <c r="F54" s="339"/>
      <c r="G54" s="339"/>
      <c r="H54" s="339"/>
      <c r="I54" s="339"/>
      <c r="J54" s="339"/>
      <c r="K54" s="364"/>
      <c r="L54" s="365"/>
      <c r="M54" s="365"/>
      <c r="N54" s="366"/>
      <c r="O54" s="432"/>
    </row>
    <row r="55" spans="1:15" s="12" customFormat="1" ht="27" customHeight="1">
      <c r="A55" s="13"/>
      <c r="B55" s="402"/>
      <c r="C55" s="488"/>
      <c r="D55" s="489"/>
      <c r="E55" s="339" t="s">
        <v>45</v>
      </c>
      <c r="F55" s="339"/>
      <c r="G55" s="339"/>
      <c r="H55" s="339"/>
      <c r="I55" s="339"/>
      <c r="J55" s="339"/>
      <c r="K55" s="364"/>
      <c r="L55" s="365"/>
      <c r="M55" s="365"/>
      <c r="N55" s="366"/>
      <c r="O55" s="433"/>
    </row>
    <row r="56" spans="1:15" s="12" customFormat="1" ht="30" customHeight="1" thickBot="1">
      <c r="A56" s="13"/>
      <c r="B56" s="409"/>
      <c r="C56" s="483" t="s">
        <v>61</v>
      </c>
      <c r="D56" s="483"/>
      <c r="E56" s="483"/>
      <c r="F56" s="483"/>
      <c r="G56" s="483"/>
      <c r="H56" s="483"/>
      <c r="I56" s="483"/>
      <c r="J56" s="483"/>
      <c r="K56" s="395" t="s">
        <v>531</v>
      </c>
      <c r="L56" s="396"/>
      <c r="M56" s="396"/>
      <c r="N56" s="397"/>
      <c r="O56" s="92" t="s">
        <v>66</v>
      </c>
    </row>
    <row r="57" spans="1:15" s="12" customFormat="1" ht="79.5" customHeight="1" hidden="1">
      <c r="A57" s="13"/>
      <c r="B57" s="490" t="s">
        <v>60</v>
      </c>
      <c r="C57" s="481"/>
      <c r="D57" s="481"/>
      <c r="E57" s="481"/>
      <c r="F57" s="481"/>
      <c r="G57" s="481"/>
      <c r="H57" s="481"/>
      <c r="I57" s="481"/>
      <c r="J57" s="491"/>
      <c r="K57" s="473"/>
      <c r="L57" s="474"/>
      <c r="M57" s="474"/>
      <c r="N57" s="475"/>
      <c r="O57" s="93" t="s">
        <v>79</v>
      </c>
    </row>
    <row r="58" spans="1:15" s="12" customFormat="1" ht="79.5" customHeight="1">
      <c r="A58" s="13"/>
      <c r="B58" s="479" t="s">
        <v>62</v>
      </c>
      <c r="C58" s="411"/>
      <c r="D58" s="411"/>
      <c r="E58" s="411"/>
      <c r="F58" s="411"/>
      <c r="G58" s="411"/>
      <c r="H58" s="411"/>
      <c r="I58" s="411"/>
      <c r="J58" s="412"/>
      <c r="K58" s="398"/>
      <c r="L58" s="399"/>
      <c r="M58" s="399"/>
      <c r="N58" s="400"/>
      <c r="O58" s="23" t="s">
        <v>656</v>
      </c>
    </row>
    <row r="59" spans="1:15" s="20" customFormat="1" ht="39.75" customHeight="1" thickBot="1">
      <c r="A59" s="24"/>
      <c r="B59" s="482" t="s">
        <v>22</v>
      </c>
      <c r="C59" s="348"/>
      <c r="D59" s="348"/>
      <c r="E59" s="348"/>
      <c r="F59" s="348"/>
      <c r="G59" s="348"/>
      <c r="H59" s="348"/>
      <c r="I59" s="348"/>
      <c r="J59" s="348"/>
      <c r="K59" s="492"/>
      <c r="L59" s="493"/>
      <c r="M59" s="493"/>
      <c r="N59" s="493"/>
      <c r="O59" s="89" t="s">
        <v>67</v>
      </c>
    </row>
    <row r="60" spans="1:17" s="12" customFormat="1" ht="127.5" customHeight="1">
      <c r="A60" s="13"/>
      <c r="B60" s="401" t="s">
        <v>92</v>
      </c>
      <c r="C60" s="480" t="s">
        <v>71</v>
      </c>
      <c r="D60" s="481"/>
      <c r="E60" s="481"/>
      <c r="F60" s="481"/>
      <c r="G60" s="481"/>
      <c r="H60" s="481"/>
      <c r="I60" s="481"/>
      <c r="J60" s="481"/>
      <c r="K60" s="476"/>
      <c r="L60" s="477"/>
      <c r="M60" s="477"/>
      <c r="N60" s="478"/>
      <c r="O60" s="93" t="s">
        <v>665</v>
      </c>
      <c r="Q60" s="20"/>
    </row>
    <row r="61" spans="1:17" s="12" customFormat="1" ht="79.5" customHeight="1" hidden="1">
      <c r="A61" s="13"/>
      <c r="B61" s="402"/>
      <c r="C61" s="410" t="s">
        <v>72</v>
      </c>
      <c r="D61" s="411"/>
      <c r="E61" s="411"/>
      <c r="F61" s="411"/>
      <c r="G61" s="411"/>
      <c r="H61" s="411"/>
      <c r="I61" s="411"/>
      <c r="J61" s="412"/>
      <c r="K61" s="398"/>
      <c r="L61" s="399"/>
      <c r="M61" s="399"/>
      <c r="N61" s="400"/>
      <c r="O61" s="23" t="s">
        <v>130</v>
      </c>
      <c r="Q61" s="20"/>
    </row>
    <row r="62" spans="1:17" s="30" customFormat="1" ht="94.5" customHeight="1">
      <c r="A62" s="31"/>
      <c r="B62" s="402"/>
      <c r="C62" s="347" t="s">
        <v>666</v>
      </c>
      <c r="D62" s="348"/>
      <c r="E62" s="348"/>
      <c r="F62" s="348"/>
      <c r="G62" s="348"/>
      <c r="H62" s="348"/>
      <c r="I62" s="348"/>
      <c r="J62" s="348"/>
      <c r="K62" s="353"/>
      <c r="L62" s="354"/>
      <c r="M62" s="354"/>
      <c r="N62" s="355"/>
      <c r="O62" s="23" t="s">
        <v>667</v>
      </c>
      <c r="Q62" s="20"/>
    </row>
    <row r="63" spans="1:17" s="30" customFormat="1" ht="79.5" customHeight="1" hidden="1">
      <c r="A63" s="31"/>
      <c r="B63" s="402"/>
      <c r="C63" s="410" t="s">
        <v>107</v>
      </c>
      <c r="D63" s="411"/>
      <c r="E63" s="411"/>
      <c r="F63" s="411"/>
      <c r="G63" s="411"/>
      <c r="H63" s="411"/>
      <c r="I63" s="411"/>
      <c r="J63" s="411"/>
      <c r="K63" s="353"/>
      <c r="L63" s="354"/>
      <c r="M63" s="354"/>
      <c r="N63" s="355"/>
      <c r="O63" s="23" t="s">
        <v>96</v>
      </c>
      <c r="Q63" s="20"/>
    </row>
    <row r="64" spans="1:17" s="12" customFormat="1" ht="120" customHeight="1" hidden="1">
      <c r="A64" s="13"/>
      <c r="B64" s="402"/>
      <c r="C64" s="347" t="s">
        <v>108</v>
      </c>
      <c r="D64" s="348"/>
      <c r="E64" s="348"/>
      <c r="F64" s="348"/>
      <c r="G64" s="348"/>
      <c r="H64" s="348"/>
      <c r="I64" s="348"/>
      <c r="J64" s="349"/>
      <c r="K64" s="398"/>
      <c r="L64" s="399"/>
      <c r="M64" s="399"/>
      <c r="N64" s="400"/>
      <c r="O64" s="23" t="s">
        <v>530</v>
      </c>
      <c r="Q64" s="20"/>
    </row>
    <row r="65" spans="1:17" s="30" customFormat="1" ht="94.5" customHeight="1" hidden="1">
      <c r="A65" s="31"/>
      <c r="B65" s="402"/>
      <c r="C65" s="347" t="s">
        <v>109</v>
      </c>
      <c r="D65" s="348"/>
      <c r="E65" s="348"/>
      <c r="F65" s="348"/>
      <c r="G65" s="348"/>
      <c r="H65" s="348"/>
      <c r="I65" s="348"/>
      <c r="J65" s="348"/>
      <c r="K65" s="353"/>
      <c r="L65" s="354"/>
      <c r="M65" s="354"/>
      <c r="N65" s="355"/>
      <c r="O65" s="23" t="s">
        <v>70</v>
      </c>
      <c r="Q65" s="20"/>
    </row>
    <row r="66" spans="1:17" s="30" customFormat="1" ht="94.5" customHeight="1" hidden="1">
      <c r="A66" s="31"/>
      <c r="B66" s="402"/>
      <c r="C66" s="347" t="s">
        <v>110</v>
      </c>
      <c r="D66" s="348"/>
      <c r="E66" s="348"/>
      <c r="F66" s="348"/>
      <c r="G66" s="348"/>
      <c r="H66" s="348"/>
      <c r="I66" s="348"/>
      <c r="J66" s="348"/>
      <c r="K66" s="353"/>
      <c r="L66" s="354"/>
      <c r="M66" s="354"/>
      <c r="N66" s="355"/>
      <c r="O66" s="23" t="s">
        <v>68</v>
      </c>
      <c r="Q66" s="20"/>
    </row>
    <row r="67" spans="1:17" s="12" customFormat="1" ht="79.5" customHeight="1">
      <c r="A67" s="13"/>
      <c r="B67" s="402"/>
      <c r="C67" s="499" t="s">
        <v>111</v>
      </c>
      <c r="D67" s="455"/>
      <c r="E67" s="455"/>
      <c r="F67" s="455"/>
      <c r="G67" s="455"/>
      <c r="H67" s="455"/>
      <c r="I67" s="455"/>
      <c r="J67" s="458"/>
      <c r="K67" s="398"/>
      <c r="L67" s="399"/>
      <c r="M67" s="399"/>
      <c r="N67" s="400"/>
      <c r="O67" s="23" t="s">
        <v>76</v>
      </c>
      <c r="Q67" s="20"/>
    </row>
    <row r="68" spans="1:15" s="30" customFormat="1" ht="21" customHeight="1">
      <c r="A68" s="31"/>
      <c r="B68" s="402"/>
      <c r="C68" s="506"/>
      <c r="D68" s="507"/>
      <c r="E68" s="507"/>
      <c r="F68" s="507"/>
      <c r="G68" s="507"/>
      <c r="H68" s="507"/>
      <c r="I68" s="507"/>
      <c r="J68" s="508"/>
      <c r="K68" s="514" t="s">
        <v>652</v>
      </c>
      <c r="L68" s="515"/>
      <c r="M68" s="515" t="s">
        <v>654</v>
      </c>
      <c r="N68" s="516"/>
      <c r="O68" s="431" t="s">
        <v>655</v>
      </c>
    </row>
    <row r="69" spans="1:15" s="30" customFormat="1" ht="21" customHeight="1">
      <c r="A69" s="31"/>
      <c r="B69" s="402"/>
      <c r="C69" s="509"/>
      <c r="D69" s="460"/>
      <c r="E69" s="460"/>
      <c r="F69" s="460"/>
      <c r="G69" s="460"/>
      <c r="H69" s="460"/>
      <c r="I69" s="460"/>
      <c r="J69" s="461"/>
      <c r="K69" s="517"/>
      <c r="L69" s="518"/>
      <c r="M69" s="518"/>
      <c r="N69" s="519"/>
      <c r="O69" s="433"/>
    </row>
    <row r="70" spans="1:17" s="12" customFormat="1" ht="79.5" customHeight="1">
      <c r="A70" s="13"/>
      <c r="B70" s="402"/>
      <c r="C70" s="410" t="s">
        <v>112</v>
      </c>
      <c r="D70" s="411"/>
      <c r="E70" s="411"/>
      <c r="F70" s="411"/>
      <c r="G70" s="411"/>
      <c r="H70" s="411"/>
      <c r="I70" s="411"/>
      <c r="J70" s="412"/>
      <c r="K70" s="398"/>
      <c r="L70" s="399"/>
      <c r="M70" s="399"/>
      <c r="N70" s="400"/>
      <c r="O70" s="29" t="s">
        <v>660</v>
      </c>
      <c r="Q70" s="20"/>
    </row>
    <row r="71" spans="1:17" s="12" customFormat="1" ht="79.5" customHeight="1">
      <c r="A71" s="13"/>
      <c r="B71" s="402"/>
      <c r="C71" s="410" t="s">
        <v>140</v>
      </c>
      <c r="D71" s="411"/>
      <c r="E71" s="411"/>
      <c r="F71" s="411"/>
      <c r="G71" s="411"/>
      <c r="H71" s="411"/>
      <c r="I71" s="411"/>
      <c r="J71" s="412"/>
      <c r="K71" s="398"/>
      <c r="L71" s="399"/>
      <c r="M71" s="399"/>
      <c r="N71" s="400"/>
      <c r="O71" s="23" t="s">
        <v>659</v>
      </c>
      <c r="Q71" s="20"/>
    </row>
    <row r="72" spans="1:17" s="12" customFormat="1" ht="79.5" customHeight="1" thickBot="1">
      <c r="A72" s="13"/>
      <c r="B72" s="402"/>
      <c r="C72" s="410" t="s">
        <v>114</v>
      </c>
      <c r="D72" s="411"/>
      <c r="E72" s="411"/>
      <c r="F72" s="411"/>
      <c r="G72" s="411"/>
      <c r="H72" s="411"/>
      <c r="I72" s="411"/>
      <c r="J72" s="411"/>
      <c r="K72" s="353"/>
      <c r="L72" s="354"/>
      <c r="M72" s="354"/>
      <c r="N72" s="355"/>
      <c r="O72" s="23" t="s">
        <v>658</v>
      </c>
      <c r="Q72" s="20"/>
    </row>
    <row r="73" spans="1:17" s="12" customFormat="1" ht="79.5" customHeight="1" hidden="1">
      <c r="A73" s="13"/>
      <c r="B73" s="402"/>
      <c r="C73" s="410" t="s">
        <v>115</v>
      </c>
      <c r="D73" s="411"/>
      <c r="E73" s="411"/>
      <c r="F73" s="411"/>
      <c r="G73" s="411"/>
      <c r="H73" s="411"/>
      <c r="I73" s="411"/>
      <c r="J73" s="411"/>
      <c r="K73" s="353"/>
      <c r="L73" s="354"/>
      <c r="M73" s="354"/>
      <c r="N73" s="355"/>
      <c r="O73" s="23" t="s">
        <v>69</v>
      </c>
      <c r="Q73" s="20"/>
    </row>
    <row r="74" spans="1:17" s="12" customFormat="1" ht="79.5" customHeight="1" hidden="1" thickBot="1">
      <c r="A74" s="13"/>
      <c r="B74" s="409"/>
      <c r="C74" s="413" t="s">
        <v>116</v>
      </c>
      <c r="D74" s="414"/>
      <c r="E74" s="414"/>
      <c r="F74" s="414"/>
      <c r="G74" s="414"/>
      <c r="H74" s="414"/>
      <c r="I74" s="414"/>
      <c r="J74" s="415"/>
      <c r="K74" s="510"/>
      <c r="L74" s="511"/>
      <c r="M74" s="511"/>
      <c r="N74" s="511"/>
      <c r="O74" s="94" t="s">
        <v>125</v>
      </c>
      <c r="P74" s="28"/>
      <c r="Q74" s="20"/>
    </row>
    <row r="75" spans="1:17" s="12" customFormat="1" ht="79.5" customHeight="1">
      <c r="A75" s="13"/>
      <c r="B75" s="401" t="s">
        <v>94</v>
      </c>
      <c r="C75" s="536" t="s">
        <v>126</v>
      </c>
      <c r="D75" s="537"/>
      <c r="E75" s="537"/>
      <c r="F75" s="537"/>
      <c r="G75" s="537"/>
      <c r="H75" s="537"/>
      <c r="I75" s="537"/>
      <c r="J75" s="538"/>
      <c r="K75" s="473"/>
      <c r="L75" s="474"/>
      <c r="M75" s="474"/>
      <c r="N75" s="475"/>
      <c r="O75" s="93" t="s">
        <v>127</v>
      </c>
      <c r="Q75" s="20"/>
    </row>
    <row r="76" spans="1:17" s="12" customFormat="1" ht="127.5" customHeight="1">
      <c r="A76" s="13"/>
      <c r="B76" s="402"/>
      <c r="C76" s="347" t="s">
        <v>117</v>
      </c>
      <c r="D76" s="348"/>
      <c r="E76" s="348"/>
      <c r="F76" s="348"/>
      <c r="G76" s="348"/>
      <c r="H76" s="348"/>
      <c r="I76" s="348"/>
      <c r="J76" s="349"/>
      <c r="K76" s="398"/>
      <c r="L76" s="399"/>
      <c r="M76" s="399"/>
      <c r="N76" s="400"/>
      <c r="O76" s="23" t="s">
        <v>105</v>
      </c>
      <c r="Q76" s="20"/>
    </row>
    <row r="77" spans="1:17" s="30" customFormat="1" ht="79.5" customHeight="1">
      <c r="A77" s="31"/>
      <c r="B77" s="402"/>
      <c r="C77" s="347" t="s">
        <v>118</v>
      </c>
      <c r="D77" s="348"/>
      <c r="E77" s="348"/>
      <c r="F77" s="348"/>
      <c r="G77" s="348"/>
      <c r="H77" s="348"/>
      <c r="I77" s="348"/>
      <c r="J77" s="349"/>
      <c r="K77" s="398"/>
      <c r="L77" s="399"/>
      <c r="M77" s="399"/>
      <c r="N77" s="400"/>
      <c r="O77" s="23" t="s">
        <v>663</v>
      </c>
      <c r="Q77" s="20"/>
    </row>
    <row r="78" spans="1:15" s="30" customFormat="1" ht="79.5" customHeight="1">
      <c r="A78" s="31"/>
      <c r="B78" s="402"/>
      <c r="C78" s="347" t="s">
        <v>160</v>
      </c>
      <c r="D78" s="348"/>
      <c r="E78" s="348"/>
      <c r="F78" s="348"/>
      <c r="G78" s="348"/>
      <c r="H78" s="348"/>
      <c r="I78" s="348"/>
      <c r="J78" s="349"/>
      <c r="K78" s="353"/>
      <c r="L78" s="354"/>
      <c r="M78" s="354"/>
      <c r="N78" s="355"/>
      <c r="O78" s="23" t="s">
        <v>662</v>
      </c>
    </row>
    <row r="79" spans="1:17" s="12" customFormat="1" ht="85.5" customHeight="1" thickBot="1">
      <c r="A79" s="13"/>
      <c r="B79" s="402"/>
      <c r="C79" s="494" t="s">
        <v>161</v>
      </c>
      <c r="D79" s="494"/>
      <c r="E79" s="494"/>
      <c r="F79" s="494"/>
      <c r="G79" s="494"/>
      <c r="H79" s="494"/>
      <c r="I79" s="494"/>
      <c r="J79" s="494"/>
      <c r="K79" s="406"/>
      <c r="L79" s="407"/>
      <c r="M79" s="407"/>
      <c r="N79" s="408"/>
      <c r="O79" s="90" t="s">
        <v>661</v>
      </c>
      <c r="Q79" s="20"/>
    </row>
    <row r="80" spans="1:17" s="30" customFormat="1" ht="77.25" customHeight="1" hidden="1" thickBot="1">
      <c r="A80" s="31"/>
      <c r="B80" s="238"/>
      <c r="C80" s="417" t="s">
        <v>521</v>
      </c>
      <c r="D80" s="417"/>
      <c r="E80" s="417"/>
      <c r="F80" s="417"/>
      <c r="G80" s="417"/>
      <c r="H80" s="417"/>
      <c r="I80" s="417"/>
      <c r="J80" s="417"/>
      <c r="K80" s="239"/>
      <c r="L80" s="240"/>
      <c r="M80" s="240"/>
      <c r="N80" s="241"/>
      <c r="O80" s="92" t="s">
        <v>522</v>
      </c>
      <c r="Q80" s="20"/>
    </row>
    <row r="81" spans="1:15" s="12" customFormat="1" ht="45" customHeight="1">
      <c r="A81" s="245"/>
      <c r="B81" s="401" t="s">
        <v>143</v>
      </c>
      <c r="C81" s="500" t="s">
        <v>42</v>
      </c>
      <c r="D81" s="416" t="s">
        <v>526</v>
      </c>
      <c r="E81" s="416"/>
      <c r="F81" s="416"/>
      <c r="G81" s="416"/>
      <c r="H81" s="416"/>
      <c r="I81" s="416"/>
      <c r="J81" s="416"/>
      <c r="K81" s="350"/>
      <c r="L81" s="351"/>
      <c r="M81" s="351"/>
      <c r="N81" s="352"/>
      <c r="O81" s="91" t="s">
        <v>587</v>
      </c>
    </row>
    <row r="82" spans="1:15" s="30" customFormat="1" ht="34.5" customHeight="1">
      <c r="A82" s="245"/>
      <c r="B82" s="402"/>
      <c r="C82" s="501"/>
      <c r="D82" s="242"/>
      <c r="E82" s="410" t="s">
        <v>567</v>
      </c>
      <c r="F82" s="411"/>
      <c r="G82" s="411"/>
      <c r="H82" s="411"/>
      <c r="I82" s="411"/>
      <c r="J82" s="412"/>
      <c r="K82" s="503"/>
      <c r="L82" s="504"/>
      <c r="M82" s="504"/>
      <c r="N82" s="505"/>
      <c r="O82" s="268" t="s">
        <v>525</v>
      </c>
    </row>
    <row r="83" spans="1:15" s="30" customFormat="1" ht="34.5" customHeight="1">
      <c r="A83" s="245"/>
      <c r="B83" s="402"/>
      <c r="C83" s="501"/>
      <c r="D83" s="242"/>
      <c r="E83" s="410" t="s">
        <v>568</v>
      </c>
      <c r="F83" s="411"/>
      <c r="G83" s="411"/>
      <c r="H83" s="411"/>
      <c r="I83" s="411"/>
      <c r="J83" s="412"/>
      <c r="K83" s="523"/>
      <c r="L83" s="524"/>
      <c r="M83" s="524"/>
      <c r="N83" s="525"/>
      <c r="O83" s="268" t="s">
        <v>569</v>
      </c>
    </row>
    <row r="84" spans="1:15" s="30" customFormat="1" ht="34.5" customHeight="1">
      <c r="A84" s="245"/>
      <c r="B84" s="402"/>
      <c r="C84" s="501"/>
      <c r="D84" s="242"/>
      <c r="E84" s="526" t="s">
        <v>570</v>
      </c>
      <c r="F84" s="527"/>
      <c r="G84" s="527"/>
      <c r="H84" s="527"/>
      <c r="I84" s="527"/>
      <c r="J84" s="528"/>
      <c r="K84" s="529">
        <f>IF(K83="","",K81/K83)</f>
      </c>
      <c r="L84" s="530"/>
      <c r="M84" s="530"/>
      <c r="N84" s="531"/>
      <c r="O84" s="29" t="s">
        <v>571</v>
      </c>
    </row>
    <row r="85" spans="1:15" s="30" customFormat="1" ht="45" customHeight="1">
      <c r="A85" s="245"/>
      <c r="B85" s="402"/>
      <c r="C85" s="501"/>
      <c r="D85" s="410" t="s">
        <v>566</v>
      </c>
      <c r="E85" s="411"/>
      <c r="F85" s="411"/>
      <c r="G85" s="411"/>
      <c r="H85" s="411"/>
      <c r="I85" s="411"/>
      <c r="J85" s="535"/>
      <c r="K85" s="532"/>
      <c r="L85" s="533"/>
      <c r="M85" s="533"/>
      <c r="N85" s="534"/>
      <c r="O85" s="278" t="s">
        <v>586</v>
      </c>
    </row>
    <row r="86" spans="1:15" s="30" customFormat="1" ht="56.25" customHeight="1">
      <c r="A86" s="245"/>
      <c r="B86" s="402"/>
      <c r="C86" s="501"/>
      <c r="D86" s="410" t="s">
        <v>527</v>
      </c>
      <c r="E86" s="411"/>
      <c r="F86" s="411"/>
      <c r="G86" s="411"/>
      <c r="H86" s="411"/>
      <c r="I86" s="411"/>
      <c r="J86" s="412"/>
      <c r="K86" s="539" t="s">
        <v>524</v>
      </c>
      <c r="L86" s="540"/>
      <c r="M86" s="540"/>
      <c r="N86" s="541"/>
      <c r="O86" s="23" t="s">
        <v>128</v>
      </c>
    </row>
    <row r="87" spans="1:15" s="30" customFormat="1" ht="79.5" customHeight="1">
      <c r="A87" s="245"/>
      <c r="B87" s="402"/>
      <c r="C87" s="502"/>
      <c r="D87" s="347" t="s">
        <v>528</v>
      </c>
      <c r="E87" s="348"/>
      <c r="F87" s="348"/>
      <c r="G87" s="348"/>
      <c r="H87" s="348"/>
      <c r="I87" s="348"/>
      <c r="J87" s="349"/>
      <c r="K87" s="398"/>
      <c r="L87" s="399"/>
      <c r="M87" s="399"/>
      <c r="N87" s="400"/>
      <c r="O87" s="29" t="s">
        <v>542</v>
      </c>
    </row>
    <row r="88" spans="1:15" s="12" customFormat="1" ht="30" customHeight="1">
      <c r="A88" s="245"/>
      <c r="B88" s="402"/>
      <c r="C88" s="498" t="s">
        <v>46</v>
      </c>
      <c r="D88" s="499" t="s">
        <v>543</v>
      </c>
      <c r="E88" s="455"/>
      <c r="F88" s="455"/>
      <c r="G88" s="455"/>
      <c r="H88" s="455"/>
      <c r="I88" s="455"/>
      <c r="J88" s="458"/>
      <c r="K88" s="403">
        <f>IF(K82="","",$K$89/$K$82)</f>
      </c>
      <c r="L88" s="404"/>
      <c r="M88" s="404"/>
      <c r="N88" s="405"/>
      <c r="O88" s="29" t="s">
        <v>544</v>
      </c>
    </row>
    <row r="89" spans="1:15" s="12" customFormat="1" ht="30" customHeight="1">
      <c r="A89" s="245"/>
      <c r="B89" s="402"/>
      <c r="C89" s="498"/>
      <c r="D89" s="15"/>
      <c r="E89" s="410" t="s">
        <v>545</v>
      </c>
      <c r="F89" s="411"/>
      <c r="G89" s="411"/>
      <c r="H89" s="411"/>
      <c r="I89" s="411"/>
      <c r="J89" s="412"/>
      <c r="K89" s="495">
        <f>K101</f>
        <v>0</v>
      </c>
      <c r="L89" s="496"/>
      <c r="M89" s="496"/>
      <c r="N89" s="497"/>
      <c r="O89" s="29" t="s">
        <v>78</v>
      </c>
    </row>
    <row r="90" spans="1:15" s="12" customFormat="1" ht="79.5" customHeight="1" thickBot="1">
      <c r="A90" s="245"/>
      <c r="B90" s="409"/>
      <c r="C90" s="25" t="s">
        <v>49</v>
      </c>
      <c r="D90" s="413" t="s">
        <v>529</v>
      </c>
      <c r="E90" s="414"/>
      <c r="F90" s="414"/>
      <c r="G90" s="414"/>
      <c r="H90" s="414"/>
      <c r="I90" s="414"/>
      <c r="J90" s="415"/>
      <c r="K90" s="510"/>
      <c r="L90" s="511"/>
      <c r="M90" s="511"/>
      <c r="N90" s="511"/>
      <c r="O90" s="92" t="s">
        <v>664</v>
      </c>
    </row>
    <row r="91" spans="1:15" ht="19.5" customHeight="1">
      <c r="A91" s="246"/>
      <c r="B91" s="390" t="s">
        <v>84</v>
      </c>
      <c r="C91" s="393" t="s">
        <v>149</v>
      </c>
      <c r="D91" s="393"/>
      <c r="E91" s="394" t="s">
        <v>85</v>
      </c>
      <c r="F91" s="394"/>
      <c r="G91" s="394"/>
      <c r="H91" s="394"/>
      <c r="I91" s="394"/>
      <c r="J91" s="394"/>
      <c r="K91" s="370"/>
      <c r="L91" s="370"/>
      <c r="M91" s="370"/>
      <c r="N91" s="371"/>
      <c r="O91" s="431" t="s">
        <v>683</v>
      </c>
    </row>
    <row r="92" spans="1:15" ht="19.5" customHeight="1">
      <c r="A92" s="246"/>
      <c r="B92" s="391"/>
      <c r="C92" s="376"/>
      <c r="D92" s="376"/>
      <c r="E92" s="372" t="s">
        <v>86</v>
      </c>
      <c r="F92" s="372"/>
      <c r="G92" s="372"/>
      <c r="H92" s="372"/>
      <c r="I92" s="372"/>
      <c r="J92" s="372"/>
      <c r="K92" s="340"/>
      <c r="L92" s="340"/>
      <c r="M92" s="340"/>
      <c r="N92" s="341"/>
      <c r="O92" s="432"/>
    </row>
    <row r="93" spans="1:15" ht="19.5" customHeight="1">
      <c r="A93" s="246"/>
      <c r="B93" s="391"/>
      <c r="C93" s="376"/>
      <c r="D93" s="376"/>
      <c r="E93" s="342" t="s">
        <v>87</v>
      </c>
      <c r="F93" s="342"/>
      <c r="G93" s="342"/>
      <c r="H93" s="342"/>
      <c r="I93" s="342"/>
      <c r="J93" s="342"/>
      <c r="K93" s="343"/>
      <c r="L93" s="343"/>
      <c r="M93" s="343"/>
      <c r="N93" s="344"/>
      <c r="O93" s="433"/>
    </row>
    <row r="94" spans="1:15" ht="19.5" customHeight="1">
      <c r="A94" s="246"/>
      <c r="B94" s="391"/>
      <c r="C94" s="376" t="s">
        <v>150</v>
      </c>
      <c r="D94" s="376"/>
      <c r="E94" s="367" t="s">
        <v>85</v>
      </c>
      <c r="F94" s="367"/>
      <c r="G94" s="367"/>
      <c r="H94" s="367"/>
      <c r="I94" s="367"/>
      <c r="J94" s="367"/>
      <c r="K94" s="345"/>
      <c r="L94" s="345"/>
      <c r="M94" s="345"/>
      <c r="N94" s="346"/>
      <c r="O94" s="431" t="s">
        <v>684</v>
      </c>
    </row>
    <row r="95" spans="1:15" ht="19.5" customHeight="1">
      <c r="A95" s="246"/>
      <c r="B95" s="391"/>
      <c r="C95" s="376"/>
      <c r="D95" s="376"/>
      <c r="E95" s="372" t="s">
        <v>86</v>
      </c>
      <c r="F95" s="372"/>
      <c r="G95" s="372"/>
      <c r="H95" s="372"/>
      <c r="I95" s="372"/>
      <c r="J95" s="372"/>
      <c r="K95" s="340"/>
      <c r="L95" s="340"/>
      <c r="M95" s="340"/>
      <c r="N95" s="341"/>
      <c r="O95" s="432"/>
    </row>
    <row r="96" spans="1:15" ht="19.5" customHeight="1">
      <c r="A96" s="246"/>
      <c r="B96" s="391"/>
      <c r="C96" s="376"/>
      <c r="D96" s="376"/>
      <c r="E96" s="342" t="s">
        <v>87</v>
      </c>
      <c r="F96" s="342"/>
      <c r="G96" s="342"/>
      <c r="H96" s="342"/>
      <c r="I96" s="342"/>
      <c r="J96" s="342"/>
      <c r="K96" s="343"/>
      <c r="L96" s="343"/>
      <c r="M96" s="343"/>
      <c r="N96" s="344"/>
      <c r="O96" s="433"/>
    </row>
    <row r="97" spans="1:15" ht="19.5" customHeight="1">
      <c r="A97" s="246"/>
      <c r="B97" s="391"/>
      <c r="C97" s="376" t="s">
        <v>151</v>
      </c>
      <c r="D97" s="376"/>
      <c r="E97" s="367" t="s">
        <v>85</v>
      </c>
      <c r="F97" s="367"/>
      <c r="G97" s="367"/>
      <c r="H97" s="367"/>
      <c r="I97" s="367"/>
      <c r="J97" s="367"/>
      <c r="K97" s="345"/>
      <c r="L97" s="345"/>
      <c r="M97" s="345"/>
      <c r="N97" s="346"/>
      <c r="O97" s="431" t="s">
        <v>685</v>
      </c>
    </row>
    <row r="98" spans="1:15" ht="19.5" customHeight="1">
      <c r="A98" s="246"/>
      <c r="B98" s="391"/>
      <c r="C98" s="376"/>
      <c r="D98" s="376"/>
      <c r="E98" s="372" t="s">
        <v>86</v>
      </c>
      <c r="F98" s="372"/>
      <c r="G98" s="372"/>
      <c r="H98" s="372"/>
      <c r="I98" s="372"/>
      <c r="J98" s="372"/>
      <c r="K98" s="340"/>
      <c r="L98" s="340"/>
      <c r="M98" s="340"/>
      <c r="N98" s="341"/>
      <c r="O98" s="432"/>
    </row>
    <row r="99" spans="1:15" ht="19.5" customHeight="1">
      <c r="A99" s="246"/>
      <c r="B99" s="391"/>
      <c r="C99" s="376"/>
      <c r="D99" s="376"/>
      <c r="E99" s="342" t="s">
        <v>87</v>
      </c>
      <c r="F99" s="342"/>
      <c r="G99" s="342"/>
      <c r="H99" s="342"/>
      <c r="I99" s="342"/>
      <c r="J99" s="342"/>
      <c r="K99" s="343"/>
      <c r="L99" s="343"/>
      <c r="M99" s="343"/>
      <c r="N99" s="344"/>
      <c r="O99" s="433"/>
    </row>
    <row r="100" spans="1:15" ht="19.5" customHeight="1">
      <c r="A100" s="246"/>
      <c r="B100" s="391"/>
      <c r="C100" s="373" t="s">
        <v>90</v>
      </c>
      <c r="D100" s="374"/>
      <c r="E100" s="367" t="s">
        <v>85</v>
      </c>
      <c r="F100" s="367"/>
      <c r="G100" s="367"/>
      <c r="H100" s="367"/>
      <c r="I100" s="367"/>
      <c r="J100" s="367"/>
      <c r="K100" s="368">
        <f>SUM(K91,K94,K97)</f>
        <v>0</v>
      </c>
      <c r="L100" s="368"/>
      <c r="M100" s="368"/>
      <c r="N100" s="369"/>
      <c r="O100" s="377" t="s">
        <v>91</v>
      </c>
    </row>
    <row r="101" spans="1:15" ht="19.5" customHeight="1">
      <c r="A101" s="246"/>
      <c r="B101" s="391"/>
      <c r="C101" s="374"/>
      <c r="D101" s="374"/>
      <c r="E101" s="372" t="s">
        <v>86</v>
      </c>
      <c r="F101" s="372"/>
      <c r="G101" s="372"/>
      <c r="H101" s="372"/>
      <c r="I101" s="372"/>
      <c r="J101" s="372"/>
      <c r="K101" s="380">
        <f>SUM(K92,K95,K98)</f>
        <v>0</v>
      </c>
      <c r="L101" s="381"/>
      <c r="M101" s="381"/>
      <c r="N101" s="382"/>
      <c r="O101" s="378"/>
    </row>
    <row r="102" spans="1:15" ht="19.5" customHeight="1" thickBot="1">
      <c r="A102" s="246"/>
      <c r="B102" s="392"/>
      <c r="C102" s="375"/>
      <c r="D102" s="375"/>
      <c r="E102" s="383" t="s">
        <v>87</v>
      </c>
      <c r="F102" s="383"/>
      <c r="G102" s="383"/>
      <c r="H102" s="383"/>
      <c r="I102" s="383"/>
      <c r="J102" s="383"/>
      <c r="K102" s="384">
        <f>SUM(K93,K96,K99)</f>
        <v>0</v>
      </c>
      <c r="L102" s="385"/>
      <c r="M102" s="385"/>
      <c r="N102" s="386"/>
      <c r="O102" s="379"/>
    </row>
    <row r="103" spans="1:15" s="12" customFormat="1" ht="15" customHeight="1">
      <c r="A103" s="13"/>
      <c r="B103" s="16" t="s">
        <v>57</v>
      </c>
      <c r="C103" s="17" t="s">
        <v>54</v>
      </c>
      <c r="D103" s="16"/>
      <c r="E103" s="16"/>
      <c r="F103" s="16"/>
      <c r="G103" s="16"/>
      <c r="H103" s="16"/>
      <c r="I103" s="16"/>
      <c r="J103" s="16"/>
      <c r="K103" s="17"/>
      <c r="L103" s="17"/>
      <c r="M103" s="17"/>
      <c r="N103" s="17"/>
      <c r="O103" s="32"/>
    </row>
    <row r="104" spans="1:15" s="12" customFormat="1" ht="15" customHeight="1">
      <c r="A104" s="13"/>
      <c r="B104" s="16" t="s">
        <v>58</v>
      </c>
      <c r="C104" s="17" t="s">
        <v>55</v>
      </c>
      <c r="D104" s="16"/>
      <c r="E104" s="16"/>
      <c r="F104" s="16"/>
      <c r="G104" s="16"/>
      <c r="H104" s="16"/>
      <c r="I104" s="16"/>
      <c r="J104" s="16"/>
      <c r="K104" s="17"/>
      <c r="L104" s="17"/>
      <c r="M104" s="17"/>
      <c r="N104" s="17"/>
      <c r="O104" s="33"/>
    </row>
    <row r="105" spans="1:15" s="12" customFormat="1" ht="15" customHeight="1">
      <c r="A105" s="13"/>
      <c r="B105" s="16" t="s">
        <v>59</v>
      </c>
      <c r="C105" s="17" t="s">
        <v>56</v>
      </c>
      <c r="D105" s="16"/>
      <c r="E105" s="16"/>
      <c r="F105" s="16"/>
      <c r="G105" s="16"/>
      <c r="H105" s="16"/>
      <c r="I105" s="16"/>
      <c r="J105" s="16"/>
      <c r="K105" s="17"/>
      <c r="L105" s="17"/>
      <c r="M105" s="17"/>
      <c r="N105" s="17"/>
      <c r="O105" s="33"/>
    </row>
    <row r="106" spans="1:15" s="12" customFormat="1" ht="13.5">
      <c r="A106" s="13"/>
      <c r="B106" s="18"/>
      <c r="C106" s="19"/>
      <c r="D106" s="19"/>
      <c r="E106" s="19"/>
      <c r="F106" s="19"/>
      <c r="G106" s="19"/>
      <c r="H106" s="19"/>
      <c r="I106" s="19"/>
      <c r="J106" s="19"/>
      <c r="K106" s="11"/>
      <c r="L106" s="11"/>
      <c r="M106" s="11"/>
      <c r="N106" s="11"/>
      <c r="O106" s="27"/>
    </row>
    <row r="107" spans="1:14" s="12" customFormat="1" ht="13.5">
      <c r="A107" s="13"/>
      <c r="B107" s="18"/>
      <c r="C107" s="19"/>
      <c r="D107" s="19"/>
      <c r="E107" s="19"/>
      <c r="F107" s="19"/>
      <c r="G107" s="19"/>
      <c r="H107" s="19"/>
      <c r="I107" s="19"/>
      <c r="J107" s="19"/>
      <c r="K107" s="11"/>
      <c r="L107" s="11"/>
      <c r="M107" s="11"/>
      <c r="N107" s="11"/>
    </row>
    <row r="108" spans="1:14" s="12" customFormat="1" ht="13.5">
      <c r="A108" s="13"/>
      <c r="B108" s="18"/>
      <c r="C108" s="19"/>
      <c r="D108" s="19"/>
      <c r="E108" s="19"/>
      <c r="F108" s="19"/>
      <c r="G108" s="19"/>
      <c r="H108" s="19"/>
      <c r="I108" s="19"/>
      <c r="J108" s="19"/>
      <c r="K108" s="11"/>
      <c r="L108" s="11"/>
      <c r="M108" s="11"/>
      <c r="N108" s="11"/>
    </row>
    <row r="109" spans="1:14" s="12" customFormat="1" ht="13.5">
      <c r="A109" s="13"/>
      <c r="B109" s="18"/>
      <c r="C109" s="19"/>
      <c r="D109" s="19"/>
      <c r="E109" s="19"/>
      <c r="F109" s="19"/>
      <c r="G109" s="19"/>
      <c r="H109" s="19"/>
      <c r="I109" s="19"/>
      <c r="J109" s="19"/>
      <c r="K109" s="11"/>
      <c r="L109" s="11"/>
      <c r="M109" s="11"/>
      <c r="N109" s="11"/>
    </row>
    <row r="110" spans="1:14" s="12" customFormat="1" ht="13.5">
      <c r="A110" s="13"/>
      <c r="B110" s="18"/>
      <c r="C110" s="19"/>
      <c r="D110" s="19"/>
      <c r="E110" s="19"/>
      <c r="F110" s="19"/>
      <c r="G110" s="19"/>
      <c r="H110" s="19"/>
      <c r="I110" s="19"/>
      <c r="J110" s="19"/>
      <c r="K110" s="11"/>
      <c r="L110" s="11"/>
      <c r="M110" s="11"/>
      <c r="N110" s="11"/>
    </row>
    <row r="111" spans="1:14" s="12" customFormat="1" ht="13.5">
      <c r="A111" s="13"/>
      <c r="B111" s="18"/>
      <c r="C111" s="19"/>
      <c r="D111" s="19"/>
      <c r="E111" s="19"/>
      <c r="F111" s="19"/>
      <c r="G111" s="19"/>
      <c r="H111" s="19"/>
      <c r="I111" s="19"/>
      <c r="J111" s="19"/>
      <c r="K111" s="11"/>
      <c r="L111" s="11"/>
      <c r="M111" s="11"/>
      <c r="N111" s="11"/>
    </row>
    <row r="112" spans="1:14" s="12" customFormat="1" ht="13.5">
      <c r="A112" s="13"/>
      <c r="B112" s="18"/>
      <c r="C112" s="19"/>
      <c r="D112" s="19"/>
      <c r="E112" s="19"/>
      <c r="F112" s="19"/>
      <c r="G112" s="19"/>
      <c r="H112" s="19"/>
      <c r="I112" s="19"/>
      <c r="J112" s="19"/>
      <c r="K112" s="11"/>
      <c r="L112" s="11"/>
      <c r="M112" s="11"/>
      <c r="N112" s="11"/>
    </row>
    <row r="113" spans="1:14" s="12" customFormat="1" ht="13.5">
      <c r="A113" s="13"/>
      <c r="B113" s="18"/>
      <c r="C113" s="19"/>
      <c r="D113" s="19"/>
      <c r="E113" s="19"/>
      <c r="F113" s="19"/>
      <c r="G113" s="19"/>
      <c r="H113" s="19"/>
      <c r="I113" s="19"/>
      <c r="J113" s="19"/>
      <c r="K113" s="11"/>
      <c r="L113" s="11"/>
      <c r="M113" s="11"/>
      <c r="N113" s="11"/>
    </row>
    <row r="114" spans="1:14" s="12" customFormat="1" ht="13.5">
      <c r="A114" s="13"/>
      <c r="B114" s="18"/>
      <c r="C114" s="19"/>
      <c r="D114" s="19"/>
      <c r="E114" s="19"/>
      <c r="F114" s="19"/>
      <c r="G114" s="19"/>
      <c r="H114" s="19"/>
      <c r="I114" s="19"/>
      <c r="J114" s="19"/>
      <c r="K114" s="11"/>
      <c r="L114" s="11"/>
      <c r="M114" s="11"/>
      <c r="N114" s="11"/>
    </row>
    <row r="115" spans="1:14" s="12" customFormat="1" ht="13.5">
      <c r="A115" s="13"/>
      <c r="B115" s="18"/>
      <c r="C115" s="19"/>
      <c r="D115" s="19"/>
      <c r="E115" s="19"/>
      <c r="F115" s="19"/>
      <c r="G115" s="19"/>
      <c r="H115" s="19"/>
      <c r="I115" s="19"/>
      <c r="J115" s="19"/>
      <c r="K115" s="11"/>
      <c r="L115" s="11"/>
      <c r="M115" s="11"/>
      <c r="N115" s="11"/>
    </row>
    <row r="116" spans="1:14" s="12" customFormat="1" ht="13.5">
      <c r="A116" s="13"/>
      <c r="B116" s="18"/>
      <c r="C116" s="19"/>
      <c r="D116" s="19"/>
      <c r="E116" s="19"/>
      <c r="F116" s="19"/>
      <c r="G116" s="19"/>
      <c r="H116" s="19"/>
      <c r="I116" s="19"/>
      <c r="J116" s="19"/>
      <c r="K116" s="11"/>
      <c r="L116" s="11"/>
      <c r="M116" s="11"/>
      <c r="N116" s="11"/>
    </row>
    <row r="117" spans="1:14" s="12" customFormat="1" ht="13.5">
      <c r="A117" s="13"/>
      <c r="B117" s="18"/>
      <c r="C117" s="19"/>
      <c r="D117" s="19"/>
      <c r="E117" s="19"/>
      <c r="F117" s="19"/>
      <c r="G117" s="19"/>
      <c r="H117" s="19"/>
      <c r="I117" s="19"/>
      <c r="J117" s="19"/>
      <c r="K117" s="11"/>
      <c r="L117" s="11"/>
      <c r="M117" s="11"/>
      <c r="N117" s="11"/>
    </row>
    <row r="118" spans="1:14" s="12" customFormat="1" ht="13.5">
      <c r="A118" s="13"/>
      <c r="B118" s="18"/>
      <c r="C118" s="19"/>
      <c r="D118" s="19"/>
      <c r="E118" s="19"/>
      <c r="F118" s="19"/>
      <c r="G118" s="19"/>
      <c r="H118" s="19"/>
      <c r="I118" s="19"/>
      <c r="J118" s="19"/>
      <c r="K118" s="11"/>
      <c r="L118" s="11"/>
      <c r="M118" s="11"/>
      <c r="N118" s="11"/>
    </row>
    <row r="119" spans="1:14" s="12" customFormat="1" ht="13.5">
      <c r="A119" s="13"/>
      <c r="B119" s="18"/>
      <c r="C119" s="19"/>
      <c r="D119" s="19"/>
      <c r="E119" s="19"/>
      <c r="F119" s="19"/>
      <c r="G119" s="19"/>
      <c r="H119" s="19"/>
      <c r="I119" s="19"/>
      <c r="J119" s="19"/>
      <c r="K119" s="11"/>
      <c r="L119" s="11"/>
      <c r="M119" s="11"/>
      <c r="N119" s="11"/>
    </row>
    <row r="120" spans="1:14" s="12" customFormat="1" ht="13.5">
      <c r="A120" s="13"/>
      <c r="B120" s="18"/>
      <c r="C120" s="19"/>
      <c r="D120" s="19"/>
      <c r="E120" s="19"/>
      <c r="F120" s="19"/>
      <c r="G120" s="19"/>
      <c r="H120" s="19"/>
      <c r="I120" s="19"/>
      <c r="J120" s="19"/>
      <c r="K120" s="11"/>
      <c r="L120" s="11"/>
      <c r="M120" s="11"/>
      <c r="N120" s="11"/>
    </row>
    <row r="121" spans="1:14" s="12" customFormat="1" ht="13.5">
      <c r="A121" s="13"/>
      <c r="B121" s="18"/>
      <c r="C121" s="19"/>
      <c r="D121" s="19"/>
      <c r="E121" s="19"/>
      <c r="F121" s="19"/>
      <c r="G121" s="19"/>
      <c r="H121" s="19"/>
      <c r="I121" s="19"/>
      <c r="J121" s="19"/>
      <c r="K121" s="11"/>
      <c r="L121" s="11"/>
      <c r="M121" s="11"/>
      <c r="N121" s="11"/>
    </row>
    <row r="122" spans="1:14" s="12" customFormat="1" ht="13.5">
      <c r="A122" s="13"/>
      <c r="B122" s="18"/>
      <c r="C122" s="19"/>
      <c r="D122" s="19"/>
      <c r="E122" s="19"/>
      <c r="F122" s="19"/>
      <c r="G122" s="19"/>
      <c r="H122" s="19"/>
      <c r="I122" s="19"/>
      <c r="J122" s="19"/>
      <c r="K122" s="11"/>
      <c r="L122" s="11"/>
      <c r="M122" s="11"/>
      <c r="N122" s="11"/>
    </row>
    <row r="123" spans="1:14" s="12" customFormat="1" ht="13.5">
      <c r="A123" s="13"/>
      <c r="B123" s="18"/>
      <c r="C123" s="19"/>
      <c r="D123" s="19"/>
      <c r="E123" s="19"/>
      <c r="F123" s="19"/>
      <c r="G123" s="19"/>
      <c r="H123" s="19"/>
      <c r="I123" s="19"/>
      <c r="J123" s="19"/>
      <c r="K123" s="11"/>
      <c r="L123" s="11"/>
      <c r="M123" s="11"/>
      <c r="N123" s="11"/>
    </row>
    <row r="124" spans="1:14" s="12" customFormat="1" ht="13.5">
      <c r="A124" s="13"/>
      <c r="B124" s="18"/>
      <c r="C124" s="19"/>
      <c r="D124" s="19"/>
      <c r="E124" s="19"/>
      <c r="F124" s="19"/>
      <c r="G124" s="19"/>
      <c r="H124" s="19"/>
      <c r="I124" s="19"/>
      <c r="J124" s="19"/>
      <c r="K124" s="11"/>
      <c r="L124" s="11"/>
      <c r="M124" s="11"/>
      <c r="N124" s="11"/>
    </row>
    <row r="125" spans="1:14" s="12" customFormat="1" ht="13.5">
      <c r="A125" s="13"/>
      <c r="B125" s="18"/>
      <c r="C125" s="19"/>
      <c r="D125" s="19"/>
      <c r="E125" s="19"/>
      <c r="F125" s="19"/>
      <c r="G125" s="19"/>
      <c r="H125" s="19"/>
      <c r="I125" s="19"/>
      <c r="J125" s="19"/>
      <c r="K125" s="11"/>
      <c r="L125" s="11"/>
      <c r="M125" s="11"/>
      <c r="N125" s="11"/>
    </row>
  </sheetData>
  <sheetProtection sheet="1" formatCells="0" formatRows="0" selectLockedCells="1"/>
  <mergeCells count="232">
    <mergeCell ref="O94:O96"/>
    <mergeCell ref="O97:O99"/>
    <mergeCell ref="K86:N86"/>
    <mergeCell ref="K87:N87"/>
    <mergeCell ref="K90:N90"/>
    <mergeCell ref="D90:J90"/>
    <mergeCell ref="D87:J87"/>
    <mergeCell ref="C94:D96"/>
    <mergeCell ref="E94:J94"/>
    <mergeCell ref="K96:N96"/>
    <mergeCell ref="K83:N83"/>
    <mergeCell ref="E84:J84"/>
    <mergeCell ref="K84:N84"/>
    <mergeCell ref="O91:O93"/>
    <mergeCell ref="K65:N65"/>
    <mergeCell ref="C71:J71"/>
    <mergeCell ref="K85:N85"/>
    <mergeCell ref="D85:J85"/>
    <mergeCell ref="C75:J75"/>
    <mergeCell ref="K75:N75"/>
    <mergeCell ref="O1:O3"/>
    <mergeCell ref="K68:L68"/>
    <mergeCell ref="M68:N68"/>
    <mergeCell ref="O68:O69"/>
    <mergeCell ref="K69:L69"/>
    <mergeCell ref="M69:N69"/>
    <mergeCell ref="K58:N58"/>
    <mergeCell ref="K61:N61"/>
    <mergeCell ref="B3:N3"/>
    <mergeCell ref="K5:N5"/>
    <mergeCell ref="K76:N76"/>
    <mergeCell ref="C67:J69"/>
    <mergeCell ref="C73:J73"/>
    <mergeCell ref="K74:N74"/>
    <mergeCell ref="K72:N72"/>
    <mergeCell ref="C70:J70"/>
    <mergeCell ref="K70:N70"/>
    <mergeCell ref="K71:N71"/>
    <mergeCell ref="K59:N59"/>
    <mergeCell ref="C79:J79"/>
    <mergeCell ref="K89:N89"/>
    <mergeCell ref="E89:J89"/>
    <mergeCell ref="K77:N77"/>
    <mergeCell ref="C88:C89"/>
    <mergeCell ref="D88:J88"/>
    <mergeCell ref="C81:C87"/>
    <mergeCell ref="E83:J83"/>
    <mergeCell ref="K82:N82"/>
    <mergeCell ref="C61:J61"/>
    <mergeCell ref="K63:N63"/>
    <mergeCell ref="K73:N73"/>
    <mergeCell ref="K67:N67"/>
    <mergeCell ref="B52:B56"/>
    <mergeCell ref="C52:J52"/>
    <mergeCell ref="C56:J56"/>
    <mergeCell ref="C53:D55"/>
    <mergeCell ref="B60:B74"/>
    <mergeCell ref="B57:J57"/>
    <mergeCell ref="K60:N60"/>
    <mergeCell ref="K53:N53"/>
    <mergeCell ref="C64:J64"/>
    <mergeCell ref="C72:J72"/>
    <mergeCell ref="B58:J58"/>
    <mergeCell ref="C66:J66"/>
    <mergeCell ref="C60:J60"/>
    <mergeCell ref="C62:J62"/>
    <mergeCell ref="C63:J63"/>
    <mergeCell ref="B59:J59"/>
    <mergeCell ref="C34:C42"/>
    <mergeCell ref="K24:N24"/>
    <mergeCell ref="E41:J41"/>
    <mergeCell ref="K41:N41"/>
    <mergeCell ref="E19:J19"/>
    <mergeCell ref="K62:N62"/>
    <mergeCell ref="K33:N33"/>
    <mergeCell ref="K37:N37"/>
    <mergeCell ref="K25:N25"/>
    <mergeCell ref="K57:N57"/>
    <mergeCell ref="D27:D33"/>
    <mergeCell ref="K30:N30"/>
    <mergeCell ref="C25:C33"/>
    <mergeCell ref="K18:N18"/>
    <mergeCell ref="E23:J23"/>
    <mergeCell ref="E18:J18"/>
    <mergeCell ref="D25:J25"/>
    <mergeCell ref="K26:N26"/>
    <mergeCell ref="E32:J32"/>
    <mergeCell ref="E30:J30"/>
    <mergeCell ref="B5:J5"/>
    <mergeCell ref="K9:N9"/>
    <mergeCell ref="E10:J10"/>
    <mergeCell ref="E28:J28"/>
    <mergeCell ref="E31:J31"/>
    <mergeCell ref="K27:N27"/>
    <mergeCell ref="D26:J26"/>
    <mergeCell ref="E24:J24"/>
    <mergeCell ref="C17:D24"/>
    <mergeCell ref="K28:N28"/>
    <mergeCell ref="K29:N29"/>
    <mergeCell ref="K13:N13"/>
    <mergeCell ref="E16:J16"/>
    <mergeCell ref="B4:J4"/>
    <mergeCell ref="B6:J6"/>
    <mergeCell ref="B9:J9"/>
    <mergeCell ref="K11:N11"/>
    <mergeCell ref="K4:N4"/>
    <mergeCell ref="B7:J8"/>
    <mergeCell ref="K10:N10"/>
    <mergeCell ref="K42:N42"/>
    <mergeCell ref="K45:N45"/>
    <mergeCell ref="K12:N12"/>
    <mergeCell ref="E11:J11"/>
    <mergeCell ref="K6:N6"/>
    <mergeCell ref="K16:N16"/>
    <mergeCell ref="K15:N15"/>
    <mergeCell ref="E15:J15"/>
    <mergeCell ref="E13:J13"/>
    <mergeCell ref="E14:J14"/>
    <mergeCell ref="D44:J44"/>
    <mergeCell ref="O53:O55"/>
    <mergeCell ref="E54:J54"/>
    <mergeCell ref="E55:J55"/>
    <mergeCell ref="K55:N55"/>
    <mergeCell ref="K54:N54"/>
    <mergeCell ref="O25:O51"/>
    <mergeCell ref="K52:N52"/>
    <mergeCell ref="E53:J53"/>
    <mergeCell ref="K32:N32"/>
    <mergeCell ref="E17:J17"/>
    <mergeCell ref="K22:N22"/>
    <mergeCell ref="E22:J22"/>
    <mergeCell ref="E20:J20"/>
    <mergeCell ref="K19:N19"/>
    <mergeCell ref="K17:N17"/>
    <mergeCell ref="E12:J12"/>
    <mergeCell ref="E21:J21"/>
    <mergeCell ref="K51:N51"/>
    <mergeCell ref="E33:J33"/>
    <mergeCell ref="E39:J39"/>
    <mergeCell ref="E29:J29"/>
    <mergeCell ref="E40:J40"/>
    <mergeCell ref="D35:J35"/>
    <mergeCell ref="C10:D16"/>
    <mergeCell ref="K14:N14"/>
    <mergeCell ref="O7:O8"/>
    <mergeCell ref="K7:L7"/>
    <mergeCell ref="M7:N7"/>
    <mergeCell ref="K8:L8"/>
    <mergeCell ref="M8:N8"/>
    <mergeCell ref="O17:O24"/>
    <mergeCell ref="K21:N21"/>
    <mergeCell ref="K20:N20"/>
    <mergeCell ref="O10:O16"/>
    <mergeCell ref="K23:N23"/>
    <mergeCell ref="B2:M2"/>
    <mergeCell ref="K40:N40"/>
    <mergeCell ref="D36:D42"/>
    <mergeCell ref="K49:N49"/>
    <mergeCell ref="K46:N46"/>
    <mergeCell ref="K31:N31"/>
    <mergeCell ref="E27:J27"/>
    <mergeCell ref="E49:J49"/>
    <mergeCell ref="B25:B51"/>
    <mergeCell ref="D45:D51"/>
    <mergeCell ref="B81:B90"/>
    <mergeCell ref="C65:J65"/>
    <mergeCell ref="D86:J86"/>
    <mergeCell ref="C74:J74"/>
    <mergeCell ref="E82:J82"/>
    <mergeCell ref="D81:J81"/>
    <mergeCell ref="C80:J80"/>
    <mergeCell ref="C76:J76"/>
    <mergeCell ref="B91:B102"/>
    <mergeCell ref="C91:D93"/>
    <mergeCell ref="E91:J91"/>
    <mergeCell ref="E99:J99"/>
    <mergeCell ref="E46:J46"/>
    <mergeCell ref="K56:N56"/>
    <mergeCell ref="K64:N64"/>
    <mergeCell ref="B75:B79"/>
    <mergeCell ref="K88:N88"/>
    <mergeCell ref="K79:N79"/>
    <mergeCell ref="C100:D102"/>
    <mergeCell ref="C97:D99"/>
    <mergeCell ref="E97:J97"/>
    <mergeCell ref="E50:J50"/>
    <mergeCell ref="O100:O102"/>
    <mergeCell ref="E101:J101"/>
    <mergeCell ref="K101:N101"/>
    <mergeCell ref="E102:J102"/>
    <mergeCell ref="K102:N102"/>
    <mergeCell ref="K50:N50"/>
    <mergeCell ref="E100:J100"/>
    <mergeCell ref="K100:N100"/>
    <mergeCell ref="K95:N95"/>
    <mergeCell ref="K91:N91"/>
    <mergeCell ref="E92:J92"/>
    <mergeCell ref="K92:N92"/>
    <mergeCell ref="E93:J93"/>
    <mergeCell ref="K97:N97"/>
    <mergeCell ref="E98:J98"/>
    <mergeCell ref="E95:J95"/>
    <mergeCell ref="D34:J34"/>
    <mergeCell ref="K39:N39"/>
    <mergeCell ref="E36:J36"/>
    <mergeCell ref="E37:J37"/>
    <mergeCell ref="K34:N34"/>
    <mergeCell ref="K99:N99"/>
    <mergeCell ref="K43:N43"/>
    <mergeCell ref="K36:N36"/>
    <mergeCell ref="K44:N44"/>
    <mergeCell ref="K35:N35"/>
    <mergeCell ref="E38:J38"/>
    <mergeCell ref="K38:N38"/>
    <mergeCell ref="C77:J77"/>
    <mergeCell ref="C43:C51"/>
    <mergeCell ref="E47:J47"/>
    <mergeCell ref="K47:N47"/>
    <mergeCell ref="E48:J48"/>
    <mergeCell ref="K48:N48"/>
    <mergeCell ref="K66:N66"/>
    <mergeCell ref="E51:J51"/>
    <mergeCell ref="E45:J45"/>
    <mergeCell ref="E42:J42"/>
    <mergeCell ref="D43:J43"/>
    <mergeCell ref="K98:N98"/>
    <mergeCell ref="E96:J96"/>
    <mergeCell ref="K93:N93"/>
    <mergeCell ref="K94:N94"/>
    <mergeCell ref="C78:J78"/>
    <mergeCell ref="K81:N81"/>
    <mergeCell ref="K78:N78"/>
  </mergeCells>
  <dataValidations count="3">
    <dataValidation type="whole" allowBlank="1" showInputMessage="1" showErrorMessage="1" error="ハイフンなしの７桁の数字のみ入力してください。" sqref="K12 K20">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8 K8">
      <formula1>1</formula1>
    </dataValidation>
    <dataValidation type="whole" allowBlank="1" showInputMessage="1" showErrorMessage="1" prompt="ハイフンなしの７桁の数字のみ入力してください。" errorTitle="注意！" error="ハイフンなしの７桁の数字のみ入力してください。" sqref="K29 K38 K47">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in="1" max="13" man="1"/>
  </rowBreaks>
</worksheet>
</file>

<file path=xl/worksheets/sheet4.xml><?xml version="1.0" encoding="utf-8"?>
<worksheet xmlns="http://schemas.openxmlformats.org/spreadsheetml/2006/main" xmlns:r="http://schemas.openxmlformats.org/officeDocument/2006/relationships">
  <dimension ref="A1:BC65"/>
  <sheetViews>
    <sheetView view="pageBreakPreview" zoomScaleSheetLayoutView="100" zoomScalePageLayoutView="0" workbookViewId="0" topLeftCell="A1">
      <selection activeCell="A5" sqref="A5"/>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243"/>
      <c r="B1" s="87" t="s">
        <v>668</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ht="17.25">
      <c r="A2" s="86"/>
      <c r="B2" s="88" t="s">
        <v>50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7.25">
      <c r="A3" s="86"/>
      <c r="B3" s="88" t="s">
        <v>131</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ht="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row>
    <row r="5" spans="1:33" ht="16.5" customHeight="1">
      <c r="A5" s="264" t="s">
        <v>679</v>
      </c>
      <c r="B5" s="265"/>
      <c r="C5" s="265"/>
      <c r="D5" s="265"/>
      <c r="E5" s="265"/>
      <c r="F5" s="265"/>
      <c r="G5" s="265"/>
      <c r="H5" s="264"/>
      <c r="I5" s="266"/>
      <c r="J5" s="266"/>
      <c r="K5" s="266"/>
      <c r="L5" s="266"/>
      <c r="M5" s="266"/>
      <c r="N5" s="266"/>
      <c r="O5" s="266"/>
      <c r="P5" s="266"/>
      <c r="Q5" s="266"/>
      <c r="R5" s="266"/>
      <c r="S5" s="266"/>
      <c r="T5" s="266"/>
      <c r="U5" s="266"/>
      <c r="V5" s="266"/>
      <c r="W5" s="699" t="s">
        <v>555</v>
      </c>
      <c r="X5" s="699"/>
      <c r="Y5" s="699"/>
      <c r="Z5" s="699"/>
      <c r="AA5" s="699"/>
      <c r="AB5" s="700">
        <f>'【様式第11】完了実績報告書'!V2</f>
        <v>0</v>
      </c>
      <c r="AC5" s="701"/>
      <c r="AD5" s="701"/>
      <c r="AE5" s="701"/>
      <c r="AF5" s="701"/>
      <c r="AG5" s="702"/>
    </row>
    <row r="6" spans="1:33" ht="9" customHeight="1">
      <c r="A6" s="95"/>
      <c r="B6" s="98"/>
      <c r="C6" s="98"/>
      <c r="D6" s="98"/>
      <c r="E6" s="98"/>
      <c r="F6" s="98"/>
      <c r="G6" s="98"/>
      <c r="H6" s="96"/>
      <c r="I6" s="97"/>
      <c r="J6" s="97"/>
      <c r="K6" s="97"/>
      <c r="L6" s="97"/>
      <c r="M6" s="97"/>
      <c r="N6" s="97"/>
      <c r="O6" s="97"/>
      <c r="P6" s="97"/>
      <c r="Q6" s="97"/>
      <c r="R6" s="97"/>
      <c r="S6" s="97"/>
      <c r="T6" s="97"/>
      <c r="U6" s="97"/>
      <c r="V6" s="97"/>
      <c r="W6" s="97"/>
      <c r="X6" s="9"/>
      <c r="Y6" s="9"/>
      <c r="Z6" s="9"/>
      <c r="AA6" s="9"/>
      <c r="AB6" s="9"/>
      <c r="AC6" s="10"/>
      <c r="AD6" s="10"/>
      <c r="AE6" s="10"/>
      <c r="AF6" s="10"/>
      <c r="AG6" s="10"/>
    </row>
    <row r="7" spans="1:33" ht="16.5" customHeight="1">
      <c r="A7" s="703" t="s">
        <v>642</v>
      </c>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row>
    <row r="8" spans="1:33" ht="16.5" customHeight="1">
      <c r="A8" s="703" t="s">
        <v>673</v>
      </c>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row>
    <row r="9" spans="1:33" ht="9" customHeight="1">
      <c r="A9" s="704"/>
      <c r="B9" s="705"/>
      <c r="C9" s="705"/>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row>
    <row r="10" spans="1:33" ht="16.5" customHeight="1">
      <c r="A10" s="279"/>
      <c r="B10" s="706" t="s">
        <v>649</v>
      </c>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row>
    <row r="11" spans="1:33" ht="16.5" customHeight="1">
      <c r="A11" s="86"/>
      <c r="B11" s="681" t="s">
        <v>572</v>
      </c>
      <c r="C11" s="676"/>
      <c r="D11" s="676"/>
      <c r="E11" s="676"/>
      <c r="F11" s="676"/>
      <c r="G11" s="677"/>
      <c r="H11" s="675" t="s">
        <v>573</v>
      </c>
      <c r="I11" s="668"/>
      <c r="J11" s="668"/>
      <c r="K11" s="668"/>
      <c r="L11" s="668"/>
      <c r="M11" s="669"/>
      <c r="N11" s="675" t="s">
        <v>574</v>
      </c>
      <c r="O11" s="668"/>
      <c r="P11" s="668"/>
      <c r="Q11" s="668"/>
      <c r="R11" s="668"/>
      <c r="S11" s="669"/>
      <c r="T11" s="682" t="s">
        <v>653</v>
      </c>
      <c r="U11" s="683"/>
      <c r="V11" s="683"/>
      <c r="W11" s="683"/>
      <c r="X11" s="683"/>
      <c r="Y11" s="683"/>
      <c r="Z11" s="684"/>
      <c r="AA11" s="707" t="s">
        <v>657</v>
      </c>
      <c r="AB11" s="708"/>
      <c r="AC11" s="708"/>
      <c r="AD11" s="708"/>
      <c r="AE11" s="708"/>
      <c r="AF11" s="708"/>
      <c r="AG11" s="709"/>
    </row>
    <row r="12" spans="1:33" ht="16.5" customHeight="1">
      <c r="A12" s="86"/>
      <c r="B12" s="667"/>
      <c r="C12" s="665"/>
      <c r="D12" s="665"/>
      <c r="E12" s="665"/>
      <c r="F12" s="665"/>
      <c r="G12" s="666"/>
      <c r="H12" s="664"/>
      <c r="I12" s="670"/>
      <c r="J12" s="670"/>
      <c r="K12" s="670"/>
      <c r="L12" s="670"/>
      <c r="M12" s="671"/>
      <c r="N12" s="664"/>
      <c r="O12" s="670"/>
      <c r="P12" s="670"/>
      <c r="Q12" s="670"/>
      <c r="R12" s="670"/>
      <c r="S12" s="671"/>
      <c r="T12" s="685"/>
      <c r="U12" s="686"/>
      <c r="V12" s="686"/>
      <c r="W12" s="686"/>
      <c r="X12" s="686"/>
      <c r="Y12" s="686"/>
      <c r="Z12" s="687"/>
      <c r="AA12" s="710"/>
      <c r="AB12" s="711"/>
      <c r="AC12" s="711"/>
      <c r="AD12" s="711"/>
      <c r="AE12" s="711"/>
      <c r="AF12" s="711"/>
      <c r="AG12" s="712"/>
    </row>
    <row r="13" spans="1:33" ht="16.5" customHeight="1">
      <c r="A13" s="86"/>
      <c r="B13" s="678"/>
      <c r="C13" s="679"/>
      <c r="D13" s="679"/>
      <c r="E13" s="679"/>
      <c r="F13" s="679"/>
      <c r="G13" s="680"/>
      <c r="H13" s="672"/>
      <c r="I13" s="673"/>
      <c r="J13" s="673"/>
      <c r="K13" s="673"/>
      <c r="L13" s="673"/>
      <c r="M13" s="674"/>
      <c r="N13" s="672"/>
      <c r="O13" s="673"/>
      <c r="P13" s="673"/>
      <c r="Q13" s="673"/>
      <c r="R13" s="673"/>
      <c r="S13" s="674"/>
      <c r="T13" s="688"/>
      <c r="U13" s="689"/>
      <c r="V13" s="689"/>
      <c r="W13" s="689"/>
      <c r="X13" s="689"/>
      <c r="Y13" s="689"/>
      <c r="Z13" s="690"/>
      <c r="AA13" s="713"/>
      <c r="AB13" s="714"/>
      <c r="AC13" s="714"/>
      <c r="AD13" s="714"/>
      <c r="AE13" s="714"/>
      <c r="AF13" s="714"/>
      <c r="AG13" s="715"/>
    </row>
    <row r="14" spans="1:33" ht="16.5" customHeight="1">
      <c r="A14" s="86"/>
      <c r="B14" s="691"/>
      <c r="C14" s="692"/>
      <c r="D14" s="692"/>
      <c r="E14" s="692"/>
      <c r="F14" s="692"/>
      <c r="G14" s="693"/>
      <c r="H14" s="691">
        <v>0</v>
      </c>
      <c r="I14" s="692"/>
      <c r="J14" s="692"/>
      <c r="K14" s="692"/>
      <c r="L14" s="692"/>
      <c r="M14" s="693"/>
      <c r="N14" s="694">
        <f>B14-H14</f>
        <v>0</v>
      </c>
      <c r="O14" s="695"/>
      <c r="P14" s="695"/>
      <c r="Q14" s="695"/>
      <c r="R14" s="695"/>
      <c r="S14" s="696"/>
      <c r="T14" s="697">
        <f>SUM(U15:Z16)</f>
        <v>0</v>
      </c>
      <c r="U14" s="697"/>
      <c r="V14" s="697"/>
      <c r="W14" s="697"/>
      <c r="X14" s="697"/>
      <c r="Y14" s="697"/>
      <c r="Z14" s="697"/>
      <c r="AA14" s="698"/>
      <c r="AB14" s="698"/>
      <c r="AC14" s="698"/>
      <c r="AD14" s="698"/>
      <c r="AE14" s="698"/>
      <c r="AF14" s="698"/>
      <c r="AG14" s="698"/>
    </row>
    <row r="15" spans="1:33" s="1" customFormat="1" ht="16.5" customHeight="1">
      <c r="A15" s="86"/>
      <c r="B15" s="280"/>
      <c r="C15" s="281"/>
      <c r="D15" s="281"/>
      <c r="E15" s="281"/>
      <c r="F15" s="281"/>
      <c r="G15" s="281"/>
      <c r="H15" s="281"/>
      <c r="I15" s="281"/>
      <c r="J15" s="281"/>
      <c r="K15" s="281"/>
      <c r="L15" s="281"/>
      <c r="M15" s="281"/>
      <c r="N15" s="281"/>
      <c r="O15" s="281"/>
      <c r="P15" s="281"/>
      <c r="Q15" s="281"/>
      <c r="R15" s="281"/>
      <c r="S15" s="281"/>
      <c r="T15" s="291" t="s">
        <v>23</v>
      </c>
      <c r="U15" s="656">
        <f>K47</f>
        <v>0</v>
      </c>
      <c r="V15" s="656"/>
      <c r="W15" s="656"/>
      <c r="X15" s="656"/>
      <c r="Y15" s="656"/>
      <c r="Z15" s="657"/>
      <c r="AA15" s="282"/>
      <c r="AB15" s="658"/>
      <c r="AC15" s="658"/>
      <c r="AD15" s="658"/>
      <c r="AE15" s="658"/>
      <c r="AF15" s="658"/>
      <c r="AG15" s="659"/>
    </row>
    <row r="16" spans="1:33" s="1" customFormat="1" ht="16.5" customHeight="1">
      <c r="A16" s="86"/>
      <c r="B16" s="283"/>
      <c r="C16" s="284"/>
      <c r="D16" s="284"/>
      <c r="E16" s="284"/>
      <c r="F16" s="284"/>
      <c r="G16" s="284"/>
      <c r="H16" s="284"/>
      <c r="I16" s="284"/>
      <c r="J16" s="284"/>
      <c r="K16" s="284"/>
      <c r="L16" s="284"/>
      <c r="M16" s="284"/>
      <c r="N16" s="284"/>
      <c r="O16" s="284"/>
      <c r="P16" s="285"/>
      <c r="Q16" s="285"/>
      <c r="R16" s="285"/>
      <c r="S16" s="285"/>
      <c r="T16" s="157" t="s">
        <v>24</v>
      </c>
      <c r="U16" s="660">
        <f>K54</f>
        <v>0</v>
      </c>
      <c r="V16" s="660"/>
      <c r="W16" s="660"/>
      <c r="X16" s="660"/>
      <c r="Y16" s="660"/>
      <c r="Z16" s="661"/>
      <c r="AA16" s="286"/>
      <c r="AB16" s="662"/>
      <c r="AC16" s="662"/>
      <c r="AD16" s="662"/>
      <c r="AE16" s="662"/>
      <c r="AF16" s="662"/>
      <c r="AG16" s="663"/>
    </row>
    <row r="17" spans="1:33" ht="16.5" customHeight="1">
      <c r="A17" s="86"/>
      <c r="B17" s="664" t="s">
        <v>575</v>
      </c>
      <c r="C17" s="665"/>
      <c r="D17" s="665"/>
      <c r="E17" s="665"/>
      <c r="F17" s="665"/>
      <c r="G17" s="666"/>
      <c r="H17" s="664" t="s">
        <v>576</v>
      </c>
      <c r="I17" s="665"/>
      <c r="J17" s="665"/>
      <c r="K17" s="665"/>
      <c r="L17" s="665"/>
      <c r="M17" s="666"/>
      <c r="N17" s="664" t="s">
        <v>643</v>
      </c>
      <c r="O17" s="668"/>
      <c r="P17" s="668"/>
      <c r="Q17" s="668"/>
      <c r="R17" s="668"/>
      <c r="S17" s="669"/>
      <c r="T17" s="675" t="s">
        <v>644</v>
      </c>
      <c r="U17" s="676"/>
      <c r="V17" s="676"/>
      <c r="W17" s="676"/>
      <c r="X17" s="676"/>
      <c r="Y17" s="676"/>
      <c r="Z17" s="677"/>
      <c r="AA17" s="675" t="s">
        <v>645</v>
      </c>
      <c r="AB17" s="668"/>
      <c r="AC17" s="668"/>
      <c r="AD17" s="668"/>
      <c r="AE17" s="668"/>
      <c r="AF17" s="668"/>
      <c r="AG17" s="669"/>
    </row>
    <row r="18" spans="1:33" ht="16.5" customHeight="1">
      <c r="A18" s="86"/>
      <c r="B18" s="667"/>
      <c r="C18" s="665"/>
      <c r="D18" s="665"/>
      <c r="E18" s="665"/>
      <c r="F18" s="665"/>
      <c r="G18" s="666"/>
      <c r="H18" s="667"/>
      <c r="I18" s="665"/>
      <c r="J18" s="665"/>
      <c r="K18" s="665"/>
      <c r="L18" s="665"/>
      <c r="M18" s="666"/>
      <c r="N18" s="664"/>
      <c r="O18" s="670"/>
      <c r="P18" s="670"/>
      <c r="Q18" s="670"/>
      <c r="R18" s="670"/>
      <c r="S18" s="671"/>
      <c r="T18" s="667"/>
      <c r="U18" s="665"/>
      <c r="V18" s="665"/>
      <c r="W18" s="665"/>
      <c r="X18" s="665"/>
      <c r="Y18" s="665"/>
      <c r="Z18" s="666"/>
      <c r="AA18" s="664"/>
      <c r="AB18" s="670"/>
      <c r="AC18" s="670"/>
      <c r="AD18" s="670"/>
      <c r="AE18" s="670"/>
      <c r="AF18" s="670"/>
      <c r="AG18" s="671"/>
    </row>
    <row r="19" spans="1:33" ht="16.5" customHeight="1">
      <c r="A19" s="86"/>
      <c r="B19" s="667"/>
      <c r="C19" s="665"/>
      <c r="D19" s="665"/>
      <c r="E19" s="665"/>
      <c r="F19" s="665"/>
      <c r="G19" s="666"/>
      <c r="H19" s="667"/>
      <c r="I19" s="665"/>
      <c r="J19" s="665"/>
      <c r="K19" s="665"/>
      <c r="L19" s="665"/>
      <c r="M19" s="666"/>
      <c r="N19" s="672"/>
      <c r="O19" s="673"/>
      <c r="P19" s="673"/>
      <c r="Q19" s="673"/>
      <c r="R19" s="673"/>
      <c r="S19" s="674"/>
      <c r="T19" s="678"/>
      <c r="U19" s="679"/>
      <c r="V19" s="679"/>
      <c r="W19" s="679"/>
      <c r="X19" s="679"/>
      <c r="Y19" s="679"/>
      <c r="Z19" s="680"/>
      <c r="AA19" s="672"/>
      <c r="AB19" s="673"/>
      <c r="AC19" s="673"/>
      <c r="AD19" s="673"/>
      <c r="AE19" s="673"/>
      <c r="AF19" s="673"/>
      <c r="AG19" s="674"/>
    </row>
    <row r="20" spans="1:33" ht="16.5" customHeight="1" thickBot="1">
      <c r="A20" s="86"/>
      <c r="B20" s="645">
        <f>IF(AA16&gt;T16,T16,AA16)</f>
        <v>0</v>
      </c>
      <c r="C20" s="646"/>
      <c r="D20" s="646"/>
      <c r="E20" s="646"/>
      <c r="F20" s="646"/>
      <c r="G20" s="647"/>
      <c r="H20" s="648">
        <f>IF(N16&gt;B20,B20,N16)</f>
        <v>0</v>
      </c>
      <c r="I20" s="649"/>
      <c r="J20" s="649"/>
      <c r="K20" s="649"/>
      <c r="L20" s="649"/>
      <c r="M20" s="650"/>
      <c r="N20" s="651"/>
      <c r="O20" s="652"/>
      <c r="P20" s="652"/>
      <c r="Q20" s="652"/>
      <c r="R20" s="652"/>
      <c r="S20" s="653"/>
      <c r="T20" s="654"/>
      <c r="U20" s="654"/>
      <c r="V20" s="654"/>
      <c r="W20" s="654"/>
      <c r="X20" s="654"/>
      <c r="Y20" s="654"/>
      <c r="Z20" s="654"/>
      <c r="AA20" s="655">
        <f>T20-N20</f>
        <v>0</v>
      </c>
      <c r="AB20" s="655"/>
      <c r="AC20" s="655"/>
      <c r="AD20" s="655"/>
      <c r="AE20" s="655"/>
      <c r="AF20" s="655"/>
      <c r="AG20" s="655"/>
    </row>
    <row r="21" spans="1:33" ht="16.5" customHeight="1" thickTop="1">
      <c r="A21" s="86"/>
      <c r="B21" s="631" t="s">
        <v>646</v>
      </c>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3"/>
    </row>
    <row r="22" spans="1:33" ht="16.5" customHeight="1">
      <c r="A22" s="86"/>
      <c r="B22" s="634" t="s">
        <v>4</v>
      </c>
      <c r="C22" s="635"/>
      <c r="D22" s="635"/>
      <c r="E22" s="635"/>
      <c r="F22" s="635"/>
      <c r="G22" s="635"/>
      <c r="H22" s="635"/>
      <c r="I22" s="635"/>
      <c r="J22" s="635"/>
      <c r="K22" s="636" t="s">
        <v>577</v>
      </c>
      <c r="L22" s="637"/>
      <c r="M22" s="637"/>
      <c r="N22" s="637"/>
      <c r="O22" s="637"/>
      <c r="P22" s="637"/>
      <c r="Q22" s="637"/>
      <c r="R22" s="638"/>
      <c r="S22" s="636" t="s">
        <v>578</v>
      </c>
      <c r="T22" s="637"/>
      <c r="U22" s="637"/>
      <c r="V22" s="637"/>
      <c r="W22" s="637"/>
      <c r="X22" s="637"/>
      <c r="Y22" s="637"/>
      <c r="Z22" s="637"/>
      <c r="AA22" s="637"/>
      <c r="AB22" s="637"/>
      <c r="AC22" s="637"/>
      <c r="AD22" s="637"/>
      <c r="AE22" s="637"/>
      <c r="AF22" s="637"/>
      <c r="AG22" s="638"/>
    </row>
    <row r="23" spans="2:33" ht="16.5" customHeight="1">
      <c r="B23" s="639"/>
      <c r="C23" s="640"/>
      <c r="D23" s="640"/>
      <c r="E23" s="640"/>
      <c r="F23" s="640"/>
      <c r="G23" s="640"/>
      <c r="H23" s="640"/>
      <c r="I23" s="640"/>
      <c r="J23" s="641"/>
      <c r="K23" s="642"/>
      <c r="L23" s="643"/>
      <c r="M23" s="643"/>
      <c r="N23" s="643"/>
      <c r="O23" s="643"/>
      <c r="P23" s="643"/>
      <c r="Q23" s="643"/>
      <c r="R23" s="644"/>
      <c r="S23" s="572"/>
      <c r="T23" s="573"/>
      <c r="U23" s="573"/>
      <c r="V23" s="573"/>
      <c r="W23" s="573"/>
      <c r="X23" s="573"/>
      <c r="Y23" s="573"/>
      <c r="Z23" s="573"/>
      <c r="AA23" s="573"/>
      <c r="AB23" s="573"/>
      <c r="AC23" s="573"/>
      <c r="AD23" s="573"/>
      <c r="AE23" s="573"/>
      <c r="AF23" s="573"/>
      <c r="AG23" s="574"/>
    </row>
    <row r="24" spans="2:33" ht="16.5" customHeight="1">
      <c r="B24" s="604"/>
      <c r="C24" s="605"/>
      <c r="D24" s="605"/>
      <c r="E24" s="605"/>
      <c r="F24" s="605"/>
      <c r="G24" s="605"/>
      <c r="H24" s="605"/>
      <c r="I24" s="605"/>
      <c r="J24" s="606"/>
      <c r="K24" s="607"/>
      <c r="L24" s="608"/>
      <c r="M24" s="608"/>
      <c r="N24" s="608"/>
      <c r="O24" s="608"/>
      <c r="P24" s="608"/>
      <c r="Q24" s="608"/>
      <c r="R24" s="609"/>
      <c r="S24" s="542"/>
      <c r="T24" s="543"/>
      <c r="U24" s="543"/>
      <c r="V24" s="543"/>
      <c r="W24" s="543"/>
      <c r="X24" s="543"/>
      <c r="Y24" s="543"/>
      <c r="Z24" s="543"/>
      <c r="AA24" s="543"/>
      <c r="AB24" s="543"/>
      <c r="AC24" s="543"/>
      <c r="AD24" s="543"/>
      <c r="AE24" s="543"/>
      <c r="AF24" s="543"/>
      <c r="AG24" s="544"/>
    </row>
    <row r="25" spans="2:33" ht="16.5" customHeight="1">
      <c r="B25" s="604"/>
      <c r="C25" s="605"/>
      <c r="D25" s="605"/>
      <c r="E25" s="605"/>
      <c r="F25" s="605"/>
      <c r="G25" s="605"/>
      <c r="H25" s="605"/>
      <c r="I25" s="605"/>
      <c r="J25" s="606"/>
      <c r="K25" s="607"/>
      <c r="L25" s="608"/>
      <c r="M25" s="608"/>
      <c r="N25" s="608"/>
      <c r="O25" s="608"/>
      <c r="P25" s="608"/>
      <c r="Q25" s="608"/>
      <c r="R25" s="609"/>
      <c r="S25" s="542"/>
      <c r="T25" s="543"/>
      <c r="U25" s="543"/>
      <c r="V25" s="543"/>
      <c r="W25" s="543"/>
      <c r="X25" s="543"/>
      <c r="Y25" s="543"/>
      <c r="Z25" s="543"/>
      <c r="AA25" s="543"/>
      <c r="AB25" s="543"/>
      <c r="AC25" s="543"/>
      <c r="AD25" s="543"/>
      <c r="AE25" s="543"/>
      <c r="AF25" s="543"/>
      <c r="AG25" s="544"/>
    </row>
    <row r="26" spans="2:55" ht="16.5" customHeight="1">
      <c r="B26" s="604"/>
      <c r="C26" s="605"/>
      <c r="D26" s="605"/>
      <c r="E26" s="605"/>
      <c r="F26" s="605"/>
      <c r="G26" s="605"/>
      <c r="H26" s="605"/>
      <c r="I26" s="605"/>
      <c r="J26" s="606"/>
      <c r="K26" s="607"/>
      <c r="L26" s="608"/>
      <c r="M26" s="608"/>
      <c r="N26" s="608"/>
      <c r="O26" s="608"/>
      <c r="P26" s="608"/>
      <c r="Q26" s="608"/>
      <c r="R26" s="609"/>
      <c r="S26" s="542"/>
      <c r="T26" s="543"/>
      <c r="U26" s="543"/>
      <c r="V26" s="543"/>
      <c r="W26" s="543"/>
      <c r="X26" s="543"/>
      <c r="Y26" s="543"/>
      <c r="Z26" s="543"/>
      <c r="AA26" s="543"/>
      <c r="AB26" s="543"/>
      <c r="AC26" s="543"/>
      <c r="AD26" s="543"/>
      <c r="AE26" s="543"/>
      <c r="AF26" s="543"/>
      <c r="AG26" s="544"/>
      <c r="AQ26" s="287"/>
      <c r="BC26" s="288"/>
    </row>
    <row r="27" spans="2:33" ht="16.5" customHeight="1">
      <c r="B27" s="604"/>
      <c r="C27" s="605"/>
      <c r="D27" s="605"/>
      <c r="E27" s="605"/>
      <c r="F27" s="605"/>
      <c r="G27" s="605"/>
      <c r="H27" s="605"/>
      <c r="I27" s="605"/>
      <c r="J27" s="606"/>
      <c r="K27" s="607"/>
      <c r="L27" s="608"/>
      <c r="M27" s="608"/>
      <c r="N27" s="608"/>
      <c r="O27" s="608"/>
      <c r="P27" s="608"/>
      <c r="Q27" s="608"/>
      <c r="R27" s="609"/>
      <c r="S27" s="542"/>
      <c r="T27" s="543"/>
      <c r="U27" s="543"/>
      <c r="V27" s="543"/>
      <c r="W27" s="543"/>
      <c r="X27" s="543"/>
      <c r="Y27" s="543"/>
      <c r="Z27" s="543"/>
      <c r="AA27" s="543"/>
      <c r="AB27" s="543"/>
      <c r="AC27" s="543"/>
      <c r="AD27" s="543"/>
      <c r="AE27" s="543"/>
      <c r="AF27" s="543"/>
      <c r="AG27" s="544"/>
    </row>
    <row r="28" spans="2:33" ht="16.5" customHeight="1">
      <c r="B28" s="604"/>
      <c r="C28" s="605"/>
      <c r="D28" s="605"/>
      <c r="E28" s="605"/>
      <c r="F28" s="605"/>
      <c r="G28" s="605"/>
      <c r="H28" s="605"/>
      <c r="I28" s="605"/>
      <c r="J28" s="606"/>
      <c r="K28" s="607"/>
      <c r="L28" s="608"/>
      <c r="M28" s="608"/>
      <c r="N28" s="608"/>
      <c r="O28" s="608"/>
      <c r="P28" s="608"/>
      <c r="Q28" s="608"/>
      <c r="R28" s="609"/>
      <c r="S28" s="542"/>
      <c r="T28" s="543"/>
      <c r="U28" s="543"/>
      <c r="V28" s="543"/>
      <c r="W28" s="543"/>
      <c r="X28" s="543"/>
      <c r="Y28" s="543"/>
      <c r="Z28" s="543"/>
      <c r="AA28" s="543"/>
      <c r="AB28" s="543"/>
      <c r="AC28" s="543"/>
      <c r="AD28" s="543"/>
      <c r="AE28" s="543"/>
      <c r="AF28" s="543"/>
      <c r="AG28" s="544"/>
    </row>
    <row r="29" spans="2:33" ht="16.5" customHeight="1">
      <c r="B29" s="604"/>
      <c r="C29" s="605"/>
      <c r="D29" s="605"/>
      <c r="E29" s="605"/>
      <c r="F29" s="605"/>
      <c r="G29" s="605"/>
      <c r="H29" s="605"/>
      <c r="I29" s="605"/>
      <c r="J29" s="606"/>
      <c r="K29" s="607"/>
      <c r="L29" s="608"/>
      <c r="M29" s="608"/>
      <c r="N29" s="608"/>
      <c r="O29" s="608"/>
      <c r="P29" s="608"/>
      <c r="Q29" s="608"/>
      <c r="R29" s="609"/>
      <c r="S29" s="542"/>
      <c r="T29" s="543"/>
      <c r="U29" s="543"/>
      <c r="V29" s="543"/>
      <c r="W29" s="543"/>
      <c r="X29" s="543"/>
      <c r="Y29" s="543"/>
      <c r="Z29" s="543"/>
      <c r="AA29" s="543"/>
      <c r="AB29" s="543"/>
      <c r="AC29" s="543"/>
      <c r="AD29" s="543"/>
      <c r="AE29" s="543"/>
      <c r="AF29" s="543"/>
      <c r="AG29" s="544"/>
    </row>
    <row r="30" spans="2:33" ht="16.5" customHeight="1">
      <c r="B30" s="604"/>
      <c r="C30" s="605"/>
      <c r="D30" s="605"/>
      <c r="E30" s="605"/>
      <c r="F30" s="605"/>
      <c r="G30" s="605"/>
      <c r="H30" s="605"/>
      <c r="I30" s="605"/>
      <c r="J30" s="606"/>
      <c r="K30" s="607"/>
      <c r="L30" s="608"/>
      <c r="M30" s="608"/>
      <c r="N30" s="608"/>
      <c r="O30" s="608"/>
      <c r="P30" s="608"/>
      <c r="Q30" s="608"/>
      <c r="R30" s="609"/>
      <c r="S30" s="542"/>
      <c r="T30" s="543"/>
      <c r="U30" s="543"/>
      <c r="V30" s="543"/>
      <c r="W30" s="543"/>
      <c r="X30" s="543"/>
      <c r="Y30" s="543"/>
      <c r="Z30" s="543"/>
      <c r="AA30" s="543"/>
      <c r="AB30" s="543"/>
      <c r="AC30" s="543"/>
      <c r="AD30" s="543"/>
      <c r="AE30" s="543"/>
      <c r="AF30" s="543"/>
      <c r="AG30" s="544"/>
    </row>
    <row r="31" spans="2:33" ht="16.5" customHeight="1">
      <c r="B31" s="604"/>
      <c r="C31" s="605"/>
      <c r="D31" s="605"/>
      <c r="E31" s="605"/>
      <c r="F31" s="605"/>
      <c r="G31" s="605"/>
      <c r="H31" s="605"/>
      <c r="I31" s="605"/>
      <c r="J31" s="606"/>
      <c r="K31" s="607"/>
      <c r="L31" s="608"/>
      <c r="M31" s="608"/>
      <c r="N31" s="608"/>
      <c r="O31" s="608"/>
      <c r="P31" s="608"/>
      <c r="Q31" s="608"/>
      <c r="R31" s="609"/>
      <c r="S31" s="542"/>
      <c r="T31" s="543"/>
      <c r="U31" s="543"/>
      <c r="V31" s="543"/>
      <c r="W31" s="543"/>
      <c r="X31" s="543"/>
      <c r="Y31" s="543"/>
      <c r="Z31" s="543"/>
      <c r="AA31" s="543"/>
      <c r="AB31" s="543"/>
      <c r="AC31" s="543"/>
      <c r="AD31" s="543"/>
      <c r="AE31" s="543"/>
      <c r="AF31" s="543"/>
      <c r="AG31" s="544"/>
    </row>
    <row r="32" spans="2:33" ht="16.5" customHeight="1">
      <c r="B32" s="604"/>
      <c r="C32" s="605"/>
      <c r="D32" s="605"/>
      <c r="E32" s="605"/>
      <c r="F32" s="605"/>
      <c r="G32" s="605"/>
      <c r="H32" s="605"/>
      <c r="I32" s="605"/>
      <c r="J32" s="606"/>
      <c r="K32" s="607"/>
      <c r="L32" s="608"/>
      <c r="M32" s="608"/>
      <c r="N32" s="608"/>
      <c r="O32" s="608"/>
      <c r="P32" s="608"/>
      <c r="Q32" s="608"/>
      <c r="R32" s="609"/>
      <c r="S32" s="542"/>
      <c r="T32" s="543"/>
      <c r="U32" s="543"/>
      <c r="V32" s="543"/>
      <c r="W32" s="543"/>
      <c r="X32" s="543"/>
      <c r="Y32" s="543"/>
      <c r="Z32" s="543"/>
      <c r="AA32" s="543"/>
      <c r="AB32" s="543"/>
      <c r="AC32" s="543"/>
      <c r="AD32" s="543"/>
      <c r="AE32" s="543"/>
      <c r="AF32" s="543"/>
      <c r="AG32" s="544"/>
    </row>
    <row r="33" spans="2:33" ht="16.5" customHeight="1">
      <c r="B33" s="604"/>
      <c r="C33" s="605"/>
      <c r="D33" s="605"/>
      <c r="E33" s="605"/>
      <c r="F33" s="605"/>
      <c r="G33" s="605"/>
      <c r="H33" s="605"/>
      <c r="I33" s="605"/>
      <c r="J33" s="606"/>
      <c r="K33" s="607"/>
      <c r="L33" s="608"/>
      <c r="M33" s="608"/>
      <c r="N33" s="608"/>
      <c r="O33" s="608"/>
      <c r="P33" s="608"/>
      <c r="Q33" s="608"/>
      <c r="R33" s="609"/>
      <c r="S33" s="542"/>
      <c r="T33" s="543"/>
      <c r="U33" s="543"/>
      <c r="V33" s="543"/>
      <c r="W33" s="543"/>
      <c r="X33" s="543"/>
      <c r="Y33" s="543"/>
      <c r="Z33" s="543"/>
      <c r="AA33" s="543"/>
      <c r="AB33" s="543"/>
      <c r="AC33" s="543"/>
      <c r="AD33" s="543"/>
      <c r="AE33" s="543"/>
      <c r="AF33" s="543"/>
      <c r="AG33" s="544"/>
    </row>
    <row r="34" spans="2:33" ht="16.5" customHeight="1">
      <c r="B34" s="604"/>
      <c r="C34" s="605"/>
      <c r="D34" s="605"/>
      <c r="E34" s="605"/>
      <c r="F34" s="605"/>
      <c r="G34" s="605"/>
      <c r="H34" s="605"/>
      <c r="I34" s="605"/>
      <c r="J34" s="606"/>
      <c r="K34" s="607"/>
      <c r="L34" s="608"/>
      <c r="M34" s="608"/>
      <c r="N34" s="608"/>
      <c r="O34" s="608"/>
      <c r="P34" s="608"/>
      <c r="Q34" s="608"/>
      <c r="R34" s="609"/>
      <c r="S34" s="542"/>
      <c r="T34" s="543"/>
      <c r="U34" s="543"/>
      <c r="V34" s="543"/>
      <c r="W34" s="543"/>
      <c r="X34" s="543"/>
      <c r="Y34" s="543"/>
      <c r="Z34" s="543"/>
      <c r="AA34" s="543"/>
      <c r="AB34" s="543"/>
      <c r="AC34" s="543"/>
      <c r="AD34" s="543"/>
      <c r="AE34" s="543"/>
      <c r="AF34" s="543"/>
      <c r="AG34" s="544"/>
    </row>
    <row r="35" spans="2:33" ht="16.5" customHeight="1">
      <c r="B35" s="604"/>
      <c r="C35" s="605"/>
      <c r="D35" s="605"/>
      <c r="E35" s="605"/>
      <c r="F35" s="605"/>
      <c r="G35" s="605"/>
      <c r="H35" s="605"/>
      <c r="I35" s="605"/>
      <c r="J35" s="606"/>
      <c r="K35" s="607"/>
      <c r="L35" s="608"/>
      <c r="M35" s="608"/>
      <c r="N35" s="608"/>
      <c r="O35" s="608"/>
      <c r="P35" s="608"/>
      <c r="Q35" s="608"/>
      <c r="R35" s="609"/>
      <c r="S35" s="542"/>
      <c r="T35" s="543"/>
      <c r="U35" s="543"/>
      <c r="V35" s="543"/>
      <c r="W35" s="543"/>
      <c r="X35" s="543"/>
      <c r="Y35" s="543"/>
      <c r="Z35" s="543"/>
      <c r="AA35" s="543"/>
      <c r="AB35" s="543"/>
      <c r="AC35" s="543"/>
      <c r="AD35" s="543"/>
      <c r="AE35" s="543"/>
      <c r="AF35" s="543"/>
      <c r="AG35" s="544"/>
    </row>
    <row r="36" spans="2:33" ht="16.5" customHeight="1">
      <c r="B36" s="604"/>
      <c r="C36" s="605"/>
      <c r="D36" s="605"/>
      <c r="E36" s="605"/>
      <c r="F36" s="605"/>
      <c r="G36" s="605"/>
      <c r="H36" s="605"/>
      <c r="I36" s="605"/>
      <c r="J36" s="606"/>
      <c r="K36" s="607"/>
      <c r="L36" s="608"/>
      <c r="M36" s="608"/>
      <c r="N36" s="608"/>
      <c r="O36" s="608"/>
      <c r="P36" s="608"/>
      <c r="Q36" s="608"/>
      <c r="R36" s="609"/>
      <c r="S36" s="542"/>
      <c r="T36" s="543"/>
      <c r="U36" s="543"/>
      <c r="V36" s="543"/>
      <c r="W36" s="543"/>
      <c r="X36" s="543"/>
      <c r="Y36" s="543"/>
      <c r="Z36" s="543"/>
      <c r="AA36" s="543"/>
      <c r="AB36" s="543"/>
      <c r="AC36" s="543"/>
      <c r="AD36" s="543"/>
      <c r="AE36" s="543"/>
      <c r="AF36" s="543"/>
      <c r="AG36" s="544"/>
    </row>
    <row r="37" spans="2:33" ht="16.5" customHeight="1">
      <c r="B37" s="604"/>
      <c r="C37" s="605"/>
      <c r="D37" s="605"/>
      <c r="E37" s="605"/>
      <c r="F37" s="605"/>
      <c r="G37" s="605"/>
      <c r="H37" s="605"/>
      <c r="I37" s="605"/>
      <c r="J37" s="606"/>
      <c r="K37" s="607"/>
      <c r="L37" s="608"/>
      <c r="M37" s="608"/>
      <c r="N37" s="608"/>
      <c r="O37" s="608"/>
      <c r="P37" s="608"/>
      <c r="Q37" s="608"/>
      <c r="R37" s="609"/>
      <c r="S37" s="542"/>
      <c r="T37" s="543"/>
      <c r="U37" s="543"/>
      <c r="V37" s="543"/>
      <c r="W37" s="543"/>
      <c r="X37" s="543"/>
      <c r="Y37" s="543"/>
      <c r="Z37" s="543"/>
      <c r="AA37" s="543"/>
      <c r="AB37" s="543"/>
      <c r="AC37" s="543"/>
      <c r="AD37" s="543"/>
      <c r="AE37" s="543"/>
      <c r="AF37" s="543"/>
      <c r="AG37" s="544"/>
    </row>
    <row r="38" spans="2:33" ht="16.5" customHeight="1">
      <c r="B38" s="604"/>
      <c r="C38" s="605"/>
      <c r="D38" s="605"/>
      <c r="E38" s="605"/>
      <c r="F38" s="605"/>
      <c r="G38" s="605"/>
      <c r="H38" s="605"/>
      <c r="I38" s="605"/>
      <c r="J38" s="606"/>
      <c r="K38" s="607"/>
      <c r="L38" s="608"/>
      <c r="M38" s="608"/>
      <c r="N38" s="608"/>
      <c r="O38" s="608"/>
      <c r="P38" s="608"/>
      <c r="Q38" s="608"/>
      <c r="R38" s="609"/>
      <c r="S38" s="542"/>
      <c r="T38" s="543"/>
      <c r="U38" s="543"/>
      <c r="V38" s="543"/>
      <c r="W38" s="543"/>
      <c r="X38" s="543"/>
      <c r="Y38" s="543"/>
      <c r="Z38" s="543"/>
      <c r="AA38" s="543"/>
      <c r="AB38" s="543"/>
      <c r="AC38" s="543"/>
      <c r="AD38" s="543"/>
      <c r="AE38" s="543"/>
      <c r="AF38" s="543"/>
      <c r="AG38" s="544"/>
    </row>
    <row r="39" spans="2:33" ht="16.5" customHeight="1">
      <c r="B39" s="604"/>
      <c r="C39" s="605"/>
      <c r="D39" s="605"/>
      <c r="E39" s="605"/>
      <c r="F39" s="605"/>
      <c r="G39" s="605"/>
      <c r="H39" s="605"/>
      <c r="I39" s="605"/>
      <c r="J39" s="606"/>
      <c r="K39" s="607"/>
      <c r="L39" s="608"/>
      <c r="M39" s="608"/>
      <c r="N39" s="608"/>
      <c r="O39" s="608"/>
      <c r="P39" s="608"/>
      <c r="Q39" s="608"/>
      <c r="R39" s="609"/>
      <c r="S39" s="542"/>
      <c r="T39" s="543"/>
      <c r="U39" s="543"/>
      <c r="V39" s="543"/>
      <c r="W39" s="543"/>
      <c r="X39" s="543"/>
      <c r="Y39" s="543"/>
      <c r="Z39" s="543"/>
      <c r="AA39" s="543"/>
      <c r="AB39" s="543"/>
      <c r="AC39" s="543"/>
      <c r="AD39" s="543"/>
      <c r="AE39" s="543"/>
      <c r="AF39" s="543"/>
      <c r="AG39" s="544"/>
    </row>
    <row r="40" spans="2:33" ht="16.5" customHeight="1">
      <c r="B40" s="604"/>
      <c r="C40" s="605"/>
      <c r="D40" s="605"/>
      <c r="E40" s="605"/>
      <c r="F40" s="605"/>
      <c r="G40" s="605"/>
      <c r="H40" s="605"/>
      <c r="I40" s="605"/>
      <c r="J40" s="606"/>
      <c r="K40" s="607"/>
      <c r="L40" s="608"/>
      <c r="M40" s="608"/>
      <c r="N40" s="608"/>
      <c r="O40" s="608"/>
      <c r="P40" s="608"/>
      <c r="Q40" s="608"/>
      <c r="R40" s="609"/>
      <c r="S40" s="542"/>
      <c r="T40" s="543"/>
      <c r="U40" s="543"/>
      <c r="V40" s="543"/>
      <c r="W40" s="543"/>
      <c r="X40" s="543"/>
      <c r="Y40" s="543"/>
      <c r="Z40" s="543"/>
      <c r="AA40" s="543"/>
      <c r="AB40" s="543"/>
      <c r="AC40" s="543"/>
      <c r="AD40" s="543"/>
      <c r="AE40" s="543"/>
      <c r="AF40" s="543"/>
      <c r="AG40" s="544"/>
    </row>
    <row r="41" spans="2:33" ht="16.5" customHeight="1">
      <c r="B41" s="604"/>
      <c r="C41" s="605"/>
      <c r="D41" s="605"/>
      <c r="E41" s="605"/>
      <c r="F41" s="605"/>
      <c r="G41" s="605"/>
      <c r="H41" s="605"/>
      <c r="I41" s="605"/>
      <c r="J41" s="606"/>
      <c r="K41" s="607"/>
      <c r="L41" s="608"/>
      <c r="M41" s="608"/>
      <c r="N41" s="608"/>
      <c r="O41" s="608"/>
      <c r="P41" s="608"/>
      <c r="Q41" s="608"/>
      <c r="R41" s="609"/>
      <c r="S41" s="542"/>
      <c r="T41" s="543"/>
      <c r="U41" s="543"/>
      <c r="V41" s="543"/>
      <c r="W41" s="543"/>
      <c r="X41" s="543"/>
      <c r="Y41" s="543"/>
      <c r="Z41" s="543"/>
      <c r="AA41" s="543"/>
      <c r="AB41" s="543"/>
      <c r="AC41" s="543"/>
      <c r="AD41" s="543"/>
      <c r="AE41" s="543"/>
      <c r="AF41" s="543"/>
      <c r="AG41" s="544"/>
    </row>
    <row r="42" spans="2:33" ht="16.5" customHeight="1">
      <c r="B42" s="604"/>
      <c r="C42" s="605"/>
      <c r="D42" s="605"/>
      <c r="E42" s="605"/>
      <c r="F42" s="605"/>
      <c r="G42" s="605"/>
      <c r="H42" s="605"/>
      <c r="I42" s="605"/>
      <c r="J42" s="606"/>
      <c r="K42" s="607"/>
      <c r="L42" s="608"/>
      <c r="M42" s="608"/>
      <c r="N42" s="608"/>
      <c r="O42" s="608"/>
      <c r="P42" s="608"/>
      <c r="Q42" s="608"/>
      <c r="R42" s="609"/>
      <c r="S42" s="542"/>
      <c r="T42" s="543"/>
      <c r="U42" s="543"/>
      <c r="V42" s="543"/>
      <c r="W42" s="543"/>
      <c r="X42" s="543"/>
      <c r="Y42" s="543"/>
      <c r="Z42" s="543"/>
      <c r="AA42" s="543"/>
      <c r="AB42" s="543"/>
      <c r="AC42" s="543"/>
      <c r="AD42" s="543"/>
      <c r="AE42" s="543"/>
      <c r="AF42" s="543"/>
      <c r="AG42" s="544"/>
    </row>
    <row r="43" spans="2:33" ht="16.5" customHeight="1">
      <c r="B43" s="604"/>
      <c r="C43" s="605"/>
      <c r="D43" s="605"/>
      <c r="E43" s="605"/>
      <c r="F43" s="605"/>
      <c r="G43" s="605"/>
      <c r="H43" s="605"/>
      <c r="I43" s="605"/>
      <c r="J43" s="606"/>
      <c r="K43" s="607"/>
      <c r="L43" s="608"/>
      <c r="M43" s="608"/>
      <c r="N43" s="608"/>
      <c r="O43" s="608"/>
      <c r="P43" s="608"/>
      <c r="Q43" s="608"/>
      <c r="R43" s="609"/>
      <c r="S43" s="542"/>
      <c r="T43" s="543"/>
      <c r="U43" s="543"/>
      <c r="V43" s="543"/>
      <c r="W43" s="543"/>
      <c r="X43" s="543"/>
      <c r="Y43" s="543"/>
      <c r="Z43" s="543"/>
      <c r="AA43" s="543"/>
      <c r="AB43" s="543"/>
      <c r="AC43" s="543"/>
      <c r="AD43" s="543"/>
      <c r="AE43" s="543"/>
      <c r="AF43" s="543"/>
      <c r="AG43" s="544"/>
    </row>
    <row r="44" spans="2:33" ht="16.5" customHeight="1">
      <c r="B44" s="604"/>
      <c r="C44" s="605"/>
      <c r="D44" s="605"/>
      <c r="E44" s="605"/>
      <c r="F44" s="605"/>
      <c r="G44" s="605"/>
      <c r="H44" s="605"/>
      <c r="I44" s="605"/>
      <c r="J44" s="606"/>
      <c r="K44" s="607"/>
      <c r="L44" s="608"/>
      <c r="M44" s="608"/>
      <c r="N44" s="608"/>
      <c r="O44" s="608"/>
      <c r="P44" s="608"/>
      <c r="Q44" s="608"/>
      <c r="R44" s="609"/>
      <c r="S44" s="542"/>
      <c r="T44" s="543"/>
      <c r="U44" s="543"/>
      <c r="V44" s="543"/>
      <c r="W44" s="543"/>
      <c r="X44" s="543"/>
      <c r="Y44" s="543"/>
      <c r="Z44" s="543"/>
      <c r="AA44" s="543"/>
      <c r="AB44" s="543"/>
      <c r="AC44" s="543"/>
      <c r="AD44" s="543"/>
      <c r="AE44" s="543"/>
      <c r="AF44" s="543"/>
      <c r="AG44" s="544"/>
    </row>
    <row r="45" spans="2:33" ht="16.5" customHeight="1">
      <c r="B45" s="604"/>
      <c r="C45" s="605"/>
      <c r="D45" s="605"/>
      <c r="E45" s="605"/>
      <c r="F45" s="605"/>
      <c r="G45" s="605"/>
      <c r="H45" s="605"/>
      <c r="I45" s="605"/>
      <c r="J45" s="606"/>
      <c r="K45" s="607"/>
      <c r="L45" s="608"/>
      <c r="M45" s="608"/>
      <c r="N45" s="608"/>
      <c r="O45" s="608"/>
      <c r="P45" s="608"/>
      <c r="Q45" s="608"/>
      <c r="R45" s="609"/>
      <c r="S45" s="542"/>
      <c r="T45" s="543"/>
      <c r="U45" s="543"/>
      <c r="V45" s="543"/>
      <c r="W45" s="543"/>
      <c r="X45" s="543"/>
      <c r="Y45" s="543"/>
      <c r="Z45" s="543"/>
      <c r="AA45" s="543"/>
      <c r="AB45" s="543"/>
      <c r="AC45" s="543"/>
      <c r="AD45" s="543"/>
      <c r="AE45" s="543"/>
      <c r="AF45" s="543"/>
      <c r="AG45" s="544"/>
    </row>
    <row r="46" spans="2:33" ht="16.5" customHeight="1">
      <c r="B46" s="604"/>
      <c r="C46" s="605"/>
      <c r="D46" s="605"/>
      <c r="E46" s="605"/>
      <c r="F46" s="605"/>
      <c r="G46" s="605"/>
      <c r="H46" s="605"/>
      <c r="I46" s="605"/>
      <c r="J46" s="606"/>
      <c r="K46" s="607"/>
      <c r="L46" s="608"/>
      <c r="M46" s="608"/>
      <c r="N46" s="608"/>
      <c r="O46" s="608"/>
      <c r="P46" s="608"/>
      <c r="Q46" s="608"/>
      <c r="R46" s="609"/>
      <c r="S46" s="542"/>
      <c r="T46" s="543"/>
      <c r="U46" s="543"/>
      <c r="V46" s="543"/>
      <c r="W46" s="543"/>
      <c r="X46" s="543"/>
      <c r="Y46" s="543"/>
      <c r="Z46" s="543"/>
      <c r="AA46" s="543"/>
      <c r="AB46" s="543"/>
      <c r="AC46" s="543"/>
      <c r="AD46" s="543"/>
      <c r="AE46" s="543"/>
      <c r="AF46" s="543"/>
      <c r="AG46" s="544"/>
    </row>
    <row r="47" spans="2:33" s="1" customFormat="1" ht="18.75" customHeight="1">
      <c r="B47" s="622" t="s">
        <v>241</v>
      </c>
      <c r="C47" s="623"/>
      <c r="D47" s="623"/>
      <c r="E47" s="623"/>
      <c r="F47" s="623"/>
      <c r="G47" s="623"/>
      <c r="H47" s="623"/>
      <c r="I47" s="623"/>
      <c r="J47" s="624"/>
      <c r="K47" s="625">
        <f>SUM(K23:R46)</f>
        <v>0</v>
      </c>
      <c r="L47" s="626"/>
      <c r="M47" s="626"/>
      <c r="N47" s="626"/>
      <c r="O47" s="626"/>
      <c r="P47" s="626"/>
      <c r="Q47" s="626"/>
      <c r="R47" s="627"/>
      <c r="S47" s="628"/>
      <c r="T47" s="629"/>
      <c r="U47" s="629"/>
      <c r="V47" s="629"/>
      <c r="W47" s="629"/>
      <c r="X47" s="629"/>
      <c r="Y47" s="629"/>
      <c r="Z47" s="629"/>
      <c r="AA47" s="629"/>
      <c r="AB47" s="629"/>
      <c r="AC47" s="629"/>
      <c r="AD47" s="629"/>
      <c r="AE47" s="629"/>
      <c r="AF47" s="629"/>
      <c r="AG47" s="630"/>
    </row>
    <row r="48" spans="2:33" s="1" customFormat="1" ht="16.5" customHeight="1">
      <c r="B48" s="610" t="s">
        <v>242</v>
      </c>
      <c r="C48" s="611"/>
      <c r="D48" s="611"/>
      <c r="E48" s="611"/>
      <c r="F48" s="611"/>
      <c r="G48" s="611"/>
      <c r="H48" s="611"/>
      <c r="I48" s="611"/>
      <c r="J48" s="612"/>
      <c r="K48" s="613"/>
      <c r="L48" s="614"/>
      <c r="M48" s="614"/>
      <c r="N48" s="614"/>
      <c r="O48" s="614"/>
      <c r="P48" s="614"/>
      <c r="Q48" s="614"/>
      <c r="R48" s="615"/>
      <c r="S48" s="616" t="s">
        <v>243</v>
      </c>
      <c r="T48" s="617"/>
      <c r="U48" s="617"/>
      <c r="V48" s="617"/>
      <c r="W48" s="617"/>
      <c r="X48" s="617"/>
      <c r="Y48" s="617"/>
      <c r="Z48" s="617"/>
      <c r="AA48" s="617"/>
      <c r="AB48" s="617"/>
      <c r="AC48" s="617"/>
      <c r="AD48" s="617"/>
      <c r="AE48" s="617"/>
      <c r="AF48" s="617"/>
      <c r="AG48" s="618"/>
    </row>
    <row r="49" spans="2:33" s="1" customFormat="1" ht="16.5" customHeight="1">
      <c r="B49" s="604" t="s">
        <v>244</v>
      </c>
      <c r="C49" s="605"/>
      <c r="D49" s="605"/>
      <c r="E49" s="605"/>
      <c r="F49" s="605"/>
      <c r="G49" s="605"/>
      <c r="H49" s="605"/>
      <c r="I49" s="605"/>
      <c r="J49" s="606"/>
      <c r="K49" s="607"/>
      <c r="L49" s="608"/>
      <c r="M49" s="608"/>
      <c r="N49" s="608"/>
      <c r="O49" s="608"/>
      <c r="P49" s="608"/>
      <c r="Q49" s="608"/>
      <c r="R49" s="609"/>
      <c r="S49" s="619"/>
      <c r="T49" s="620"/>
      <c r="U49" s="620"/>
      <c r="V49" s="620"/>
      <c r="W49" s="620"/>
      <c r="X49" s="620"/>
      <c r="Y49" s="620"/>
      <c r="Z49" s="620"/>
      <c r="AA49" s="620"/>
      <c r="AB49" s="620"/>
      <c r="AC49" s="620"/>
      <c r="AD49" s="620"/>
      <c r="AE49" s="620"/>
      <c r="AF49" s="620"/>
      <c r="AG49" s="621"/>
    </row>
    <row r="50" spans="2:33" s="1" customFormat="1" ht="16.5" customHeight="1">
      <c r="B50" s="604" t="s">
        <v>245</v>
      </c>
      <c r="C50" s="605"/>
      <c r="D50" s="605"/>
      <c r="E50" s="605"/>
      <c r="F50" s="605"/>
      <c r="G50" s="605"/>
      <c r="H50" s="605"/>
      <c r="I50" s="605"/>
      <c r="J50" s="606"/>
      <c r="K50" s="607"/>
      <c r="L50" s="608"/>
      <c r="M50" s="608"/>
      <c r="N50" s="608"/>
      <c r="O50" s="608"/>
      <c r="P50" s="608"/>
      <c r="Q50" s="608"/>
      <c r="R50" s="609"/>
      <c r="S50" s="542"/>
      <c r="T50" s="543"/>
      <c r="U50" s="543"/>
      <c r="V50" s="543"/>
      <c r="W50" s="543"/>
      <c r="X50" s="543"/>
      <c r="Y50" s="543"/>
      <c r="Z50" s="543"/>
      <c r="AA50" s="543"/>
      <c r="AB50" s="543"/>
      <c r="AC50" s="543"/>
      <c r="AD50" s="543"/>
      <c r="AE50" s="543"/>
      <c r="AF50" s="543"/>
      <c r="AG50" s="544"/>
    </row>
    <row r="51" spans="2:33" s="1" customFormat="1" ht="16.5" customHeight="1">
      <c r="B51" s="269"/>
      <c r="C51" s="270"/>
      <c r="D51" s="270"/>
      <c r="E51" s="270"/>
      <c r="F51" s="270"/>
      <c r="G51" s="270"/>
      <c r="H51" s="270"/>
      <c r="I51" s="270"/>
      <c r="J51" s="271"/>
      <c r="K51" s="272"/>
      <c r="L51" s="273"/>
      <c r="M51" s="273"/>
      <c r="N51" s="273"/>
      <c r="O51" s="273"/>
      <c r="P51" s="273"/>
      <c r="Q51" s="273"/>
      <c r="R51" s="274"/>
      <c r="S51" s="275"/>
      <c r="T51" s="276"/>
      <c r="U51" s="276"/>
      <c r="V51" s="276"/>
      <c r="W51" s="276"/>
      <c r="X51" s="276"/>
      <c r="Y51" s="276"/>
      <c r="Z51" s="276"/>
      <c r="AA51" s="276"/>
      <c r="AB51" s="276"/>
      <c r="AC51" s="276"/>
      <c r="AD51" s="276"/>
      <c r="AE51" s="276"/>
      <c r="AF51" s="276"/>
      <c r="AG51" s="277"/>
    </row>
    <row r="52" spans="2:33" s="1" customFormat="1" ht="16.5" customHeight="1">
      <c r="B52" s="604"/>
      <c r="C52" s="605"/>
      <c r="D52" s="605"/>
      <c r="E52" s="605"/>
      <c r="F52" s="605"/>
      <c r="G52" s="605"/>
      <c r="H52" s="605"/>
      <c r="I52" s="605"/>
      <c r="J52" s="606"/>
      <c r="K52" s="607"/>
      <c r="L52" s="608"/>
      <c r="M52" s="608"/>
      <c r="N52" s="608"/>
      <c r="O52" s="608"/>
      <c r="P52" s="608"/>
      <c r="Q52" s="608"/>
      <c r="R52" s="609"/>
      <c r="S52" s="542"/>
      <c r="T52" s="543"/>
      <c r="U52" s="543"/>
      <c r="V52" s="543"/>
      <c r="W52" s="543"/>
      <c r="X52" s="543"/>
      <c r="Y52" s="543"/>
      <c r="Z52" s="543"/>
      <c r="AA52" s="543"/>
      <c r="AB52" s="543"/>
      <c r="AC52" s="543"/>
      <c r="AD52" s="543"/>
      <c r="AE52" s="543"/>
      <c r="AF52" s="543"/>
      <c r="AG52" s="544"/>
    </row>
    <row r="53" spans="2:33" s="1" customFormat="1" ht="16.5" customHeight="1">
      <c r="B53" s="592"/>
      <c r="C53" s="593"/>
      <c r="D53" s="593"/>
      <c r="E53" s="593"/>
      <c r="F53" s="593"/>
      <c r="G53" s="593"/>
      <c r="H53" s="593"/>
      <c r="I53" s="593"/>
      <c r="J53" s="594"/>
      <c r="K53" s="595"/>
      <c r="L53" s="596"/>
      <c r="M53" s="596"/>
      <c r="N53" s="596"/>
      <c r="O53" s="596"/>
      <c r="P53" s="596"/>
      <c r="Q53" s="596"/>
      <c r="R53" s="597"/>
      <c r="S53" s="549"/>
      <c r="T53" s="550"/>
      <c r="U53" s="550"/>
      <c r="V53" s="550"/>
      <c r="W53" s="550"/>
      <c r="X53" s="550"/>
      <c r="Y53" s="550"/>
      <c r="Z53" s="550"/>
      <c r="AA53" s="550"/>
      <c r="AB53" s="550"/>
      <c r="AC53" s="550"/>
      <c r="AD53" s="550"/>
      <c r="AE53" s="550"/>
      <c r="AF53" s="550"/>
      <c r="AG53" s="551"/>
    </row>
    <row r="54" spans="2:33" s="1" customFormat="1" ht="16.5" customHeight="1" thickBot="1">
      <c r="B54" s="598" t="s">
        <v>246</v>
      </c>
      <c r="C54" s="598"/>
      <c r="D54" s="598"/>
      <c r="E54" s="598"/>
      <c r="F54" s="598"/>
      <c r="G54" s="598"/>
      <c r="H54" s="598"/>
      <c r="I54" s="598"/>
      <c r="J54" s="598"/>
      <c r="K54" s="599">
        <f>SUM(K49:R53)</f>
        <v>0</v>
      </c>
      <c r="L54" s="599"/>
      <c r="M54" s="599"/>
      <c r="N54" s="599"/>
      <c r="O54" s="599"/>
      <c r="P54" s="599"/>
      <c r="Q54" s="599"/>
      <c r="R54" s="600"/>
      <c r="S54" s="601"/>
      <c r="T54" s="602"/>
      <c r="U54" s="602"/>
      <c r="V54" s="602"/>
      <c r="W54" s="602"/>
      <c r="X54" s="602"/>
      <c r="Y54" s="602"/>
      <c r="Z54" s="602"/>
      <c r="AA54" s="602"/>
      <c r="AB54" s="602"/>
      <c r="AC54" s="602"/>
      <c r="AD54" s="602"/>
      <c r="AE54" s="602"/>
      <c r="AF54" s="602"/>
      <c r="AG54" s="603"/>
    </row>
    <row r="55" spans="2:33" ht="16.5" customHeight="1" thickTop="1">
      <c r="B55" s="586" t="s">
        <v>647</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8"/>
    </row>
    <row r="56" spans="2:33" ht="16.5" customHeight="1">
      <c r="B56" s="589" t="s">
        <v>579</v>
      </c>
      <c r="C56" s="590"/>
      <c r="D56" s="590"/>
      <c r="E56" s="590"/>
      <c r="F56" s="590"/>
      <c r="G56" s="590"/>
      <c r="H56" s="590"/>
      <c r="I56" s="590"/>
      <c r="J56" s="591"/>
      <c r="K56" s="589" t="s">
        <v>580</v>
      </c>
      <c r="L56" s="590"/>
      <c r="M56" s="590"/>
      <c r="N56" s="590"/>
      <c r="O56" s="590"/>
      <c r="P56" s="591"/>
      <c r="Q56" s="589" t="s">
        <v>9</v>
      </c>
      <c r="R56" s="591"/>
      <c r="S56" s="589" t="s">
        <v>581</v>
      </c>
      <c r="T56" s="590"/>
      <c r="U56" s="590"/>
      <c r="V56" s="590"/>
      <c r="W56" s="591"/>
      <c r="X56" s="589" t="s">
        <v>582</v>
      </c>
      <c r="Y56" s="590"/>
      <c r="Z56" s="590"/>
      <c r="AA56" s="590"/>
      <c r="AB56" s="590"/>
      <c r="AC56" s="591"/>
      <c r="AD56" s="589" t="s">
        <v>648</v>
      </c>
      <c r="AE56" s="590"/>
      <c r="AF56" s="590"/>
      <c r="AG56" s="591"/>
    </row>
    <row r="57" spans="2:33" ht="16.5" customHeight="1">
      <c r="B57" s="542"/>
      <c r="C57" s="543"/>
      <c r="D57" s="543"/>
      <c r="E57" s="543"/>
      <c r="F57" s="543"/>
      <c r="G57" s="543"/>
      <c r="H57" s="543"/>
      <c r="I57" s="543"/>
      <c r="J57" s="543"/>
      <c r="K57" s="572"/>
      <c r="L57" s="573"/>
      <c r="M57" s="573"/>
      <c r="N57" s="573"/>
      <c r="O57" s="573"/>
      <c r="P57" s="574"/>
      <c r="Q57" s="575"/>
      <c r="R57" s="576"/>
      <c r="S57" s="577"/>
      <c r="T57" s="578"/>
      <c r="U57" s="578"/>
      <c r="V57" s="578"/>
      <c r="W57" s="579"/>
      <c r="X57" s="580">
        <f>Q57*S57</f>
        <v>0</v>
      </c>
      <c r="Y57" s="581"/>
      <c r="Z57" s="581"/>
      <c r="AA57" s="581"/>
      <c r="AB57" s="581"/>
      <c r="AC57" s="582"/>
      <c r="AD57" s="583"/>
      <c r="AE57" s="584"/>
      <c r="AF57" s="584"/>
      <c r="AG57" s="585"/>
    </row>
    <row r="58" spans="2:33" ht="16.5" customHeight="1">
      <c r="B58" s="542"/>
      <c r="C58" s="543"/>
      <c r="D58" s="543"/>
      <c r="E58" s="543"/>
      <c r="F58" s="543"/>
      <c r="G58" s="543"/>
      <c r="H58" s="543"/>
      <c r="I58" s="543"/>
      <c r="J58" s="543"/>
      <c r="K58" s="542"/>
      <c r="L58" s="543"/>
      <c r="M58" s="543"/>
      <c r="N58" s="543"/>
      <c r="O58" s="543"/>
      <c r="P58" s="544"/>
      <c r="Q58" s="545"/>
      <c r="R58" s="546"/>
      <c r="S58" s="563"/>
      <c r="T58" s="564"/>
      <c r="U58" s="564"/>
      <c r="V58" s="564"/>
      <c r="W58" s="565"/>
      <c r="X58" s="566">
        <f aca="true" t="shared" si="0" ref="X58:X63">Q58*S58</f>
        <v>0</v>
      </c>
      <c r="Y58" s="567"/>
      <c r="Z58" s="567"/>
      <c r="AA58" s="567"/>
      <c r="AB58" s="567"/>
      <c r="AC58" s="568"/>
      <c r="AD58" s="569"/>
      <c r="AE58" s="570"/>
      <c r="AF58" s="570"/>
      <c r="AG58" s="571"/>
    </row>
    <row r="59" spans="2:33" ht="16.5" customHeight="1">
      <c r="B59" s="542"/>
      <c r="C59" s="543"/>
      <c r="D59" s="543"/>
      <c r="E59" s="543"/>
      <c r="F59" s="543"/>
      <c r="G59" s="543"/>
      <c r="H59" s="543"/>
      <c r="I59" s="543"/>
      <c r="J59" s="543"/>
      <c r="K59" s="542"/>
      <c r="L59" s="543"/>
      <c r="M59" s="543"/>
      <c r="N59" s="543"/>
      <c r="O59" s="543"/>
      <c r="P59" s="544"/>
      <c r="Q59" s="545"/>
      <c r="R59" s="546"/>
      <c r="S59" s="563"/>
      <c r="T59" s="564"/>
      <c r="U59" s="564"/>
      <c r="V59" s="564"/>
      <c r="W59" s="565"/>
      <c r="X59" s="566">
        <f>Q59*S59</f>
        <v>0</v>
      </c>
      <c r="Y59" s="567"/>
      <c r="Z59" s="567"/>
      <c r="AA59" s="567"/>
      <c r="AB59" s="567"/>
      <c r="AC59" s="568"/>
      <c r="AD59" s="569"/>
      <c r="AE59" s="570"/>
      <c r="AF59" s="570"/>
      <c r="AG59" s="571"/>
    </row>
    <row r="60" spans="2:33" ht="16.5" customHeight="1">
      <c r="B60" s="542"/>
      <c r="C60" s="543"/>
      <c r="D60" s="543"/>
      <c r="E60" s="543"/>
      <c r="F60" s="543"/>
      <c r="G60" s="543"/>
      <c r="H60" s="543"/>
      <c r="I60" s="543"/>
      <c r="J60" s="543"/>
      <c r="K60" s="542"/>
      <c r="L60" s="543"/>
      <c r="M60" s="543"/>
      <c r="N60" s="543"/>
      <c r="O60" s="543"/>
      <c r="P60" s="544"/>
      <c r="Q60" s="545"/>
      <c r="R60" s="546"/>
      <c r="S60" s="563"/>
      <c r="T60" s="564"/>
      <c r="U60" s="564"/>
      <c r="V60" s="564"/>
      <c r="W60" s="565"/>
      <c r="X60" s="566">
        <f t="shared" si="0"/>
        <v>0</v>
      </c>
      <c r="Y60" s="567"/>
      <c r="Z60" s="567"/>
      <c r="AA60" s="567"/>
      <c r="AB60" s="567"/>
      <c r="AC60" s="568"/>
      <c r="AD60" s="569"/>
      <c r="AE60" s="570"/>
      <c r="AF60" s="570"/>
      <c r="AG60" s="571"/>
    </row>
    <row r="61" spans="2:33" ht="16.5" customHeight="1">
      <c r="B61" s="542"/>
      <c r="C61" s="543"/>
      <c r="D61" s="543"/>
      <c r="E61" s="543"/>
      <c r="F61" s="543"/>
      <c r="G61" s="543"/>
      <c r="H61" s="543"/>
      <c r="I61" s="543"/>
      <c r="J61" s="543"/>
      <c r="K61" s="542"/>
      <c r="L61" s="543"/>
      <c r="M61" s="543"/>
      <c r="N61" s="543"/>
      <c r="O61" s="543"/>
      <c r="P61" s="544"/>
      <c r="Q61" s="545"/>
      <c r="R61" s="546"/>
      <c r="S61" s="563"/>
      <c r="T61" s="564"/>
      <c r="U61" s="564"/>
      <c r="V61" s="564"/>
      <c r="W61" s="565"/>
      <c r="X61" s="566">
        <f>Q61*S61</f>
        <v>0</v>
      </c>
      <c r="Y61" s="567"/>
      <c r="Z61" s="567"/>
      <c r="AA61" s="567"/>
      <c r="AB61" s="567"/>
      <c r="AC61" s="568"/>
      <c r="AD61" s="569"/>
      <c r="AE61" s="570"/>
      <c r="AF61" s="570"/>
      <c r="AG61" s="571"/>
    </row>
    <row r="62" spans="2:33" ht="16.5" customHeight="1">
      <c r="B62" s="542"/>
      <c r="C62" s="543"/>
      <c r="D62" s="543"/>
      <c r="E62" s="543"/>
      <c r="F62" s="543"/>
      <c r="G62" s="543"/>
      <c r="H62" s="543"/>
      <c r="I62" s="543"/>
      <c r="J62" s="543"/>
      <c r="K62" s="542"/>
      <c r="L62" s="543"/>
      <c r="M62" s="543"/>
      <c r="N62" s="543"/>
      <c r="O62" s="543"/>
      <c r="P62" s="544"/>
      <c r="Q62" s="545"/>
      <c r="R62" s="546"/>
      <c r="S62" s="563"/>
      <c r="T62" s="564"/>
      <c r="U62" s="564"/>
      <c r="V62" s="564"/>
      <c r="W62" s="565"/>
      <c r="X62" s="566">
        <f t="shared" si="0"/>
        <v>0</v>
      </c>
      <c r="Y62" s="567"/>
      <c r="Z62" s="567"/>
      <c r="AA62" s="567"/>
      <c r="AB62" s="567"/>
      <c r="AC62" s="568"/>
      <c r="AD62" s="569"/>
      <c r="AE62" s="570"/>
      <c r="AF62" s="570"/>
      <c r="AG62" s="571"/>
    </row>
    <row r="63" spans="2:33" ht="16.5" customHeight="1">
      <c r="B63" s="549"/>
      <c r="C63" s="550"/>
      <c r="D63" s="550"/>
      <c r="E63" s="550"/>
      <c r="F63" s="550"/>
      <c r="G63" s="550"/>
      <c r="H63" s="550"/>
      <c r="I63" s="550"/>
      <c r="J63" s="550"/>
      <c r="K63" s="549"/>
      <c r="L63" s="550"/>
      <c r="M63" s="550"/>
      <c r="N63" s="550"/>
      <c r="O63" s="550"/>
      <c r="P63" s="551"/>
      <c r="Q63" s="552"/>
      <c r="R63" s="553"/>
      <c r="S63" s="554"/>
      <c r="T63" s="555"/>
      <c r="U63" s="555"/>
      <c r="V63" s="555"/>
      <c r="W63" s="556"/>
      <c r="X63" s="557">
        <f t="shared" si="0"/>
        <v>0</v>
      </c>
      <c r="Y63" s="558"/>
      <c r="Z63" s="558"/>
      <c r="AA63" s="558"/>
      <c r="AB63" s="558"/>
      <c r="AC63" s="559"/>
      <c r="AD63" s="560"/>
      <c r="AE63" s="561"/>
      <c r="AF63" s="561"/>
      <c r="AG63" s="562"/>
    </row>
    <row r="64" spans="2:33" ht="14.25">
      <c r="B64" s="547" t="s">
        <v>11</v>
      </c>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row>
    <row r="65" spans="2:33" ht="14.25">
      <c r="B65" s="548" t="s">
        <v>12</v>
      </c>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row>
  </sheetData>
  <sheetProtection sheet="1" formatCells="0" insertRows="0"/>
  <mergeCells count="178">
    <mergeCell ref="N14:S14"/>
    <mergeCell ref="T14:Z14"/>
    <mergeCell ref="AA14:AG14"/>
    <mergeCell ref="W5:AA5"/>
    <mergeCell ref="AB5:AG5"/>
    <mergeCell ref="A7:AG7"/>
    <mergeCell ref="A8:AG8"/>
    <mergeCell ref="A9:AG9"/>
    <mergeCell ref="B10:AG10"/>
    <mergeCell ref="AA11:AG13"/>
    <mergeCell ref="H17:M19"/>
    <mergeCell ref="N17:S19"/>
    <mergeCell ref="T17:Z19"/>
    <mergeCell ref="AA17:AG19"/>
    <mergeCell ref="B11:G13"/>
    <mergeCell ref="H11:M13"/>
    <mergeCell ref="N11:S13"/>
    <mergeCell ref="T11:Z13"/>
    <mergeCell ref="B14:G14"/>
    <mergeCell ref="H14:M14"/>
    <mergeCell ref="B20:G20"/>
    <mergeCell ref="H20:M20"/>
    <mergeCell ref="N20:S20"/>
    <mergeCell ref="T20:Z20"/>
    <mergeCell ref="AA20:AG20"/>
    <mergeCell ref="U15:Z15"/>
    <mergeCell ref="AB15:AG15"/>
    <mergeCell ref="U16:Z16"/>
    <mergeCell ref="AB16:AG16"/>
    <mergeCell ref="B17:G19"/>
    <mergeCell ref="B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2:J52"/>
    <mergeCell ref="K52:R52"/>
    <mergeCell ref="S52:AG52"/>
    <mergeCell ref="B53:J53"/>
    <mergeCell ref="K53:R53"/>
    <mergeCell ref="S53:AG53"/>
    <mergeCell ref="B54:J54"/>
    <mergeCell ref="K54:R54"/>
    <mergeCell ref="S54:AG54"/>
    <mergeCell ref="B55:AG55"/>
    <mergeCell ref="B56:J56"/>
    <mergeCell ref="K56:P56"/>
    <mergeCell ref="Q56:R56"/>
    <mergeCell ref="S56:W56"/>
    <mergeCell ref="X56:AC56"/>
    <mergeCell ref="AD56:AG56"/>
    <mergeCell ref="B57:J57"/>
    <mergeCell ref="K57:P57"/>
    <mergeCell ref="Q57:R57"/>
    <mergeCell ref="S57:W57"/>
    <mergeCell ref="X57:AC57"/>
    <mergeCell ref="AD57:AG57"/>
    <mergeCell ref="B58:J58"/>
    <mergeCell ref="K58:P58"/>
    <mergeCell ref="Q58:R58"/>
    <mergeCell ref="S58:W58"/>
    <mergeCell ref="X58:AC58"/>
    <mergeCell ref="AD58:AG58"/>
    <mergeCell ref="B59:J59"/>
    <mergeCell ref="K59:P59"/>
    <mergeCell ref="Q59:R59"/>
    <mergeCell ref="S59:W59"/>
    <mergeCell ref="X59:AC59"/>
    <mergeCell ref="AD59:AG59"/>
    <mergeCell ref="S61:W61"/>
    <mergeCell ref="X61:AC61"/>
    <mergeCell ref="AD61:AG61"/>
    <mergeCell ref="B60:J60"/>
    <mergeCell ref="K60:P60"/>
    <mergeCell ref="Q60:R60"/>
    <mergeCell ref="S60:W60"/>
    <mergeCell ref="X60:AC60"/>
    <mergeCell ref="AD60:AG60"/>
    <mergeCell ref="B61:J61"/>
    <mergeCell ref="B62:J62"/>
    <mergeCell ref="K62:P62"/>
    <mergeCell ref="Q62:R62"/>
    <mergeCell ref="S62:W62"/>
    <mergeCell ref="X62:AC62"/>
    <mergeCell ref="AD62:AG62"/>
    <mergeCell ref="K61:P61"/>
    <mergeCell ref="Q61:R61"/>
    <mergeCell ref="B64:AG64"/>
    <mergeCell ref="B65:AG65"/>
    <mergeCell ref="B63:J63"/>
    <mergeCell ref="K63:P63"/>
    <mergeCell ref="Q63:R63"/>
    <mergeCell ref="S63:W63"/>
    <mergeCell ref="X63:AC63"/>
    <mergeCell ref="AD63:AG6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C65"/>
  <sheetViews>
    <sheetView view="pageBreakPreview" zoomScaleSheetLayoutView="100" zoomScalePageLayoutView="0" workbookViewId="0" topLeftCell="A10">
      <selection activeCell="A5" sqref="A5"/>
    </sheetView>
  </sheetViews>
  <sheetFormatPr defaultColWidth="9.140625" defaultRowHeight="15"/>
  <cols>
    <col min="1" max="15" width="2.57421875" style="1" customWidth="1"/>
    <col min="16" max="16" width="3.57421875" style="1" customWidth="1"/>
    <col min="17" max="33" width="2.57421875" style="1" customWidth="1"/>
    <col min="34" max="52" width="2.57421875" style="0" customWidth="1"/>
  </cols>
  <sheetData>
    <row r="1" spans="1:33" ht="17.25">
      <c r="A1" s="243"/>
      <c r="B1" s="87"/>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1:33" ht="17.25">
      <c r="A2" s="86"/>
      <c r="B2" s="87" t="s">
        <v>144</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7.25">
      <c r="A3" s="86"/>
      <c r="B3" s="88" t="s">
        <v>50</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ht="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row>
    <row r="5" spans="1:33" ht="16.5" customHeight="1">
      <c r="A5" s="264" t="s">
        <v>678</v>
      </c>
      <c r="B5" s="265"/>
      <c r="C5" s="265"/>
      <c r="D5" s="265"/>
      <c r="E5" s="265"/>
      <c r="F5" s="265"/>
      <c r="G5" s="265"/>
      <c r="H5" s="264"/>
      <c r="I5" s="266"/>
      <c r="J5" s="266"/>
      <c r="K5" s="266"/>
      <c r="L5" s="266"/>
      <c r="M5" s="266"/>
      <c r="N5" s="266"/>
      <c r="O5" s="266"/>
      <c r="P5" s="266"/>
      <c r="Q5" s="266"/>
      <c r="R5" s="266"/>
      <c r="S5" s="266"/>
      <c r="T5" s="266"/>
      <c r="U5" s="266"/>
      <c r="V5" s="266"/>
      <c r="W5" s="699" t="s">
        <v>555</v>
      </c>
      <c r="X5" s="699"/>
      <c r="Y5" s="699"/>
      <c r="Z5" s="699"/>
      <c r="AA5" s="699"/>
      <c r="AB5" s="700">
        <f>'【様式第11】完了実績報告書'!V2</f>
        <v>0</v>
      </c>
      <c r="AC5" s="701"/>
      <c r="AD5" s="701"/>
      <c r="AE5" s="701"/>
      <c r="AF5" s="701"/>
      <c r="AG5" s="702"/>
    </row>
    <row r="6" spans="1:33" ht="9" customHeight="1">
      <c r="A6" s="95"/>
      <c r="B6" s="98"/>
      <c r="C6" s="98"/>
      <c r="D6" s="98"/>
      <c r="E6" s="98"/>
      <c r="F6" s="98"/>
      <c r="G6" s="98"/>
      <c r="H6" s="96"/>
      <c r="I6" s="97"/>
      <c r="J6" s="97"/>
      <c r="K6" s="97"/>
      <c r="L6" s="97"/>
      <c r="M6" s="97"/>
      <c r="N6" s="97"/>
      <c r="O6" s="97"/>
      <c r="P6" s="97"/>
      <c r="Q6" s="97"/>
      <c r="R6" s="97"/>
      <c r="S6" s="97"/>
      <c r="T6" s="97"/>
      <c r="U6" s="97"/>
      <c r="V6" s="97"/>
      <c r="W6" s="97"/>
      <c r="X6" s="9"/>
      <c r="Y6" s="9"/>
      <c r="Z6" s="9"/>
      <c r="AA6" s="9"/>
      <c r="AB6" s="9"/>
      <c r="AC6" s="10"/>
      <c r="AD6" s="10"/>
      <c r="AE6" s="10"/>
      <c r="AF6" s="10"/>
      <c r="AG6" s="10"/>
    </row>
    <row r="7" spans="1:33" ht="16.5" customHeight="1">
      <c r="A7" s="703" t="s">
        <v>642</v>
      </c>
      <c r="B7" s="703"/>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row>
    <row r="8" spans="1:33" ht="16.5" customHeight="1">
      <c r="A8" s="703" t="s">
        <v>675</v>
      </c>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row>
    <row r="9" spans="1:33" ht="9" customHeight="1">
      <c r="A9" s="704"/>
      <c r="B9" s="705"/>
      <c r="C9" s="705"/>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row>
    <row r="10" spans="1:33" ht="16.5" customHeight="1">
      <c r="A10" s="279"/>
      <c r="B10" s="706" t="s">
        <v>649</v>
      </c>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row>
    <row r="11" spans="1:33" ht="16.5" customHeight="1">
      <c r="A11" s="86"/>
      <c r="B11" s="681" t="s">
        <v>572</v>
      </c>
      <c r="C11" s="676"/>
      <c r="D11" s="676"/>
      <c r="E11" s="676"/>
      <c r="F11" s="676"/>
      <c r="G11" s="677"/>
      <c r="H11" s="675" t="s">
        <v>573</v>
      </c>
      <c r="I11" s="668"/>
      <c r="J11" s="668"/>
      <c r="K11" s="668"/>
      <c r="L11" s="668"/>
      <c r="M11" s="669"/>
      <c r="N11" s="675" t="s">
        <v>574</v>
      </c>
      <c r="O11" s="668"/>
      <c r="P11" s="668"/>
      <c r="Q11" s="668"/>
      <c r="R11" s="668"/>
      <c r="S11" s="669"/>
      <c r="T11" s="682" t="s">
        <v>653</v>
      </c>
      <c r="U11" s="683"/>
      <c r="V11" s="683"/>
      <c r="W11" s="683"/>
      <c r="X11" s="683"/>
      <c r="Y11" s="683"/>
      <c r="Z11" s="684"/>
      <c r="AA11" s="707" t="s">
        <v>657</v>
      </c>
      <c r="AB11" s="708"/>
      <c r="AC11" s="708"/>
      <c r="AD11" s="708"/>
      <c r="AE11" s="708"/>
      <c r="AF11" s="708"/>
      <c r="AG11" s="709"/>
    </row>
    <row r="12" spans="1:33" ht="16.5" customHeight="1">
      <c r="A12" s="86"/>
      <c r="B12" s="667"/>
      <c r="C12" s="665"/>
      <c r="D12" s="665"/>
      <c r="E12" s="665"/>
      <c r="F12" s="665"/>
      <c r="G12" s="666"/>
      <c r="H12" s="664"/>
      <c r="I12" s="670"/>
      <c r="J12" s="670"/>
      <c r="K12" s="670"/>
      <c r="L12" s="670"/>
      <c r="M12" s="671"/>
      <c r="N12" s="664"/>
      <c r="O12" s="670"/>
      <c r="P12" s="670"/>
      <c r="Q12" s="670"/>
      <c r="R12" s="670"/>
      <c r="S12" s="671"/>
      <c r="T12" s="685"/>
      <c r="U12" s="686"/>
      <c r="V12" s="686"/>
      <c r="W12" s="686"/>
      <c r="X12" s="686"/>
      <c r="Y12" s="686"/>
      <c r="Z12" s="687"/>
      <c r="AA12" s="710"/>
      <c r="AB12" s="711"/>
      <c r="AC12" s="711"/>
      <c r="AD12" s="711"/>
      <c r="AE12" s="711"/>
      <c r="AF12" s="711"/>
      <c r="AG12" s="712"/>
    </row>
    <row r="13" spans="1:33" ht="16.5" customHeight="1">
      <c r="A13" s="86"/>
      <c r="B13" s="678"/>
      <c r="C13" s="679"/>
      <c r="D13" s="679"/>
      <c r="E13" s="679"/>
      <c r="F13" s="679"/>
      <c r="G13" s="680"/>
      <c r="H13" s="672"/>
      <c r="I13" s="673"/>
      <c r="J13" s="673"/>
      <c r="K13" s="673"/>
      <c r="L13" s="673"/>
      <c r="M13" s="674"/>
      <c r="N13" s="672"/>
      <c r="O13" s="673"/>
      <c r="P13" s="673"/>
      <c r="Q13" s="673"/>
      <c r="R13" s="673"/>
      <c r="S13" s="674"/>
      <c r="T13" s="688"/>
      <c r="U13" s="689"/>
      <c r="V13" s="689"/>
      <c r="W13" s="689"/>
      <c r="X13" s="689"/>
      <c r="Y13" s="689"/>
      <c r="Z13" s="690"/>
      <c r="AA13" s="713"/>
      <c r="AB13" s="714"/>
      <c r="AC13" s="714"/>
      <c r="AD13" s="714"/>
      <c r="AE13" s="714"/>
      <c r="AF13" s="714"/>
      <c r="AG13" s="715"/>
    </row>
    <row r="14" spans="1:33" ht="16.5" customHeight="1">
      <c r="A14" s="86"/>
      <c r="B14" s="691"/>
      <c r="C14" s="692"/>
      <c r="D14" s="692"/>
      <c r="E14" s="692"/>
      <c r="F14" s="692"/>
      <c r="G14" s="693"/>
      <c r="H14" s="691">
        <v>0</v>
      </c>
      <c r="I14" s="692"/>
      <c r="J14" s="692"/>
      <c r="K14" s="692"/>
      <c r="L14" s="692"/>
      <c r="M14" s="693"/>
      <c r="N14" s="694">
        <f>B14-H14</f>
        <v>0</v>
      </c>
      <c r="O14" s="695"/>
      <c r="P14" s="695"/>
      <c r="Q14" s="695"/>
      <c r="R14" s="695"/>
      <c r="S14" s="696"/>
      <c r="T14" s="716">
        <f>SUM(U15:Z16)</f>
        <v>0</v>
      </c>
      <c r="U14" s="716"/>
      <c r="V14" s="716"/>
      <c r="W14" s="716"/>
      <c r="X14" s="716"/>
      <c r="Y14" s="716"/>
      <c r="Z14" s="716"/>
      <c r="AA14" s="698"/>
      <c r="AB14" s="698"/>
      <c r="AC14" s="698"/>
      <c r="AD14" s="698"/>
      <c r="AE14" s="698"/>
      <c r="AF14" s="698"/>
      <c r="AG14" s="698"/>
    </row>
    <row r="15" spans="1:33" s="1" customFormat="1" ht="16.5" customHeight="1">
      <c r="A15" s="86"/>
      <c r="B15" s="280"/>
      <c r="C15" s="281"/>
      <c r="D15" s="281"/>
      <c r="E15" s="281"/>
      <c r="F15" s="281"/>
      <c r="G15" s="281"/>
      <c r="H15" s="281"/>
      <c r="I15" s="281"/>
      <c r="J15" s="281"/>
      <c r="K15" s="281"/>
      <c r="L15" s="281"/>
      <c r="M15" s="281"/>
      <c r="N15" s="281"/>
      <c r="O15" s="281"/>
      <c r="P15" s="281"/>
      <c r="Q15" s="281"/>
      <c r="R15" s="281"/>
      <c r="S15" s="281"/>
      <c r="T15" s="291" t="s">
        <v>23</v>
      </c>
      <c r="U15" s="656">
        <f>K47</f>
        <v>0</v>
      </c>
      <c r="V15" s="656"/>
      <c r="W15" s="656"/>
      <c r="X15" s="656"/>
      <c r="Y15" s="656"/>
      <c r="Z15" s="657"/>
      <c r="AA15" s="282"/>
      <c r="AB15" s="658"/>
      <c r="AC15" s="658"/>
      <c r="AD15" s="658"/>
      <c r="AE15" s="658"/>
      <c r="AF15" s="658"/>
      <c r="AG15" s="659"/>
    </row>
    <row r="16" spans="1:33" s="1" customFormat="1" ht="16.5" customHeight="1">
      <c r="A16" s="86"/>
      <c r="B16" s="283"/>
      <c r="C16" s="284"/>
      <c r="D16" s="284"/>
      <c r="E16" s="284"/>
      <c r="F16" s="284"/>
      <c r="G16" s="284"/>
      <c r="H16" s="284"/>
      <c r="I16" s="284"/>
      <c r="J16" s="284"/>
      <c r="K16" s="284"/>
      <c r="L16" s="284"/>
      <c r="M16" s="284"/>
      <c r="N16" s="284"/>
      <c r="O16" s="284"/>
      <c r="P16" s="285"/>
      <c r="Q16" s="285"/>
      <c r="R16" s="285"/>
      <c r="S16" s="285"/>
      <c r="T16" s="157" t="s">
        <v>24</v>
      </c>
      <c r="U16" s="660">
        <f>K54</f>
        <v>0</v>
      </c>
      <c r="V16" s="660"/>
      <c r="W16" s="660"/>
      <c r="X16" s="660"/>
      <c r="Y16" s="660"/>
      <c r="Z16" s="661"/>
      <c r="AA16" s="286"/>
      <c r="AB16" s="662"/>
      <c r="AC16" s="662"/>
      <c r="AD16" s="662"/>
      <c r="AE16" s="662"/>
      <c r="AF16" s="662"/>
      <c r="AG16" s="663"/>
    </row>
    <row r="17" spans="1:33" ht="16.5" customHeight="1">
      <c r="A17" s="86"/>
      <c r="B17" s="664" t="s">
        <v>575</v>
      </c>
      <c r="C17" s="665"/>
      <c r="D17" s="665"/>
      <c r="E17" s="665"/>
      <c r="F17" s="665"/>
      <c r="G17" s="666"/>
      <c r="H17" s="664" t="s">
        <v>576</v>
      </c>
      <c r="I17" s="665"/>
      <c r="J17" s="665"/>
      <c r="K17" s="665"/>
      <c r="L17" s="665"/>
      <c r="M17" s="666"/>
      <c r="N17" s="664" t="s">
        <v>583</v>
      </c>
      <c r="O17" s="668"/>
      <c r="P17" s="668"/>
      <c r="Q17" s="668"/>
      <c r="R17" s="668"/>
      <c r="S17" s="669"/>
      <c r="T17" s="675" t="s">
        <v>644</v>
      </c>
      <c r="U17" s="676"/>
      <c r="V17" s="676"/>
      <c r="W17" s="676"/>
      <c r="X17" s="676"/>
      <c r="Y17" s="676"/>
      <c r="Z17" s="677"/>
      <c r="AA17" s="675" t="s">
        <v>645</v>
      </c>
      <c r="AB17" s="668"/>
      <c r="AC17" s="668"/>
      <c r="AD17" s="668"/>
      <c r="AE17" s="668"/>
      <c r="AF17" s="668"/>
      <c r="AG17" s="669"/>
    </row>
    <row r="18" spans="1:33" ht="16.5" customHeight="1">
      <c r="A18" s="86"/>
      <c r="B18" s="667"/>
      <c r="C18" s="665"/>
      <c r="D18" s="665"/>
      <c r="E18" s="665"/>
      <c r="F18" s="665"/>
      <c r="G18" s="666"/>
      <c r="H18" s="667"/>
      <c r="I18" s="665"/>
      <c r="J18" s="665"/>
      <c r="K18" s="665"/>
      <c r="L18" s="665"/>
      <c r="M18" s="666"/>
      <c r="N18" s="664"/>
      <c r="O18" s="670"/>
      <c r="P18" s="670"/>
      <c r="Q18" s="670"/>
      <c r="R18" s="670"/>
      <c r="S18" s="671"/>
      <c r="T18" s="667"/>
      <c r="U18" s="665"/>
      <c r="V18" s="665"/>
      <c r="W18" s="665"/>
      <c r="X18" s="665"/>
      <c r="Y18" s="665"/>
      <c r="Z18" s="666"/>
      <c r="AA18" s="664"/>
      <c r="AB18" s="670"/>
      <c r="AC18" s="670"/>
      <c r="AD18" s="670"/>
      <c r="AE18" s="670"/>
      <c r="AF18" s="670"/>
      <c r="AG18" s="671"/>
    </row>
    <row r="19" spans="1:33" ht="16.5" customHeight="1">
      <c r="A19" s="86"/>
      <c r="B19" s="667"/>
      <c r="C19" s="665"/>
      <c r="D19" s="665"/>
      <c r="E19" s="665"/>
      <c r="F19" s="665"/>
      <c r="G19" s="666"/>
      <c r="H19" s="667"/>
      <c r="I19" s="665"/>
      <c r="J19" s="665"/>
      <c r="K19" s="665"/>
      <c r="L19" s="665"/>
      <c r="M19" s="666"/>
      <c r="N19" s="672"/>
      <c r="O19" s="673"/>
      <c r="P19" s="673"/>
      <c r="Q19" s="673"/>
      <c r="R19" s="673"/>
      <c r="S19" s="674"/>
      <c r="T19" s="678"/>
      <c r="U19" s="679"/>
      <c r="V19" s="679"/>
      <c r="W19" s="679"/>
      <c r="X19" s="679"/>
      <c r="Y19" s="679"/>
      <c r="Z19" s="680"/>
      <c r="AA19" s="672"/>
      <c r="AB19" s="673"/>
      <c r="AC19" s="673"/>
      <c r="AD19" s="673"/>
      <c r="AE19" s="673"/>
      <c r="AF19" s="673"/>
      <c r="AG19" s="674"/>
    </row>
    <row r="20" spans="1:33" ht="16.5" customHeight="1" thickBot="1">
      <c r="A20" s="86"/>
      <c r="B20" s="645">
        <f>IF(AA14&gt;T14,T14,AA14)</f>
        <v>0</v>
      </c>
      <c r="C20" s="646"/>
      <c r="D20" s="646"/>
      <c r="E20" s="646"/>
      <c r="F20" s="646"/>
      <c r="G20" s="647"/>
      <c r="H20" s="648">
        <f>IF(N14&gt;B20,B20,N14)</f>
        <v>0</v>
      </c>
      <c r="I20" s="649"/>
      <c r="J20" s="649"/>
      <c r="K20" s="649"/>
      <c r="L20" s="649"/>
      <c r="M20" s="650"/>
      <c r="N20" s="651"/>
      <c r="O20" s="652"/>
      <c r="P20" s="652"/>
      <c r="Q20" s="652"/>
      <c r="R20" s="652"/>
      <c r="S20" s="653"/>
      <c r="T20" s="654"/>
      <c r="U20" s="654"/>
      <c r="V20" s="654"/>
      <c r="W20" s="654"/>
      <c r="X20" s="654"/>
      <c r="Y20" s="654"/>
      <c r="Z20" s="654"/>
      <c r="AA20" s="655">
        <f>T20-N20</f>
        <v>0</v>
      </c>
      <c r="AB20" s="655"/>
      <c r="AC20" s="655"/>
      <c r="AD20" s="655"/>
      <c r="AE20" s="655"/>
      <c r="AF20" s="655"/>
      <c r="AG20" s="655"/>
    </row>
    <row r="21" spans="1:33" ht="16.5" customHeight="1" thickTop="1">
      <c r="A21" s="86"/>
      <c r="B21" s="631" t="s">
        <v>646</v>
      </c>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3"/>
    </row>
    <row r="22" spans="1:33" ht="16.5" customHeight="1">
      <c r="A22" s="86"/>
      <c r="B22" s="634" t="s">
        <v>4</v>
      </c>
      <c r="C22" s="635"/>
      <c r="D22" s="635"/>
      <c r="E22" s="635"/>
      <c r="F22" s="635"/>
      <c r="G22" s="635"/>
      <c r="H22" s="635"/>
      <c r="I22" s="635"/>
      <c r="J22" s="635"/>
      <c r="K22" s="636" t="s">
        <v>577</v>
      </c>
      <c r="L22" s="637"/>
      <c r="M22" s="637"/>
      <c r="N22" s="637"/>
      <c r="O22" s="637"/>
      <c r="P22" s="637"/>
      <c r="Q22" s="637"/>
      <c r="R22" s="638"/>
      <c r="S22" s="636" t="s">
        <v>578</v>
      </c>
      <c r="T22" s="637"/>
      <c r="U22" s="637"/>
      <c r="V22" s="637"/>
      <c r="W22" s="637"/>
      <c r="X22" s="637"/>
      <c r="Y22" s="637"/>
      <c r="Z22" s="637"/>
      <c r="AA22" s="637"/>
      <c r="AB22" s="637"/>
      <c r="AC22" s="637"/>
      <c r="AD22" s="637"/>
      <c r="AE22" s="637"/>
      <c r="AF22" s="637"/>
      <c r="AG22" s="638"/>
    </row>
    <row r="23" spans="2:33" ht="16.5" customHeight="1">
      <c r="B23" s="639"/>
      <c r="C23" s="640"/>
      <c r="D23" s="640"/>
      <c r="E23" s="640"/>
      <c r="F23" s="640"/>
      <c r="G23" s="640"/>
      <c r="H23" s="640"/>
      <c r="I23" s="640"/>
      <c r="J23" s="641"/>
      <c r="K23" s="642"/>
      <c r="L23" s="643"/>
      <c r="M23" s="643"/>
      <c r="N23" s="643"/>
      <c r="O23" s="643"/>
      <c r="P23" s="643"/>
      <c r="Q23" s="643"/>
      <c r="R23" s="644"/>
      <c r="S23" s="572"/>
      <c r="T23" s="573"/>
      <c r="U23" s="573"/>
      <c r="V23" s="573"/>
      <c r="W23" s="573"/>
      <c r="X23" s="573"/>
      <c r="Y23" s="573"/>
      <c r="Z23" s="573"/>
      <c r="AA23" s="573"/>
      <c r="AB23" s="573"/>
      <c r="AC23" s="573"/>
      <c r="AD23" s="573"/>
      <c r="AE23" s="573"/>
      <c r="AF23" s="573"/>
      <c r="AG23" s="574"/>
    </row>
    <row r="24" spans="2:33" ht="16.5" customHeight="1">
      <c r="B24" s="604"/>
      <c r="C24" s="605"/>
      <c r="D24" s="605"/>
      <c r="E24" s="605"/>
      <c r="F24" s="605"/>
      <c r="G24" s="605"/>
      <c r="H24" s="605"/>
      <c r="I24" s="605"/>
      <c r="J24" s="606"/>
      <c r="K24" s="607"/>
      <c r="L24" s="608"/>
      <c r="M24" s="608"/>
      <c r="N24" s="608"/>
      <c r="O24" s="608"/>
      <c r="P24" s="608"/>
      <c r="Q24" s="608"/>
      <c r="R24" s="609"/>
      <c r="S24" s="542"/>
      <c r="T24" s="543"/>
      <c r="U24" s="543"/>
      <c r="V24" s="543"/>
      <c r="W24" s="543"/>
      <c r="X24" s="543"/>
      <c r="Y24" s="543"/>
      <c r="Z24" s="543"/>
      <c r="AA24" s="543"/>
      <c r="AB24" s="543"/>
      <c r="AC24" s="543"/>
      <c r="AD24" s="543"/>
      <c r="AE24" s="543"/>
      <c r="AF24" s="543"/>
      <c r="AG24" s="544"/>
    </row>
    <row r="25" spans="2:33" ht="16.5" customHeight="1">
      <c r="B25" s="604"/>
      <c r="C25" s="605"/>
      <c r="D25" s="605"/>
      <c r="E25" s="605"/>
      <c r="F25" s="605"/>
      <c r="G25" s="605"/>
      <c r="H25" s="605"/>
      <c r="I25" s="605"/>
      <c r="J25" s="606"/>
      <c r="K25" s="607"/>
      <c r="L25" s="608"/>
      <c r="M25" s="608"/>
      <c r="N25" s="608"/>
      <c r="O25" s="608"/>
      <c r="P25" s="608"/>
      <c r="Q25" s="608"/>
      <c r="R25" s="609"/>
      <c r="S25" s="542"/>
      <c r="T25" s="543"/>
      <c r="U25" s="543"/>
      <c r="V25" s="543"/>
      <c r="W25" s="543"/>
      <c r="X25" s="543"/>
      <c r="Y25" s="543"/>
      <c r="Z25" s="543"/>
      <c r="AA25" s="543"/>
      <c r="AB25" s="543"/>
      <c r="AC25" s="543"/>
      <c r="AD25" s="543"/>
      <c r="AE25" s="543"/>
      <c r="AF25" s="543"/>
      <c r="AG25" s="544"/>
    </row>
    <row r="26" spans="2:55" ht="16.5" customHeight="1">
      <c r="B26" s="604"/>
      <c r="C26" s="605"/>
      <c r="D26" s="605"/>
      <c r="E26" s="605"/>
      <c r="F26" s="605"/>
      <c r="G26" s="605"/>
      <c r="H26" s="605"/>
      <c r="I26" s="605"/>
      <c r="J26" s="606"/>
      <c r="K26" s="607"/>
      <c r="L26" s="608"/>
      <c r="M26" s="608"/>
      <c r="N26" s="608"/>
      <c r="O26" s="608"/>
      <c r="P26" s="608"/>
      <c r="Q26" s="608"/>
      <c r="R26" s="609"/>
      <c r="S26" s="542"/>
      <c r="T26" s="543"/>
      <c r="U26" s="543"/>
      <c r="V26" s="543"/>
      <c r="W26" s="543"/>
      <c r="X26" s="543"/>
      <c r="Y26" s="543"/>
      <c r="Z26" s="543"/>
      <c r="AA26" s="543"/>
      <c r="AB26" s="543"/>
      <c r="AC26" s="543"/>
      <c r="AD26" s="543"/>
      <c r="AE26" s="543"/>
      <c r="AF26" s="543"/>
      <c r="AG26" s="544"/>
      <c r="AQ26" s="287"/>
      <c r="BC26" s="288"/>
    </row>
    <row r="27" spans="2:33" ht="16.5" customHeight="1">
      <c r="B27" s="604"/>
      <c r="C27" s="605"/>
      <c r="D27" s="605"/>
      <c r="E27" s="605"/>
      <c r="F27" s="605"/>
      <c r="G27" s="605"/>
      <c r="H27" s="605"/>
      <c r="I27" s="605"/>
      <c r="J27" s="606"/>
      <c r="K27" s="607"/>
      <c r="L27" s="608"/>
      <c r="M27" s="608"/>
      <c r="N27" s="608"/>
      <c r="O27" s="608"/>
      <c r="P27" s="608"/>
      <c r="Q27" s="608"/>
      <c r="R27" s="609"/>
      <c r="S27" s="542"/>
      <c r="T27" s="543"/>
      <c r="U27" s="543"/>
      <c r="V27" s="543"/>
      <c r="W27" s="543"/>
      <c r="X27" s="543"/>
      <c r="Y27" s="543"/>
      <c r="Z27" s="543"/>
      <c r="AA27" s="543"/>
      <c r="AB27" s="543"/>
      <c r="AC27" s="543"/>
      <c r="AD27" s="543"/>
      <c r="AE27" s="543"/>
      <c r="AF27" s="543"/>
      <c r="AG27" s="544"/>
    </row>
    <row r="28" spans="2:33" ht="16.5" customHeight="1">
      <c r="B28" s="604"/>
      <c r="C28" s="605"/>
      <c r="D28" s="605"/>
      <c r="E28" s="605"/>
      <c r="F28" s="605"/>
      <c r="G28" s="605"/>
      <c r="H28" s="605"/>
      <c r="I28" s="605"/>
      <c r="J28" s="606"/>
      <c r="K28" s="607"/>
      <c r="L28" s="608"/>
      <c r="M28" s="608"/>
      <c r="N28" s="608"/>
      <c r="O28" s="608"/>
      <c r="P28" s="608"/>
      <c r="Q28" s="608"/>
      <c r="R28" s="609"/>
      <c r="S28" s="542"/>
      <c r="T28" s="543"/>
      <c r="U28" s="543"/>
      <c r="V28" s="543"/>
      <c r="W28" s="543"/>
      <c r="X28" s="543"/>
      <c r="Y28" s="543"/>
      <c r="Z28" s="543"/>
      <c r="AA28" s="543"/>
      <c r="AB28" s="543"/>
      <c r="AC28" s="543"/>
      <c r="AD28" s="543"/>
      <c r="AE28" s="543"/>
      <c r="AF28" s="543"/>
      <c r="AG28" s="544"/>
    </row>
    <row r="29" spans="2:33" ht="16.5" customHeight="1">
      <c r="B29" s="604"/>
      <c r="C29" s="605"/>
      <c r="D29" s="605"/>
      <c r="E29" s="605"/>
      <c r="F29" s="605"/>
      <c r="G29" s="605"/>
      <c r="H29" s="605"/>
      <c r="I29" s="605"/>
      <c r="J29" s="606"/>
      <c r="K29" s="607"/>
      <c r="L29" s="608"/>
      <c r="M29" s="608"/>
      <c r="N29" s="608"/>
      <c r="O29" s="608"/>
      <c r="P29" s="608"/>
      <c r="Q29" s="608"/>
      <c r="R29" s="609"/>
      <c r="S29" s="542"/>
      <c r="T29" s="543"/>
      <c r="U29" s="543"/>
      <c r="V29" s="543"/>
      <c r="W29" s="543"/>
      <c r="X29" s="543"/>
      <c r="Y29" s="543"/>
      <c r="Z29" s="543"/>
      <c r="AA29" s="543"/>
      <c r="AB29" s="543"/>
      <c r="AC29" s="543"/>
      <c r="AD29" s="543"/>
      <c r="AE29" s="543"/>
      <c r="AF29" s="543"/>
      <c r="AG29" s="544"/>
    </row>
    <row r="30" spans="2:33" ht="16.5" customHeight="1">
      <c r="B30" s="604"/>
      <c r="C30" s="605"/>
      <c r="D30" s="605"/>
      <c r="E30" s="605"/>
      <c r="F30" s="605"/>
      <c r="G30" s="605"/>
      <c r="H30" s="605"/>
      <c r="I30" s="605"/>
      <c r="J30" s="606"/>
      <c r="K30" s="607"/>
      <c r="L30" s="608"/>
      <c r="M30" s="608"/>
      <c r="N30" s="608"/>
      <c r="O30" s="608"/>
      <c r="P30" s="608"/>
      <c r="Q30" s="608"/>
      <c r="R30" s="609"/>
      <c r="S30" s="542"/>
      <c r="T30" s="543"/>
      <c r="U30" s="543"/>
      <c r="V30" s="543"/>
      <c r="W30" s="543"/>
      <c r="X30" s="543"/>
      <c r="Y30" s="543"/>
      <c r="Z30" s="543"/>
      <c r="AA30" s="543"/>
      <c r="AB30" s="543"/>
      <c r="AC30" s="543"/>
      <c r="AD30" s="543"/>
      <c r="AE30" s="543"/>
      <c r="AF30" s="543"/>
      <c r="AG30" s="544"/>
    </row>
    <row r="31" spans="2:33" ht="16.5" customHeight="1">
      <c r="B31" s="604"/>
      <c r="C31" s="605"/>
      <c r="D31" s="605"/>
      <c r="E31" s="605"/>
      <c r="F31" s="605"/>
      <c r="G31" s="605"/>
      <c r="H31" s="605"/>
      <c r="I31" s="605"/>
      <c r="J31" s="606"/>
      <c r="K31" s="607"/>
      <c r="L31" s="608"/>
      <c r="M31" s="608"/>
      <c r="N31" s="608"/>
      <c r="O31" s="608"/>
      <c r="P31" s="608"/>
      <c r="Q31" s="608"/>
      <c r="R31" s="609"/>
      <c r="S31" s="542"/>
      <c r="T31" s="543"/>
      <c r="U31" s="543"/>
      <c r="V31" s="543"/>
      <c r="W31" s="543"/>
      <c r="X31" s="543"/>
      <c r="Y31" s="543"/>
      <c r="Z31" s="543"/>
      <c r="AA31" s="543"/>
      <c r="AB31" s="543"/>
      <c r="AC31" s="543"/>
      <c r="AD31" s="543"/>
      <c r="AE31" s="543"/>
      <c r="AF31" s="543"/>
      <c r="AG31" s="544"/>
    </row>
    <row r="32" spans="2:33" ht="16.5" customHeight="1">
      <c r="B32" s="604"/>
      <c r="C32" s="605"/>
      <c r="D32" s="605"/>
      <c r="E32" s="605"/>
      <c r="F32" s="605"/>
      <c r="G32" s="605"/>
      <c r="H32" s="605"/>
      <c r="I32" s="605"/>
      <c r="J32" s="606"/>
      <c r="K32" s="607"/>
      <c r="L32" s="608"/>
      <c r="M32" s="608"/>
      <c r="N32" s="608"/>
      <c r="O32" s="608"/>
      <c r="P32" s="608"/>
      <c r="Q32" s="608"/>
      <c r="R32" s="609"/>
      <c r="S32" s="542"/>
      <c r="T32" s="543"/>
      <c r="U32" s="543"/>
      <c r="V32" s="543"/>
      <c r="W32" s="543"/>
      <c r="X32" s="543"/>
      <c r="Y32" s="543"/>
      <c r="Z32" s="543"/>
      <c r="AA32" s="543"/>
      <c r="AB32" s="543"/>
      <c r="AC32" s="543"/>
      <c r="AD32" s="543"/>
      <c r="AE32" s="543"/>
      <c r="AF32" s="543"/>
      <c r="AG32" s="544"/>
    </row>
    <row r="33" spans="2:33" ht="16.5" customHeight="1">
      <c r="B33" s="604"/>
      <c r="C33" s="605"/>
      <c r="D33" s="605"/>
      <c r="E33" s="605"/>
      <c r="F33" s="605"/>
      <c r="G33" s="605"/>
      <c r="H33" s="605"/>
      <c r="I33" s="605"/>
      <c r="J33" s="606"/>
      <c r="K33" s="607"/>
      <c r="L33" s="608"/>
      <c r="M33" s="608"/>
      <c r="N33" s="608"/>
      <c r="O33" s="608"/>
      <c r="P33" s="608"/>
      <c r="Q33" s="608"/>
      <c r="R33" s="609"/>
      <c r="S33" s="542"/>
      <c r="T33" s="543"/>
      <c r="U33" s="543"/>
      <c r="V33" s="543"/>
      <c r="W33" s="543"/>
      <c r="X33" s="543"/>
      <c r="Y33" s="543"/>
      <c r="Z33" s="543"/>
      <c r="AA33" s="543"/>
      <c r="AB33" s="543"/>
      <c r="AC33" s="543"/>
      <c r="AD33" s="543"/>
      <c r="AE33" s="543"/>
      <c r="AF33" s="543"/>
      <c r="AG33" s="544"/>
    </row>
    <row r="34" spans="2:33" ht="16.5" customHeight="1">
      <c r="B34" s="604"/>
      <c r="C34" s="605"/>
      <c r="D34" s="605"/>
      <c r="E34" s="605"/>
      <c r="F34" s="605"/>
      <c r="G34" s="605"/>
      <c r="H34" s="605"/>
      <c r="I34" s="605"/>
      <c r="J34" s="606"/>
      <c r="K34" s="607"/>
      <c r="L34" s="608"/>
      <c r="M34" s="608"/>
      <c r="N34" s="608"/>
      <c r="O34" s="608"/>
      <c r="P34" s="608"/>
      <c r="Q34" s="608"/>
      <c r="R34" s="609"/>
      <c r="S34" s="542"/>
      <c r="T34" s="543"/>
      <c r="U34" s="543"/>
      <c r="V34" s="543"/>
      <c r="W34" s="543"/>
      <c r="X34" s="543"/>
      <c r="Y34" s="543"/>
      <c r="Z34" s="543"/>
      <c r="AA34" s="543"/>
      <c r="AB34" s="543"/>
      <c r="AC34" s="543"/>
      <c r="AD34" s="543"/>
      <c r="AE34" s="543"/>
      <c r="AF34" s="543"/>
      <c r="AG34" s="544"/>
    </row>
    <row r="35" spans="2:33" ht="16.5" customHeight="1">
      <c r="B35" s="604"/>
      <c r="C35" s="605"/>
      <c r="D35" s="605"/>
      <c r="E35" s="605"/>
      <c r="F35" s="605"/>
      <c r="G35" s="605"/>
      <c r="H35" s="605"/>
      <c r="I35" s="605"/>
      <c r="J35" s="606"/>
      <c r="K35" s="607"/>
      <c r="L35" s="608"/>
      <c r="M35" s="608"/>
      <c r="N35" s="608"/>
      <c r="O35" s="608"/>
      <c r="P35" s="608"/>
      <c r="Q35" s="608"/>
      <c r="R35" s="609"/>
      <c r="S35" s="542"/>
      <c r="T35" s="543"/>
      <c r="U35" s="543"/>
      <c r="V35" s="543"/>
      <c r="W35" s="543"/>
      <c r="X35" s="543"/>
      <c r="Y35" s="543"/>
      <c r="Z35" s="543"/>
      <c r="AA35" s="543"/>
      <c r="AB35" s="543"/>
      <c r="AC35" s="543"/>
      <c r="AD35" s="543"/>
      <c r="AE35" s="543"/>
      <c r="AF35" s="543"/>
      <c r="AG35" s="544"/>
    </row>
    <row r="36" spans="2:33" ht="16.5" customHeight="1">
      <c r="B36" s="604"/>
      <c r="C36" s="605"/>
      <c r="D36" s="605"/>
      <c r="E36" s="605"/>
      <c r="F36" s="605"/>
      <c r="G36" s="605"/>
      <c r="H36" s="605"/>
      <c r="I36" s="605"/>
      <c r="J36" s="606"/>
      <c r="K36" s="607"/>
      <c r="L36" s="608"/>
      <c r="M36" s="608"/>
      <c r="N36" s="608"/>
      <c r="O36" s="608"/>
      <c r="P36" s="608"/>
      <c r="Q36" s="608"/>
      <c r="R36" s="609"/>
      <c r="S36" s="542"/>
      <c r="T36" s="543"/>
      <c r="U36" s="543"/>
      <c r="V36" s="543"/>
      <c r="W36" s="543"/>
      <c r="X36" s="543"/>
      <c r="Y36" s="543"/>
      <c r="Z36" s="543"/>
      <c r="AA36" s="543"/>
      <c r="AB36" s="543"/>
      <c r="AC36" s="543"/>
      <c r="AD36" s="543"/>
      <c r="AE36" s="543"/>
      <c r="AF36" s="543"/>
      <c r="AG36" s="544"/>
    </row>
    <row r="37" spans="2:33" ht="16.5" customHeight="1">
      <c r="B37" s="604"/>
      <c r="C37" s="605"/>
      <c r="D37" s="605"/>
      <c r="E37" s="605"/>
      <c r="F37" s="605"/>
      <c r="G37" s="605"/>
      <c r="H37" s="605"/>
      <c r="I37" s="605"/>
      <c r="J37" s="606"/>
      <c r="K37" s="607"/>
      <c r="L37" s="608"/>
      <c r="M37" s="608"/>
      <c r="N37" s="608"/>
      <c r="O37" s="608"/>
      <c r="P37" s="608"/>
      <c r="Q37" s="608"/>
      <c r="R37" s="609"/>
      <c r="S37" s="542"/>
      <c r="T37" s="543"/>
      <c r="U37" s="543"/>
      <c r="V37" s="543"/>
      <c r="W37" s="543"/>
      <c r="X37" s="543"/>
      <c r="Y37" s="543"/>
      <c r="Z37" s="543"/>
      <c r="AA37" s="543"/>
      <c r="AB37" s="543"/>
      <c r="AC37" s="543"/>
      <c r="AD37" s="543"/>
      <c r="AE37" s="543"/>
      <c r="AF37" s="543"/>
      <c r="AG37" s="544"/>
    </row>
    <row r="38" spans="2:33" ht="16.5" customHeight="1">
      <c r="B38" s="604"/>
      <c r="C38" s="605"/>
      <c r="D38" s="605"/>
      <c r="E38" s="605"/>
      <c r="F38" s="605"/>
      <c r="G38" s="605"/>
      <c r="H38" s="605"/>
      <c r="I38" s="605"/>
      <c r="J38" s="606"/>
      <c r="K38" s="607"/>
      <c r="L38" s="608"/>
      <c r="M38" s="608"/>
      <c r="N38" s="608"/>
      <c r="O38" s="608"/>
      <c r="P38" s="608"/>
      <c r="Q38" s="608"/>
      <c r="R38" s="609"/>
      <c r="S38" s="542"/>
      <c r="T38" s="543"/>
      <c r="U38" s="543"/>
      <c r="V38" s="543"/>
      <c r="W38" s="543"/>
      <c r="X38" s="543"/>
      <c r="Y38" s="543"/>
      <c r="Z38" s="543"/>
      <c r="AA38" s="543"/>
      <c r="AB38" s="543"/>
      <c r="AC38" s="543"/>
      <c r="AD38" s="543"/>
      <c r="AE38" s="543"/>
      <c r="AF38" s="543"/>
      <c r="AG38" s="544"/>
    </row>
    <row r="39" spans="2:33" ht="16.5" customHeight="1">
      <c r="B39" s="604"/>
      <c r="C39" s="605"/>
      <c r="D39" s="605"/>
      <c r="E39" s="605"/>
      <c r="F39" s="605"/>
      <c r="G39" s="605"/>
      <c r="H39" s="605"/>
      <c r="I39" s="605"/>
      <c r="J39" s="606"/>
      <c r="K39" s="607"/>
      <c r="L39" s="608"/>
      <c r="M39" s="608"/>
      <c r="N39" s="608"/>
      <c r="O39" s="608"/>
      <c r="P39" s="608"/>
      <c r="Q39" s="608"/>
      <c r="R39" s="609"/>
      <c r="S39" s="542"/>
      <c r="T39" s="543"/>
      <c r="U39" s="543"/>
      <c r="V39" s="543"/>
      <c r="W39" s="543"/>
      <c r="X39" s="543"/>
      <c r="Y39" s="543"/>
      <c r="Z39" s="543"/>
      <c r="AA39" s="543"/>
      <c r="AB39" s="543"/>
      <c r="AC39" s="543"/>
      <c r="AD39" s="543"/>
      <c r="AE39" s="543"/>
      <c r="AF39" s="543"/>
      <c r="AG39" s="544"/>
    </row>
    <row r="40" spans="2:33" ht="16.5" customHeight="1">
      <c r="B40" s="604"/>
      <c r="C40" s="605"/>
      <c r="D40" s="605"/>
      <c r="E40" s="605"/>
      <c r="F40" s="605"/>
      <c r="G40" s="605"/>
      <c r="H40" s="605"/>
      <c r="I40" s="605"/>
      <c r="J40" s="606"/>
      <c r="K40" s="607"/>
      <c r="L40" s="608"/>
      <c r="M40" s="608"/>
      <c r="N40" s="608"/>
      <c r="O40" s="608"/>
      <c r="P40" s="608"/>
      <c r="Q40" s="608"/>
      <c r="R40" s="609"/>
      <c r="S40" s="542"/>
      <c r="T40" s="543"/>
      <c r="U40" s="543"/>
      <c r="V40" s="543"/>
      <c r="W40" s="543"/>
      <c r="X40" s="543"/>
      <c r="Y40" s="543"/>
      <c r="Z40" s="543"/>
      <c r="AA40" s="543"/>
      <c r="AB40" s="543"/>
      <c r="AC40" s="543"/>
      <c r="AD40" s="543"/>
      <c r="AE40" s="543"/>
      <c r="AF40" s="543"/>
      <c r="AG40" s="544"/>
    </row>
    <row r="41" spans="2:33" ht="16.5" customHeight="1">
      <c r="B41" s="604"/>
      <c r="C41" s="605"/>
      <c r="D41" s="605"/>
      <c r="E41" s="605"/>
      <c r="F41" s="605"/>
      <c r="G41" s="605"/>
      <c r="H41" s="605"/>
      <c r="I41" s="605"/>
      <c r="J41" s="606"/>
      <c r="K41" s="607"/>
      <c r="L41" s="608"/>
      <c r="M41" s="608"/>
      <c r="N41" s="608"/>
      <c r="O41" s="608"/>
      <c r="P41" s="608"/>
      <c r="Q41" s="608"/>
      <c r="R41" s="609"/>
      <c r="S41" s="542"/>
      <c r="T41" s="543"/>
      <c r="U41" s="543"/>
      <c r="V41" s="543"/>
      <c r="W41" s="543"/>
      <c r="X41" s="543"/>
      <c r="Y41" s="543"/>
      <c r="Z41" s="543"/>
      <c r="AA41" s="543"/>
      <c r="AB41" s="543"/>
      <c r="AC41" s="543"/>
      <c r="AD41" s="543"/>
      <c r="AE41" s="543"/>
      <c r="AF41" s="543"/>
      <c r="AG41" s="544"/>
    </row>
    <row r="42" spans="2:33" ht="16.5" customHeight="1">
      <c r="B42" s="604"/>
      <c r="C42" s="605"/>
      <c r="D42" s="605"/>
      <c r="E42" s="605"/>
      <c r="F42" s="605"/>
      <c r="G42" s="605"/>
      <c r="H42" s="605"/>
      <c r="I42" s="605"/>
      <c r="J42" s="606"/>
      <c r="K42" s="607"/>
      <c r="L42" s="608"/>
      <c r="M42" s="608"/>
      <c r="N42" s="608"/>
      <c r="O42" s="608"/>
      <c r="P42" s="608"/>
      <c r="Q42" s="608"/>
      <c r="R42" s="609"/>
      <c r="S42" s="542"/>
      <c r="T42" s="543"/>
      <c r="U42" s="543"/>
      <c r="V42" s="543"/>
      <c r="W42" s="543"/>
      <c r="X42" s="543"/>
      <c r="Y42" s="543"/>
      <c r="Z42" s="543"/>
      <c r="AA42" s="543"/>
      <c r="AB42" s="543"/>
      <c r="AC42" s="543"/>
      <c r="AD42" s="543"/>
      <c r="AE42" s="543"/>
      <c r="AF42" s="543"/>
      <c r="AG42" s="544"/>
    </row>
    <row r="43" spans="2:33" ht="16.5" customHeight="1">
      <c r="B43" s="604"/>
      <c r="C43" s="605"/>
      <c r="D43" s="605"/>
      <c r="E43" s="605"/>
      <c r="F43" s="605"/>
      <c r="G43" s="605"/>
      <c r="H43" s="605"/>
      <c r="I43" s="605"/>
      <c r="J43" s="606"/>
      <c r="K43" s="607"/>
      <c r="L43" s="608"/>
      <c r="M43" s="608"/>
      <c r="N43" s="608"/>
      <c r="O43" s="608"/>
      <c r="P43" s="608"/>
      <c r="Q43" s="608"/>
      <c r="R43" s="609"/>
      <c r="S43" s="542"/>
      <c r="T43" s="543"/>
      <c r="U43" s="543"/>
      <c r="V43" s="543"/>
      <c r="W43" s="543"/>
      <c r="X43" s="543"/>
      <c r="Y43" s="543"/>
      <c r="Z43" s="543"/>
      <c r="AA43" s="543"/>
      <c r="AB43" s="543"/>
      <c r="AC43" s="543"/>
      <c r="AD43" s="543"/>
      <c r="AE43" s="543"/>
      <c r="AF43" s="543"/>
      <c r="AG43" s="544"/>
    </row>
    <row r="44" spans="2:33" ht="16.5" customHeight="1">
      <c r="B44" s="604"/>
      <c r="C44" s="605"/>
      <c r="D44" s="605"/>
      <c r="E44" s="605"/>
      <c r="F44" s="605"/>
      <c r="G44" s="605"/>
      <c r="H44" s="605"/>
      <c r="I44" s="605"/>
      <c r="J44" s="606"/>
      <c r="K44" s="607"/>
      <c r="L44" s="608"/>
      <c r="M44" s="608"/>
      <c r="N44" s="608"/>
      <c r="O44" s="608"/>
      <c r="P44" s="608"/>
      <c r="Q44" s="608"/>
      <c r="R44" s="609"/>
      <c r="S44" s="542"/>
      <c r="T44" s="543"/>
      <c r="U44" s="543"/>
      <c r="V44" s="543"/>
      <c r="W44" s="543"/>
      <c r="X44" s="543"/>
      <c r="Y44" s="543"/>
      <c r="Z44" s="543"/>
      <c r="AA44" s="543"/>
      <c r="AB44" s="543"/>
      <c r="AC44" s="543"/>
      <c r="AD44" s="543"/>
      <c r="AE44" s="543"/>
      <c r="AF44" s="543"/>
      <c r="AG44" s="544"/>
    </row>
    <row r="45" spans="2:33" ht="16.5" customHeight="1">
      <c r="B45" s="604"/>
      <c r="C45" s="605"/>
      <c r="D45" s="605"/>
      <c r="E45" s="605"/>
      <c r="F45" s="605"/>
      <c r="G45" s="605"/>
      <c r="H45" s="605"/>
      <c r="I45" s="605"/>
      <c r="J45" s="606"/>
      <c r="K45" s="607"/>
      <c r="L45" s="608"/>
      <c r="M45" s="608"/>
      <c r="N45" s="608"/>
      <c r="O45" s="608"/>
      <c r="P45" s="608"/>
      <c r="Q45" s="608"/>
      <c r="R45" s="609"/>
      <c r="S45" s="542"/>
      <c r="T45" s="543"/>
      <c r="U45" s="543"/>
      <c r="V45" s="543"/>
      <c r="W45" s="543"/>
      <c r="X45" s="543"/>
      <c r="Y45" s="543"/>
      <c r="Z45" s="543"/>
      <c r="AA45" s="543"/>
      <c r="AB45" s="543"/>
      <c r="AC45" s="543"/>
      <c r="AD45" s="543"/>
      <c r="AE45" s="543"/>
      <c r="AF45" s="543"/>
      <c r="AG45" s="544"/>
    </row>
    <row r="46" spans="2:33" ht="16.5" customHeight="1">
      <c r="B46" s="604"/>
      <c r="C46" s="605"/>
      <c r="D46" s="605"/>
      <c r="E46" s="605"/>
      <c r="F46" s="605"/>
      <c r="G46" s="605"/>
      <c r="H46" s="605"/>
      <c r="I46" s="605"/>
      <c r="J46" s="606"/>
      <c r="K46" s="607"/>
      <c r="L46" s="608"/>
      <c r="M46" s="608"/>
      <c r="N46" s="608"/>
      <c r="O46" s="608"/>
      <c r="P46" s="608"/>
      <c r="Q46" s="608"/>
      <c r="R46" s="609"/>
      <c r="S46" s="542"/>
      <c r="T46" s="543"/>
      <c r="U46" s="543"/>
      <c r="V46" s="543"/>
      <c r="W46" s="543"/>
      <c r="X46" s="543"/>
      <c r="Y46" s="543"/>
      <c r="Z46" s="543"/>
      <c r="AA46" s="543"/>
      <c r="AB46" s="543"/>
      <c r="AC46" s="543"/>
      <c r="AD46" s="543"/>
      <c r="AE46" s="543"/>
      <c r="AF46" s="543"/>
      <c r="AG46" s="544"/>
    </row>
    <row r="47" spans="2:33" s="1" customFormat="1" ht="18.75" customHeight="1">
      <c r="B47" s="622" t="s">
        <v>241</v>
      </c>
      <c r="C47" s="623"/>
      <c r="D47" s="623"/>
      <c r="E47" s="623"/>
      <c r="F47" s="623"/>
      <c r="G47" s="623"/>
      <c r="H47" s="623"/>
      <c r="I47" s="623"/>
      <c r="J47" s="624"/>
      <c r="K47" s="625">
        <f>SUM(K23:R46)</f>
        <v>0</v>
      </c>
      <c r="L47" s="626"/>
      <c r="M47" s="626"/>
      <c r="N47" s="626"/>
      <c r="O47" s="626"/>
      <c r="P47" s="626"/>
      <c r="Q47" s="626"/>
      <c r="R47" s="627"/>
      <c r="S47" s="628"/>
      <c r="T47" s="629"/>
      <c r="U47" s="629"/>
      <c r="V47" s="629"/>
      <c r="W47" s="629"/>
      <c r="X47" s="629"/>
      <c r="Y47" s="629"/>
      <c r="Z47" s="629"/>
      <c r="AA47" s="629"/>
      <c r="AB47" s="629"/>
      <c r="AC47" s="629"/>
      <c r="AD47" s="629"/>
      <c r="AE47" s="629"/>
      <c r="AF47" s="629"/>
      <c r="AG47" s="630"/>
    </row>
    <row r="48" spans="2:33" s="1" customFormat="1" ht="16.5" customHeight="1">
      <c r="B48" s="610" t="s">
        <v>242</v>
      </c>
      <c r="C48" s="611"/>
      <c r="D48" s="611"/>
      <c r="E48" s="611"/>
      <c r="F48" s="611"/>
      <c r="G48" s="611"/>
      <c r="H48" s="611"/>
      <c r="I48" s="611"/>
      <c r="J48" s="612"/>
      <c r="K48" s="613"/>
      <c r="L48" s="614"/>
      <c r="M48" s="614"/>
      <c r="N48" s="614"/>
      <c r="O48" s="614"/>
      <c r="P48" s="614"/>
      <c r="Q48" s="614"/>
      <c r="R48" s="615"/>
      <c r="S48" s="616" t="s">
        <v>243</v>
      </c>
      <c r="T48" s="617"/>
      <c r="U48" s="617"/>
      <c r="V48" s="617"/>
      <c r="W48" s="617"/>
      <c r="X48" s="617"/>
      <c r="Y48" s="617"/>
      <c r="Z48" s="617"/>
      <c r="AA48" s="617"/>
      <c r="AB48" s="617"/>
      <c r="AC48" s="617"/>
      <c r="AD48" s="617"/>
      <c r="AE48" s="617"/>
      <c r="AF48" s="617"/>
      <c r="AG48" s="618"/>
    </row>
    <row r="49" spans="2:33" s="1" customFormat="1" ht="16.5" customHeight="1">
      <c r="B49" s="604" t="s">
        <v>244</v>
      </c>
      <c r="C49" s="605"/>
      <c r="D49" s="605"/>
      <c r="E49" s="605"/>
      <c r="F49" s="605"/>
      <c r="G49" s="605"/>
      <c r="H49" s="605"/>
      <c r="I49" s="605"/>
      <c r="J49" s="606"/>
      <c r="K49" s="607"/>
      <c r="L49" s="608"/>
      <c r="M49" s="608"/>
      <c r="N49" s="608"/>
      <c r="O49" s="608"/>
      <c r="P49" s="608"/>
      <c r="Q49" s="608"/>
      <c r="R49" s="609"/>
      <c r="S49" s="619"/>
      <c r="T49" s="620"/>
      <c r="U49" s="620"/>
      <c r="V49" s="620"/>
      <c r="W49" s="620"/>
      <c r="X49" s="620"/>
      <c r="Y49" s="620"/>
      <c r="Z49" s="620"/>
      <c r="AA49" s="620"/>
      <c r="AB49" s="620"/>
      <c r="AC49" s="620"/>
      <c r="AD49" s="620"/>
      <c r="AE49" s="620"/>
      <c r="AF49" s="620"/>
      <c r="AG49" s="621"/>
    </row>
    <row r="50" spans="2:33" s="1" customFormat="1" ht="16.5" customHeight="1">
      <c r="B50" s="604" t="s">
        <v>245</v>
      </c>
      <c r="C50" s="605"/>
      <c r="D50" s="605"/>
      <c r="E50" s="605"/>
      <c r="F50" s="605"/>
      <c r="G50" s="605"/>
      <c r="H50" s="605"/>
      <c r="I50" s="605"/>
      <c r="J50" s="606"/>
      <c r="K50" s="607"/>
      <c r="L50" s="608"/>
      <c r="M50" s="608"/>
      <c r="N50" s="608"/>
      <c r="O50" s="608"/>
      <c r="P50" s="608"/>
      <c r="Q50" s="608"/>
      <c r="R50" s="609"/>
      <c r="S50" s="542"/>
      <c r="T50" s="543"/>
      <c r="U50" s="543"/>
      <c r="V50" s="543"/>
      <c r="W50" s="543"/>
      <c r="X50" s="543"/>
      <c r="Y50" s="543"/>
      <c r="Z50" s="543"/>
      <c r="AA50" s="543"/>
      <c r="AB50" s="543"/>
      <c r="AC50" s="543"/>
      <c r="AD50" s="543"/>
      <c r="AE50" s="543"/>
      <c r="AF50" s="543"/>
      <c r="AG50" s="544"/>
    </row>
    <row r="51" spans="2:33" s="1" customFormat="1" ht="16.5" customHeight="1">
      <c r="B51" s="269"/>
      <c r="C51" s="270"/>
      <c r="D51" s="270"/>
      <c r="E51" s="270"/>
      <c r="F51" s="270"/>
      <c r="G51" s="270"/>
      <c r="H51" s="270"/>
      <c r="I51" s="270"/>
      <c r="J51" s="271"/>
      <c r="K51" s="272"/>
      <c r="L51" s="273"/>
      <c r="M51" s="273"/>
      <c r="N51" s="273"/>
      <c r="O51" s="273"/>
      <c r="P51" s="273"/>
      <c r="Q51" s="273"/>
      <c r="R51" s="274"/>
      <c r="S51" s="275"/>
      <c r="T51" s="276"/>
      <c r="U51" s="276"/>
      <c r="V51" s="276"/>
      <c r="W51" s="276"/>
      <c r="X51" s="276"/>
      <c r="Y51" s="276"/>
      <c r="Z51" s="276"/>
      <c r="AA51" s="276"/>
      <c r="AB51" s="276"/>
      <c r="AC51" s="276"/>
      <c r="AD51" s="276"/>
      <c r="AE51" s="276"/>
      <c r="AF51" s="276"/>
      <c r="AG51" s="277"/>
    </row>
    <row r="52" spans="2:33" s="1" customFormat="1" ht="16.5" customHeight="1">
      <c r="B52" s="604"/>
      <c r="C52" s="605"/>
      <c r="D52" s="605"/>
      <c r="E52" s="605"/>
      <c r="F52" s="605"/>
      <c r="G52" s="605"/>
      <c r="H52" s="605"/>
      <c r="I52" s="605"/>
      <c r="J52" s="606"/>
      <c r="K52" s="607"/>
      <c r="L52" s="608"/>
      <c r="M52" s="608"/>
      <c r="N52" s="608"/>
      <c r="O52" s="608"/>
      <c r="P52" s="608"/>
      <c r="Q52" s="608"/>
      <c r="R52" s="609"/>
      <c r="S52" s="542"/>
      <c r="T52" s="543"/>
      <c r="U52" s="543"/>
      <c r="V52" s="543"/>
      <c r="W52" s="543"/>
      <c r="X52" s="543"/>
      <c r="Y52" s="543"/>
      <c r="Z52" s="543"/>
      <c r="AA52" s="543"/>
      <c r="AB52" s="543"/>
      <c r="AC52" s="543"/>
      <c r="AD52" s="543"/>
      <c r="AE52" s="543"/>
      <c r="AF52" s="543"/>
      <c r="AG52" s="544"/>
    </row>
    <row r="53" spans="2:33" s="1" customFormat="1" ht="16.5" customHeight="1">
      <c r="B53" s="592"/>
      <c r="C53" s="593"/>
      <c r="D53" s="593"/>
      <c r="E53" s="593"/>
      <c r="F53" s="593"/>
      <c r="G53" s="593"/>
      <c r="H53" s="593"/>
      <c r="I53" s="593"/>
      <c r="J53" s="594"/>
      <c r="K53" s="595"/>
      <c r="L53" s="596"/>
      <c r="M53" s="596"/>
      <c r="N53" s="596"/>
      <c r="O53" s="596"/>
      <c r="P53" s="596"/>
      <c r="Q53" s="596"/>
      <c r="R53" s="597"/>
      <c r="S53" s="549"/>
      <c r="T53" s="550"/>
      <c r="U53" s="550"/>
      <c r="V53" s="550"/>
      <c r="W53" s="550"/>
      <c r="X53" s="550"/>
      <c r="Y53" s="550"/>
      <c r="Z53" s="550"/>
      <c r="AA53" s="550"/>
      <c r="AB53" s="550"/>
      <c r="AC53" s="550"/>
      <c r="AD53" s="550"/>
      <c r="AE53" s="550"/>
      <c r="AF53" s="550"/>
      <c r="AG53" s="551"/>
    </row>
    <row r="54" spans="2:33" s="1" customFormat="1" ht="16.5" customHeight="1" thickBot="1">
      <c r="B54" s="598" t="s">
        <v>246</v>
      </c>
      <c r="C54" s="598"/>
      <c r="D54" s="598"/>
      <c r="E54" s="598"/>
      <c r="F54" s="598"/>
      <c r="G54" s="598"/>
      <c r="H54" s="598"/>
      <c r="I54" s="598"/>
      <c r="J54" s="598"/>
      <c r="K54" s="599">
        <f>SUM(K49:R53)</f>
        <v>0</v>
      </c>
      <c r="L54" s="599"/>
      <c r="M54" s="599"/>
      <c r="N54" s="599"/>
      <c r="O54" s="599"/>
      <c r="P54" s="599"/>
      <c r="Q54" s="599"/>
      <c r="R54" s="600"/>
      <c r="S54" s="601"/>
      <c r="T54" s="602"/>
      <c r="U54" s="602"/>
      <c r="V54" s="602"/>
      <c r="W54" s="602"/>
      <c r="X54" s="602"/>
      <c r="Y54" s="602"/>
      <c r="Z54" s="602"/>
      <c r="AA54" s="602"/>
      <c r="AB54" s="602"/>
      <c r="AC54" s="602"/>
      <c r="AD54" s="602"/>
      <c r="AE54" s="602"/>
      <c r="AF54" s="602"/>
      <c r="AG54" s="603"/>
    </row>
    <row r="55" spans="2:33" ht="16.5" customHeight="1" thickTop="1">
      <c r="B55" s="586" t="s">
        <v>650</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8"/>
    </row>
    <row r="56" spans="2:33" ht="16.5" customHeight="1">
      <c r="B56" s="589" t="s">
        <v>579</v>
      </c>
      <c r="C56" s="590"/>
      <c r="D56" s="590"/>
      <c r="E56" s="590"/>
      <c r="F56" s="590"/>
      <c r="G56" s="590"/>
      <c r="H56" s="590"/>
      <c r="I56" s="590"/>
      <c r="J56" s="591"/>
      <c r="K56" s="589" t="s">
        <v>580</v>
      </c>
      <c r="L56" s="590"/>
      <c r="M56" s="590"/>
      <c r="N56" s="590"/>
      <c r="O56" s="590"/>
      <c r="P56" s="591"/>
      <c r="Q56" s="589" t="s">
        <v>9</v>
      </c>
      <c r="R56" s="591"/>
      <c r="S56" s="589" t="s">
        <v>581</v>
      </c>
      <c r="T56" s="590"/>
      <c r="U56" s="590"/>
      <c r="V56" s="590"/>
      <c r="W56" s="591"/>
      <c r="X56" s="589" t="s">
        <v>582</v>
      </c>
      <c r="Y56" s="590"/>
      <c r="Z56" s="590"/>
      <c r="AA56" s="590"/>
      <c r="AB56" s="590"/>
      <c r="AC56" s="591"/>
      <c r="AD56" s="589" t="s">
        <v>648</v>
      </c>
      <c r="AE56" s="590"/>
      <c r="AF56" s="590"/>
      <c r="AG56" s="591"/>
    </row>
    <row r="57" spans="2:33" ht="16.5" customHeight="1">
      <c r="B57" s="542"/>
      <c r="C57" s="543"/>
      <c r="D57" s="543"/>
      <c r="E57" s="543"/>
      <c r="F57" s="543"/>
      <c r="G57" s="543"/>
      <c r="H57" s="543"/>
      <c r="I57" s="543"/>
      <c r="J57" s="543"/>
      <c r="K57" s="572"/>
      <c r="L57" s="573"/>
      <c r="M57" s="573"/>
      <c r="N57" s="573"/>
      <c r="O57" s="573"/>
      <c r="P57" s="574"/>
      <c r="Q57" s="575"/>
      <c r="R57" s="576"/>
      <c r="S57" s="577"/>
      <c r="T57" s="578"/>
      <c r="U57" s="578"/>
      <c r="V57" s="578"/>
      <c r="W57" s="579"/>
      <c r="X57" s="580">
        <f aca="true" t="shared" si="0" ref="X57:X63">Q57*S57</f>
        <v>0</v>
      </c>
      <c r="Y57" s="581"/>
      <c r="Z57" s="581"/>
      <c r="AA57" s="581"/>
      <c r="AB57" s="581"/>
      <c r="AC57" s="582"/>
      <c r="AD57" s="583"/>
      <c r="AE57" s="584"/>
      <c r="AF57" s="584"/>
      <c r="AG57" s="585"/>
    </row>
    <row r="58" spans="2:33" ht="16.5" customHeight="1">
      <c r="B58" s="542"/>
      <c r="C58" s="543"/>
      <c r="D58" s="543"/>
      <c r="E58" s="543"/>
      <c r="F58" s="543"/>
      <c r="G58" s="543"/>
      <c r="H58" s="543"/>
      <c r="I58" s="543"/>
      <c r="J58" s="543"/>
      <c r="K58" s="542"/>
      <c r="L58" s="543"/>
      <c r="M58" s="543"/>
      <c r="N58" s="543"/>
      <c r="O58" s="543"/>
      <c r="P58" s="544"/>
      <c r="Q58" s="545"/>
      <c r="R58" s="546"/>
      <c r="S58" s="563"/>
      <c r="T58" s="564"/>
      <c r="U58" s="564"/>
      <c r="V58" s="564"/>
      <c r="W58" s="565"/>
      <c r="X58" s="566">
        <f t="shared" si="0"/>
        <v>0</v>
      </c>
      <c r="Y58" s="567"/>
      <c r="Z58" s="567"/>
      <c r="AA58" s="567"/>
      <c r="AB58" s="567"/>
      <c r="AC58" s="568"/>
      <c r="AD58" s="569"/>
      <c r="AE58" s="570"/>
      <c r="AF58" s="570"/>
      <c r="AG58" s="571"/>
    </row>
    <row r="59" spans="2:33" ht="16.5" customHeight="1">
      <c r="B59" s="542"/>
      <c r="C59" s="543"/>
      <c r="D59" s="543"/>
      <c r="E59" s="543"/>
      <c r="F59" s="543"/>
      <c r="G59" s="543"/>
      <c r="H59" s="543"/>
      <c r="I59" s="543"/>
      <c r="J59" s="543"/>
      <c r="K59" s="542"/>
      <c r="L59" s="543"/>
      <c r="M59" s="543"/>
      <c r="N59" s="543"/>
      <c r="O59" s="543"/>
      <c r="P59" s="544"/>
      <c r="Q59" s="545"/>
      <c r="R59" s="546"/>
      <c r="S59" s="563"/>
      <c r="T59" s="564"/>
      <c r="U59" s="564"/>
      <c r="V59" s="564"/>
      <c r="W59" s="565"/>
      <c r="X59" s="566">
        <f t="shared" si="0"/>
        <v>0</v>
      </c>
      <c r="Y59" s="567"/>
      <c r="Z59" s="567"/>
      <c r="AA59" s="567"/>
      <c r="AB59" s="567"/>
      <c r="AC59" s="568"/>
      <c r="AD59" s="569"/>
      <c r="AE59" s="570"/>
      <c r="AF59" s="570"/>
      <c r="AG59" s="571"/>
    </row>
    <row r="60" spans="2:33" ht="16.5" customHeight="1">
      <c r="B60" s="542"/>
      <c r="C60" s="543"/>
      <c r="D60" s="543"/>
      <c r="E60" s="543"/>
      <c r="F60" s="543"/>
      <c r="G60" s="543"/>
      <c r="H60" s="543"/>
      <c r="I60" s="543"/>
      <c r="J60" s="543"/>
      <c r="K60" s="542"/>
      <c r="L60" s="543"/>
      <c r="M60" s="543"/>
      <c r="N60" s="543"/>
      <c r="O60" s="543"/>
      <c r="P60" s="544"/>
      <c r="Q60" s="545"/>
      <c r="R60" s="546"/>
      <c r="S60" s="563"/>
      <c r="T60" s="564"/>
      <c r="U60" s="564"/>
      <c r="V60" s="564"/>
      <c r="W60" s="565"/>
      <c r="X60" s="566">
        <f t="shared" si="0"/>
        <v>0</v>
      </c>
      <c r="Y60" s="567"/>
      <c r="Z60" s="567"/>
      <c r="AA60" s="567"/>
      <c r="AB60" s="567"/>
      <c r="AC60" s="568"/>
      <c r="AD60" s="569"/>
      <c r="AE60" s="570"/>
      <c r="AF60" s="570"/>
      <c r="AG60" s="571"/>
    </row>
    <row r="61" spans="2:33" ht="16.5" customHeight="1">
      <c r="B61" s="542"/>
      <c r="C61" s="543"/>
      <c r="D61" s="543"/>
      <c r="E61" s="543"/>
      <c r="F61" s="543"/>
      <c r="G61" s="543"/>
      <c r="H61" s="543"/>
      <c r="I61" s="543"/>
      <c r="J61" s="543"/>
      <c r="K61" s="542"/>
      <c r="L61" s="543"/>
      <c r="M61" s="543"/>
      <c r="N61" s="543"/>
      <c r="O61" s="543"/>
      <c r="P61" s="544"/>
      <c r="Q61" s="545"/>
      <c r="R61" s="546"/>
      <c r="S61" s="563"/>
      <c r="T61" s="564"/>
      <c r="U61" s="564"/>
      <c r="V61" s="564"/>
      <c r="W61" s="565"/>
      <c r="X61" s="566">
        <f t="shared" si="0"/>
        <v>0</v>
      </c>
      <c r="Y61" s="567"/>
      <c r="Z61" s="567"/>
      <c r="AA61" s="567"/>
      <c r="AB61" s="567"/>
      <c r="AC61" s="568"/>
      <c r="AD61" s="569"/>
      <c r="AE61" s="570"/>
      <c r="AF61" s="570"/>
      <c r="AG61" s="571"/>
    </row>
    <row r="62" spans="2:33" ht="16.5" customHeight="1">
      <c r="B62" s="542"/>
      <c r="C62" s="543"/>
      <c r="D62" s="543"/>
      <c r="E62" s="543"/>
      <c r="F62" s="543"/>
      <c r="G62" s="543"/>
      <c r="H62" s="543"/>
      <c r="I62" s="543"/>
      <c r="J62" s="543"/>
      <c r="K62" s="542"/>
      <c r="L62" s="543"/>
      <c r="M62" s="543"/>
      <c r="N62" s="543"/>
      <c r="O62" s="543"/>
      <c r="P62" s="544"/>
      <c r="Q62" s="545"/>
      <c r="R62" s="546"/>
      <c r="S62" s="563"/>
      <c r="T62" s="564"/>
      <c r="U62" s="564"/>
      <c r="V62" s="564"/>
      <c r="W62" s="565"/>
      <c r="X62" s="566">
        <f t="shared" si="0"/>
        <v>0</v>
      </c>
      <c r="Y62" s="567"/>
      <c r="Z62" s="567"/>
      <c r="AA62" s="567"/>
      <c r="AB62" s="567"/>
      <c r="AC62" s="568"/>
      <c r="AD62" s="569"/>
      <c r="AE62" s="570"/>
      <c r="AF62" s="570"/>
      <c r="AG62" s="571"/>
    </row>
    <row r="63" spans="2:33" ht="16.5" customHeight="1">
      <c r="B63" s="549"/>
      <c r="C63" s="550"/>
      <c r="D63" s="550"/>
      <c r="E63" s="550"/>
      <c r="F63" s="550"/>
      <c r="G63" s="550"/>
      <c r="H63" s="550"/>
      <c r="I63" s="550"/>
      <c r="J63" s="550"/>
      <c r="K63" s="549"/>
      <c r="L63" s="550"/>
      <c r="M63" s="550"/>
      <c r="N63" s="550"/>
      <c r="O63" s="550"/>
      <c r="P63" s="551"/>
      <c r="Q63" s="552"/>
      <c r="R63" s="553"/>
      <c r="S63" s="554"/>
      <c r="T63" s="555"/>
      <c r="U63" s="555"/>
      <c r="V63" s="555"/>
      <c r="W63" s="556"/>
      <c r="X63" s="557">
        <f t="shared" si="0"/>
        <v>0</v>
      </c>
      <c r="Y63" s="558"/>
      <c r="Z63" s="558"/>
      <c r="AA63" s="558"/>
      <c r="AB63" s="558"/>
      <c r="AC63" s="559"/>
      <c r="AD63" s="560"/>
      <c r="AE63" s="561"/>
      <c r="AF63" s="561"/>
      <c r="AG63" s="562"/>
    </row>
    <row r="64" spans="2:33" ht="14.25">
      <c r="B64" s="547" t="s">
        <v>11</v>
      </c>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row>
    <row r="65" spans="2:33" ht="14.25">
      <c r="B65" s="548" t="s">
        <v>12</v>
      </c>
      <c r="C65" s="548"/>
      <c r="D65" s="548"/>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row>
  </sheetData>
  <sheetProtection sheet="1" insertRows="0"/>
  <mergeCells count="178">
    <mergeCell ref="N14:S14"/>
    <mergeCell ref="T14:Z14"/>
    <mergeCell ref="AA14:AG14"/>
    <mergeCell ref="W5:AA5"/>
    <mergeCell ref="AB5:AG5"/>
    <mergeCell ref="A7:AG7"/>
    <mergeCell ref="A8:AG8"/>
    <mergeCell ref="A9:AG9"/>
    <mergeCell ref="B10:AG10"/>
    <mergeCell ref="AA11:AG13"/>
    <mergeCell ref="H17:M19"/>
    <mergeCell ref="N17:S19"/>
    <mergeCell ref="T17:Z19"/>
    <mergeCell ref="AA17:AG19"/>
    <mergeCell ref="B11:G13"/>
    <mergeCell ref="H11:M13"/>
    <mergeCell ref="N11:S13"/>
    <mergeCell ref="T11:Z13"/>
    <mergeCell ref="B14:G14"/>
    <mergeCell ref="H14:M14"/>
    <mergeCell ref="B20:G20"/>
    <mergeCell ref="H20:M20"/>
    <mergeCell ref="N20:S20"/>
    <mergeCell ref="T20:Z20"/>
    <mergeCell ref="AA20:AG20"/>
    <mergeCell ref="U15:Z15"/>
    <mergeCell ref="AB15:AG15"/>
    <mergeCell ref="U16:Z16"/>
    <mergeCell ref="AB16:AG16"/>
    <mergeCell ref="B17:G19"/>
    <mergeCell ref="B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2:J52"/>
    <mergeCell ref="K52:R52"/>
    <mergeCell ref="S52:AG52"/>
    <mergeCell ref="B53:J53"/>
    <mergeCell ref="K53:R53"/>
    <mergeCell ref="S53:AG53"/>
    <mergeCell ref="B54:J54"/>
    <mergeCell ref="K54:R54"/>
    <mergeCell ref="S54:AG54"/>
    <mergeCell ref="B55:AG55"/>
    <mergeCell ref="B56:J56"/>
    <mergeCell ref="K56:P56"/>
    <mergeCell ref="Q56:R56"/>
    <mergeCell ref="S56:W56"/>
    <mergeCell ref="X56:AC56"/>
    <mergeCell ref="AD56:AG56"/>
    <mergeCell ref="B57:J57"/>
    <mergeCell ref="K57:P57"/>
    <mergeCell ref="Q57:R57"/>
    <mergeCell ref="S57:W57"/>
    <mergeCell ref="X57:AC57"/>
    <mergeCell ref="AD57:AG57"/>
    <mergeCell ref="B58:J58"/>
    <mergeCell ref="K58:P58"/>
    <mergeCell ref="Q58:R58"/>
    <mergeCell ref="S58:W58"/>
    <mergeCell ref="X58:AC58"/>
    <mergeCell ref="AD58:AG58"/>
    <mergeCell ref="B59:J59"/>
    <mergeCell ref="K59:P59"/>
    <mergeCell ref="Q59:R59"/>
    <mergeCell ref="S59:W59"/>
    <mergeCell ref="X59:AC59"/>
    <mergeCell ref="AD59:AG59"/>
    <mergeCell ref="S61:W61"/>
    <mergeCell ref="X61:AC61"/>
    <mergeCell ref="AD61:AG61"/>
    <mergeCell ref="B60:J60"/>
    <mergeCell ref="K60:P60"/>
    <mergeCell ref="Q60:R60"/>
    <mergeCell ref="S60:W60"/>
    <mergeCell ref="X60:AC60"/>
    <mergeCell ref="AD60:AG60"/>
    <mergeCell ref="B61:J61"/>
    <mergeCell ref="B62:J62"/>
    <mergeCell ref="K62:P62"/>
    <mergeCell ref="Q62:R62"/>
    <mergeCell ref="S62:W62"/>
    <mergeCell ref="X62:AC62"/>
    <mergeCell ref="AD62:AG62"/>
    <mergeCell ref="K61:P61"/>
    <mergeCell ref="Q61:R61"/>
    <mergeCell ref="B64:AG64"/>
    <mergeCell ref="B65:AG65"/>
    <mergeCell ref="B63:J63"/>
    <mergeCell ref="K63:P63"/>
    <mergeCell ref="Q63:R63"/>
    <mergeCell ref="S63:W63"/>
    <mergeCell ref="X63:AC63"/>
    <mergeCell ref="AD63:AG63"/>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H138"/>
  <sheetViews>
    <sheetView view="pageBreakPreview" zoomScaleSheetLayoutView="100" zoomScalePageLayoutView="0" workbookViewId="0" topLeftCell="B1">
      <selection activeCell="C12" sqref="C12"/>
    </sheetView>
  </sheetViews>
  <sheetFormatPr defaultColWidth="9.140625" defaultRowHeight="15"/>
  <cols>
    <col min="1" max="1" width="2.57421875" style="105" customWidth="1"/>
    <col min="2" max="2" width="4.421875" style="103" customWidth="1"/>
    <col min="3" max="3" width="63.140625" style="100" customWidth="1"/>
    <col min="4" max="4" width="9.57421875" style="101" customWidth="1"/>
    <col min="5" max="5" width="10.57421875" style="101" customWidth="1"/>
    <col min="6" max="6" width="16.28125" style="102" customWidth="1"/>
    <col min="7" max="7" width="10.57421875" style="102" hidden="1" customWidth="1"/>
    <col min="8" max="10" width="10.421875" style="103" customWidth="1"/>
    <col min="11" max="13" width="10.57421875" style="104" customWidth="1"/>
    <col min="14" max="14" width="10.421875" style="105" customWidth="1"/>
    <col min="15" max="15" width="10.421875" style="105" hidden="1" customWidth="1"/>
    <col min="16" max="16" width="76.7109375" style="105" hidden="1" customWidth="1"/>
    <col min="17" max="17" width="14.140625" style="105" hidden="1" customWidth="1"/>
    <col min="18" max="18" width="10.421875" style="105" customWidth="1"/>
    <col min="19" max="16384" width="9.00390625" style="105" customWidth="1"/>
  </cols>
  <sheetData>
    <row r="1" spans="1:7" ht="29.25" customHeight="1">
      <c r="A1" s="212"/>
      <c r="B1" s="213"/>
      <c r="C1" s="213"/>
      <c r="D1" s="214"/>
      <c r="E1" s="214"/>
      <c r="F1" s="215"/>
      <c r="G1" s="215"/>
    </row>
    <row r="2" spans="1:13" s="111" customFormat="1" ht="21.75" customHeight="1">
      <c r="A2" s="217"/>
      <c r="B2" s="218" t="s">
        <v>393</v>
      </c>
      <c r="C2" s="214"/>
      <c r="D2" s="723" t="s">
        <v>556</v>
      </c>
      <c r="E2" s="723"/>
      <c r="F2" s="263">
        <f>'【様式第11】完了実績報告書'!V2</f>
        <v>0</v>
      </c>
      <c r="G2" s="219"/>
      <c r="H2" s="108"/>
      <c r="I2" s="108"/>
      <c r="J2" s="108"/>
      <c r="K2" s="109"/>
      <c r="L2" s="110"/>
      <c r="M2" s="110"/>
    </row>
    <row r="3" spans="1:13" s="111" customFormat="1" ht="10.5" customHeight="1">
      <c r="A3" s="217"/>
      <c r="B3" s="218"/>
      <c r="C3" s="214"/>
      <c r="D3" s="214"/>
      <c r="E3" s="214"/>
      <c r="F3" s="220"/>
      <c r="G3" s="220"/>
      <c r="H3" s="108"/>
      <c r="I3" s="108"/>
      <c r="J3" s="108"/>
      <c r="K3" s="109"/>
      <c r="L3" s="110"/>
      <c r="M3" s="110"/>
    </row>
    <row r="4" spans="1:34" s="111" customFormat="1" ht="15" customHeight="1">
      <c r="A4" s="217"/>
      <c r="B4" s="724" t="s">
        <v>676</v>
      </c>
      <c r="C4" s="724"/>
      <c r="D4" s="724"/>
      <c r="E4" s="724"/>
      <c r="F4" s="724"/>
      <c r="G4" s="724"/>
      <c r="H4" s="106"/>
      <c r="I4" s="106"/>
      <c r="J4" s="106"/>
      <c r="K4" s="113"/>
      <c r="L4" s="113"/>
      <c r="M4" s="113"/>
      <c r="N4" s="106"/>
      <c r="O4" s="106"/>
      <c r="P4" s="106"/>
      <c r="Q4" s="106"/>
      <c r="R4" s="106"/>
      <c r="S4" s="106"/>
      <c r="T4" s="106"/>
      <c r="U4" s="106"/>
      <c r="V4" s="106"/>
      <c r="W4" s="106"/>
      <c r="X4" s="106"/>
      <c r="Y4" s="106"/>
      <c r="Z4" s="106"/>
      <c r="AA4" s="106"/>
      <c r="AB4" s="106"/>
      <c r="AC4" s="106"/>
      <c r="AD4" s="106"/>
      <c r="AE4" s="106"/>
      <c r="AF4" s="106"/>
      <c r="AG4" s="106"/>
      <c r="AH4" s="106"/>
    </row>
    <row r="5" spans="1:34" s="111" customFormat="1" ht="15" customHeight="1">
      <c r="A5" s="217"/>
      <c r="B5" s="725" t="s">
        <v>669</v>
      </c>
      <c r="C5" s="726"/>
      <c r="D5" s="726"/>
      <c r="E5" s="726"/>
      <c r="F5" s="726"/>
      <c r="G5" s="726"/>
      <c r="H5" s="106"/>
      <c r="I5" s="106"/>
      <c r="J5" s="106"/>
      <c r="K5" s="113"/>
      <c r="L5" s="113"/>
      <c r="M5" s="113"/>
      <c r="N5" s="106"/>
      <c r="O5" s="106"/>
      <c r="P5" s="106"/>
      <c r="Q5" s="106"/>
      <c r="R5" s="106"/>
      <c r="S5" s="106"/>
      <c r="T5" s="106"/>
      <c r="U5" s="106"/>
      <c r="V5" s="106"/>
      <c r="W5" s="106"/>
      <c r="X5" s="106"/>
      <c r="Y5" s="106"/>
      <c r="Z5" s="106"/>
      <c r="AA5" s="106"/>
      <c r="AB5" s="106"/>
      <c r="AC5" s="106"/>
      <c r="AD5" s="106"/>
      <c r="AE5" s="106"/>
      <c r="AF5" s="106"/>
      <c r="AG5" s="106"/>
      <c r="AH5" s="106"/>
    </row>
    <row r="6" spans="1:13" s="111" customFormat="1" ht="10.5" customHeight="1">
      <c r="A6" s="217"/>
      <c r="B6" s="217"/>
      <c r="C6" s="214"/>
      <c r="D6" s="214"/>
      <c r="E6" s="214"/>
      <c r="F6" s="214"/>
      <c r="G6" s="214"/>
      <c r="H6" s="108"/>
      <c r="I6" s="108"/>
      <c r="J6" s="108"/>
      <c r="K6" s="110"/>
      <c r="L6" s="110"/>
      <c r="M6" s="110"/>
    </row>
    <row r="7" spans="1:34" s="119" customFormat="1" ht="19.5" customHeight="1">
      <c r="A7" s="221"/>
      <c r="B7" s="222" t="s">
        <v>163</v>
      </c>
      <c r="C7" s="213"/>
      <c r="D7" s="214"/>
      <c r="E7" s="214"/>
      <c r="F7" s="215"/>
      <c r="G7" s="215"/>
      <c r="H7" s="116"/>
      <c r="I7" s="116"/>
      <c r="J7" s="116"/>
      <c r="K7" s="117"/>
      <c r="L7" s="117"/>
      <c r="M7" s="117"/>
      <c r="N7" s="118"/>
      <c r="O7" s="118"/>
      <c r="P7" s="118"/>
      <c r="Q7" s="118"/>
      <c r="R7" s="118"/>
      <c r="S7" s="118"/>
      <c r="T7" s="118"/>
      <c r="U7" s="118"/>
      <c r="V7" s="118"/>
      <c r="W7" s="118"/>
      <c r="X7" s="118"/>
      <c r="Y7" s="118"/>
      <c r="Z7" s="118"/>
      <c r="AA7" s="118"/>
      <c r="AB7" s="118"/>
      <c r="AC7" s="118"/>
      <c r="AD7" s="118"/>
      <c r="AE7" s="118"/>
      <c r="AF7" s="118"/>
      <c r="AG7" s="118"/>
      <c r="AH7" s="118"/>
    </row>
    <row r="8" spans="1:34" s="119" customFormat="1" ht="18" customHeight="1">
      <c r="A8" s="221"/>
      <c r="B8" s="216"/>
      <c r="C8" s="223" t="s">
        <v>164</v>
      </c>
      <c r="D8" s="214"/>
      <c r="E8" s="214"/>
      <c r="F8" s="215"/>
      <c r="G8" s="215"/>
      <c r="H8" s="116"/>
      <c r="I8" s="116"/>
      <c r="J8" s="116"/>
      <c r="K8" s="117"/>
      <c r="L8" s="117"/>
      <c r="M8" s="117"/>
      <c r="N8" s="118"/>
      <c r="O8" s="118"/>
      <c r="P8" s="118"/>
      <c r="Q8" s="118"/>
      <c r="R8" s="118"/>
      <c r="S8" s="118"/>
      <c r="T8" s="118"/>
      <c r="U8" s="118"/>
      <c r="V8" s="118"/>
      <c r="W8" s="118"/>
      <c r="X8" s="118"/>
      <c r="Y8" s="118"/>
      <c r="Z8" s="118"/>
      <c r="AA8" s="118"/>
      <c r="AB8" s="118"/>
      <c r="AC8" s="118"/>
      <c r="AD8" s="118"/>
      <c r="AE8" s="118"/>
      <c r="AF8" s="118"/>
      <c r="AG8" s="118"/>
      <c r="AH8" s="118"/>
    </row>
    <row r="9" spans="1:15" s="119" customFormat="1" ht="18" customHeight="1">
      <c r="A9" s="221"/>
      <c r="B9" s="236" t="s">
        <v>165</v>
      </c>
      <c r="C9" s="224" t="s">
        <v>166</v>
      </c>
      <c r="D9" s="225" t="s">
        <v>167</v>
      </c>
      <c r="E9" s="225" t="s">
        <v>168</v>
      </c>
      <c r="F9" s="224" t="s">
        <v>169</v>
      </c>
      <c r="G9" s="224" t="s">
        <v>170</v>
      </c>
      <c r="H9" s="124"/>
      <c r="I9" s="124"/>
      <c r="J9" s="124"/>
      <c r="K9" s="125" t="s">
        <v>171</v>
      </c>
      <c r="L9" s="125" t="s">
        <v>172</v>
      </c>
      <c r="M9" s="125" t="s">
        <v>173</v>
      </c>
      <c r="O9" s="128" t="s">
        <v>175</v>
      </c>
    </row>
    <row r="10" spans="1:17" s="119" customFormat="1" ht="18" customHeight="1">
      <c r="A10" s="221"/>
      <c r="B10" s="237" t="s">
        <v>174</v>
      </c>
      <c r="C10" s="226"/>
      <c r="D10" s="227"/>
      <c r="E10" s="227"/>
      <c r="F10" s="228">
        <f aca="true" t="shared" si="0" ref="F10:F16">IF(ISTEXT(C10),IF(ISNUMBER(D10),M10*D10,""),"")</f>
      </c>
      <c r="G10" s="229">
        <f aca="true" t="shared" si="1" ref="G10:G16">IF(ISTEXT(C10),IF(ISNUMBER(D10),L10*D10,""),"")</f>
      </c>
      <c r="H10" s="124">
        <f>IF(C10="該当なし","台数及び容量は空欄のこと","")</f>
      </c>
      <c r="I10" s="124"/>
      <c r="J10" s="124"/>
      <c r="K10" s="125">
        <f aca="true" t="shared" si="2" ref="K10:K16">ROUNDDOWN(E10/2*20000/1000,0)</f>
        <v>0</v>
      </c>
      <c r="L10" s="110" t="e">
        <f>VLOOKUP(C10,$P$12:$Q$138,2,0)</f>
        <v>#N/A</v>
      </c>
      <c r="M10" s="125" t="e">
        <f aca="true" t="shared" si="3" ref="M10:M16">IF(K10&gt;L10,L10,K10)</f>
        <v>#N/A</v>
      </c>
      <c r="O10" s="722" t="s">
        <v>394</v>
      </c>
      <c r="P10" s="722"/>
      <c r="Q10" s="722" t="s">
        <v>253</v>
      </c>
    </row>
    <row r="11" spans="1:17" s="119" customFormat="1" ht="18" customHeight="1">
      <c r="A11" s="221"/>
      <c r="B11" s="237" t="s">
        <v>176</v>
      </c>
      <c r="C11" s="226"/>
      <c r="D11" s="227"/>
      <c r="E11" s="227"/>
      <c r="F11" s="228">
        <f t="shared" si="0"/>
      </c>
      <c r="G11" s="229">
        <f t="shared" si="1"/>
      </c>
      <c r="H11" s="124">
        <f>IF(C11="該当なし","台数及び容量は空欄のこと","")</f>
      </c>
      <c r="I11" s="124"/>
      <c r="J11" s="124"/>
      <c r="K11" s="125">
        <f t="shared" si="2"/>
        <v>0</v>
      </c>
      <c r="L11" s="110" t="e">
        <f aca="true" t="shared" si="4" ref="L11:L16">VLOOKUP(C11,$P$12:$Q$138,2,0)</f>
        <v>#N/A</v>
      </c>
      <c r="M11" s="125" t="e">
        <f t="shared" si="3"/>
        <v>#N/A</v>
      </c>
      <c r="O11" s="722"/>
      <c r="P11" s="722"/>
      <c r="Q11" s="722"/>
    </row>
    <row r="12" spans="1:17" s="119" customFormat="1" ht="18" customHeight="1">
      <c r="A12" s="221"/>
      <c r="B12" s="237" t="s">
        <v>177</v>
      </c>
      <c r="C12" s="226"/>
      <c r="D12" s="227"/>
      <c r="E12" s="227"/>
      <c r="F12" s="228">
        <f t="shared" si="0"/>
      </c>
      <c r="G12" s="229">
        <f t="shared" si="1"/>
      </c>
      <c r="H12" s="124">
        <f>IF(C12="該当なし","台数及び容量は空欄のこと","")</f>
      </c>
      <c r="I12" s="124"/>
      <c r="J12" s="124"/>
      <c r="K12" s="125">
        <f t="shared" si="2"/>
        <v>0</v>
      </c>
      <c r="L12" s="110" t="e">
        <f t="shared" si="4"/>
        <v>#N/A</v>
      </c>
      <c r="M12" s="125" t="e">
        <f t="shared" si="3"/>
        <v>#N/A</v>
      </c>
      <c r="O12" s="728" t="s">
        <v>254</v>
      </c>
      <c r="P12" s="205" t="s">
        <v>395</v>
      </c>
      <c r="Q12" s="206">
        <v>232</v>
      </c>
    </row>
    <row r="13" spans="1:17" s="119" customFormat="1" ht="18" customHeight="1">
      <c r="A13" s="221"/>
      <c r="B13" s="237" t="s">
        <v>178</v>
      </c>
      <c r="C13" s="226"/>
      <c r="D13" s="227"/>
      <c r="E13" s="227"/>
      <c r="F13" s="228">
        <f t="shared" si="0"/>
      </c>
      <c r="G13" s="229">
        <f t="shared" si="1"/>
      </c>
      <c r="H13" s="124"/>
      <c r="I13" s="124"/>
      <c r="J13" s="124"/>
      <c r="K13" s="125">
        <f t="shared" si="2"/>
        <v>0</v>
      </c>
      <c r="L13" s="110" t="e">
        <f t="shared" si="4"/>
        <v>#N/A</v>
      </c>
      <c r="M13" s="125" t="e">
        <f t="shared" si="3"/>
        <v>#N/A</v>
      </c>
      <c r="O13" s="718"/>
      <c r="P13" s="205" t="s">
        <v>396</v>
      </c>
      <c r="Q13" s="206">
        <v>232</v>
      </c>
    </row>
    <row r="14" spans="1:34" s="118" customFormat="1" ht="18" customHeight="1">
      <c r="A14" s="212"/>
      <c r="B14" s="237" t="s">
        <v>179</v>
      </c>
      <c r="C14" s="226"/>
      <c r="D14" s="227"/>
      <c r="E14" s="227"/>
      <c r="F14" s="228">
        <f t="shared" si="0"/>
      </c>
      <c r="G14" s="229">
        <f t="shared" si="1"/>
      </c>
      <c r="H14" s="124"/>
      <c r="I14" s="124"/>
      <c r="J14" s="124"/>
      <c r="K14" s="125">
        <f t="shared" si="2"/>
        <v>0</v>
      </c>
      <c r="L14" s="110" t="e">
        <f t="shared" si="4"/>
        <v>#N/A</v>
      </c>
      <c r="M14" s="125" t="e">
        <f t="shared" si="3"/>
        <v>#N/A</v>
      </c>
      <c r="N14" s="119"/>
      <c r="O14" s="718"/>
      <c r="P14" s="205" t="s">
        <v>397</v>
      </c>
      <c r="Q14" s="206">
        <v>232</v>
      </c>
      <c r="R14" s="119"/>
      <c r="S14" s="119"/>
      <c r="T14" s="119"/>
      <c r="U14" s="119"/>
      <c r="V14" s="119"/>
      <c r="W14" s="119"/>
      <c r="X14" s="119"/>
      <c r="Y14" s="119"/>
      <c r="Z14" s="119"/>
      <c r="AA14" s="119"/>
      <c r="AB14" s="119"/>
      <c r="AC14" s="119"/>
      <c r="AD14" s="119"/>
      <c r="AE14" s="119"/>
      <c r="AF14" s="119"/>
      <c r="AG14" s="119"/>
      <c r="AH14" s="119"/>
    </row>
    <row r="15" spans="1:17" s="119" customFormat="1" ht="18" customHeight="1">
      <c r="A15" s="221"/>
      <c r="B15" s="237" t="s">
        <v>181</v>
      </c>
      <c r="C15" s="226"/>
      <c r="D15" s="227"/>
      <c r="E15" s="227"/>
      <c r="F15" s="228">
        <f t="shared" si="0"/>
      </c>
      <c r="G15" s="229">
        <f t="shared" si="1"/>
      </c>
      <c r="H15" s="124">
        <f>IF(C15="該当なし","台数及び容量は空欄のこと","")</f>
      </c>
      <c r="I15" s="124"/>
      <c r="J15" s="124"/>
      <c r="K15" s="125">
        <f t="shared" si="2"/>
        <v>0</v>
      </c>
      <c r="L15" s="110" t="e">
        <f t="shared" si="4"/>
        <v>#N/A</v>
      </c>
      <c r="M15" s="125" t="e">
        <f t="shared" si="3"/>
        <v>#N/A</v>
      </c>
      <c r="O15" s="718"/>
      <c r="P15" s="205" t="s">
        <v>398</v>
      </c>
      <c r="Q15" s="206">
        <v>236</v>
      </c>
    </row>
    <row r="16" spans="1:34" s="119" customFormat="1" ht="18" customHeight="1">
      <c r="A16" s="221"/>
      <c r="B16" s="237" t="s">
        <v>182</v>
      </c>
      <c r="C16" s="226"/>
      <c r="D16" s="227"/>
      <c r="E16" s="227"/>
      <c r="F16" s="228">
        <f t="shared" si="0"/>
      </c>
      <c r="G16" s="229">
        <f t="shared" si="1"/>
      </c>
      <c r="H16" s="124">
        <f>IF(C16="該当なし","台数及び容量は空欄のこと","")</f>
      </c>
      <c r="I16" s="124"/>
      <c r="J16" s="124"/>
      <c r="K16" s="125">
        <f t="shared" si="2"/>
        <v>0</v>
      </c>
      <c r="L16" s="110" t="e">
        <f t="shared" si="4"/>
        <v>#N/A</v>
      </c>
      <c r="M16" s="125" t="e">
        <f t="shared" si="3"/>
        <v>#N/A</v>
      </c>
      <c r="N16" s="118"/>
      <c r="O16" s="718"/>
      <c r="P16" s="205" t="s">
        <v>399</v>
      </c>
      <c r="Q16" s="206">
        <v>400</v>
      </c>
      <c r="R16" s="118"/>
      <c r="S16" s="118"/>
      <c r="T16" s="118"/>
      <c r="U16" s="118"/>
      <c r="V16" s="118"/>
      <c r="W16" s="118"/>
      <c r="X16" s="118"/>
      <c r="Y16" s="118"/>
      <c r="Z16" s="118"/>
      <c r="AA16" s="118"/>
      <c r="AB16" s="118"/>
      <c r="AC16" s="118"/>
      <c r="AD16" s="118"/>
      <c r="AE16" s="118"/>
      <c r="AF16" s="118"/>
      <c r="AG16" s="118"/>
      <c r="AH16" s="118"/>
    </row>
    <row r="17" spans="1:17" s="119" customFormat="1" ht="18" customHeight="1">
      <c r="A17" s="221"/>
      <c r="B17" s="230"/>
      <c r="C17" s="231"/>
      <c r="D17" s="232"/>
      <c r="E17" s="232"/>
      <c r="F17" s="233"/>
      <c r="G17" s="233"/>
      <c r="H17" s="124"/>
      <c r="I17" s="124"/>
      <c r="J17" s="124"/>
      <c r="K17" s="125"/>
      <c r="L17" s="125"/>
      <c r="M17" s="125"/>
      <c r="O17" s="718"/>
      <c r="P17" s="205" t="s">
        <v>400</v>
      </c>
      <c r="Q17" s="206">
        <v>400</v>
      </c>
    </row>
    <row r="18" spans="1:17" s="119" customFormat="1" ht="18" customHeight="1">
      <c r="A18" s="221"/>
      <c r="B18" s="216"/>
      <c r="C18" s="132" t="s">
        <v>180</v>
      </c>
      <c r="D18" s="234"/>
      <c r="E18" s="234"/>
      <c r="F18" s="215"/>
      <c r="G18" s="215"/>
      <c r="H18" s="116"/>
      <c r="I18" s="116"/>
      <c r="J18" s="116"/>
      <c r="K18" s="117"/>
      <c r="L18" s="117"/>
      <c r="M18" s="117"/>
      <c r="O18" s="718"/>
      <c r="P18" s="207" t="s">
        <v>401</v>
      </c>
      <c r="Q18" s="208">
        <v>400</v>
      </c>
    </row>
    <row r="19" spans="1:17" s="119" customFormat="1" ht="18" customHeight="1">
      <c r="A19" s="221"/>
      <c r="B19" s="236" t="s">
        <v>165</v>
      </c>
      <c r="C19" s="225" t="s">
        <v>166</v>
      </c>
      <c r="D19" s="225" t="s">
        <v>167</v>
      </c>
      <c r="E19" s="225" t="s">
        <v>168</v>
      </c>
      <c r="F19" s="224" t="s">
        <v>169</v>
      </c>
      <c r="G19" s="224" t="s">
        <v>170</v>
      </c>
      <c r="H19" s="124"/>
      <c r="I19" s="124"/>
      <c r="J19" s="124"/>
      <c r="K19" s="125" t="s">
        <v>171</v>
      </c>
      <c r="L19" s="125" t="s">
        <v>172</v>
      </c>
      <c r="M19" s="125" t="s">
        <v>173</v>
      </c>
      <c r="O19" s="718"/>
      <c r="P19" s="207" t="s">
        <v>402</v>
      </c>
      <c r="Q19" s="208">
        <v>400</v>
      </c>
    </row>
    <row r="20" spans="1:17" s="119" customFormat="1" ht="18" customHeight="1">
      <c r="A20" s="221"/>
      <c r="B20" s="237" t="s">
        <v>183</v>
      </c>
      <c r="C20" s="226"/>
      <c r="D20" s="227"/>
      <c r="E20" s="227"/>
      <c r="F20" s="228">
        <f>IF(ISTEXT(C20),IF(ISNUMBER(D20),M20*D20,""),"")</f>
      </c>
      <c r="G20" s="229">
        <f>IF(ISTEXT(C20),IF(ISNUMBER(D20),L20*D20,""),"")</f>
      </c>
      <c r="H20" s="124">
        <f>IF(C20="該当なし","台数及び容量は空欄のこと","")</f>
      </c>
      <c r="I20" s="124"/>
      <c r="J20" s="124"/>
      <c r="K20" s="125">
        <f>ROUNDDOWN(E20/2*20000/1000,0)</f>
        <v>0</v>
      </c>
      <c r="L20" s="110" t="e">
        <f>VLOOKUP(C20,$P$12:$Q$138,2,0)</f>
        <v>#N/A</v>
      </c>
      <c r="M20" s="125" t="e">
        <f>IF(K20&gt;L20,L20,K20)</f>
        <v>#N/A</v>
      </c>
      <c r="O20" s="718"/>
      <c r="P20" s="207" t="s">
        <v>403</v>
      </c>
      <c r="Q20" s="208">
        <v>400</v>
      </c>
    </row>
    <row r="21" spans="1:17" s="119" customFormat="1" ht="18" customHeight="1">
      <c r="A21" s="221"/>
      <c r="B21" s="237" t="s">
        <v>184</v>
      </c>
      <c r="C21" s="226"/>
      <c r="D21" s="227"/>
      <c r="E21" s="227"/>
      <c r="F21" s="228">
        <f>IF(ISTEXT(C21),IF(ISNUMBER(D21),M21*D21,""),"")</f>
      </c>
      <c r="G21" s="229">
        <f>IF(ISTEXT(C21),IF(ISNUMBER(D21),L21*D21,""),"")</f>
      </c>
      <c r="H21" s="124">
        <f>IF(C21="該当なし","台数及び容量は空欄のこと","")</f>
      </c>
      <c r="I21" s="124"/>
      <c r="J21" s="124"/>
      <c r="K21" s="125">
        <f>ROUNDDOWN(E21/2*20000/1000,0)</f>
        <v>0</v>
      </c>
      <c r="L21" s="110" t="e">
        <f>VLOOKUP(C21,$P$12:$Q$138,2,0)</f>
        <v>#N/A</v>
      </c>
      <c r="M21" s="125" t="e">
        <f>IF(K21&gt;L21,L21,K21)</f>
        <v>#N/A</v>
      </c>
      <c r="O21" s="718"/>
      <c r="P21" s="207" t="s">
        <v>404</v>
      </c>
      <c r="Q21" s="208">
        <v>400</v>
      </c>
    </row>
    <row r="22" spans="1:34" s="118" customFormat="1" ht="18" customHeight="1">
      <c r="A22" s="212"/>
      <c r="B22" s="237" t="s">
        <v>185</v>
      </c>
      <c r="C22" s="226"/>
      <c r="D22" s="227"/>
      <c r="E22" s="227"/>
      <c r="F22" s="228">
        <f>IF(ISTEXT(C22),IF(ISNUMBER(D22),M22*D22,""),"")</f>
      </c>
      <c r="G22" s="229">
        <f>IF(ISTEXT(C22),IF(ISNUMBER(D22),L22*D22,""),"")</f>
      </c>
      <c r="H22" s="124">
        <f>IF(C22="該当なし","台数及び容量は空欄のこと","")</f>
      </c>
      <c r="I22" s="124"/>
      <c r="J22" s="124"/>
      <c r="K22" s="125">
        <f>ROUNDDOWN(E22/2*20000/1000,0)</f>
        <v>0</v>
      </c>
      <c r="L22" s="110" t="e">
        <f>VLOOKUP(C22,$P$12:$Q$138,2,0)</f>
        <v>#N/A</v>
      </c>
      <c r="M22" s="125" t="e">
        <f>IF(K22&gt;L22,L22,K22)</f>
        <v>#N/A</v>
      </c>
      <c r="N22" s="119"/>
      <c r="O22" s="718"/>
      <c r="P22" s="207" t="s">
        <v>405</v>
      </c>
      <c r="Q22" s="208">
        <v>400</v>
      </c>
      <c r="R22" s="119"/>
      <c r="S22" s="119"/>
      <c r="T22" s="119"/>
      <c r="U22" s="119"/>
      <c r="V22" s="119"/>
      <c r="W22" s="119"/>
      <c r="X22" s="119"/>
      <c r="Y22" s="119"/>
      <c r="Z22" s="119"/>
      <c r="AA22" s="119"/>
      <c r="AB22" s="119"/>
      <c r="AC22" s="119"/>
      <c r="AD22" s="119"/>
      <c r="AE22" s="119"/>
      <c r="AF22" s="119"/>
      <c r="AG22" s="119"/>
      <c r="AH22" s="119"/>
    </row>
    <row r="23" spans="1:34" s="118" customFormat="1" ht="18" customHeight="1">
      <c r="A23" s="212"/>
      <c r="B23" s="237" t="s">
        <v>519</v>
      </c>
      <c r="C23" s="226"/>
      <c r="D23" s="227"/>
      <c r="E23" s="227"/>
      <c r="F23" s="228">
        <f>IF(ISTEXT(C23),IF(ISNUMBER(D23),M23*D23,""),"")</f>
      </c>
      <c r="G23" s="229">
        <f>IF(ISTEXT(C23),IF(ISNUMBER(D23),L23*D23,""),"")</f>
      </c>
      <c r="H23" s="124">
        <f>IF(C23="該当なし","台数及び容量は空欄のこと","")</f>
      </c>
      <c r="I23" s="124"/>
      <c r="J23" s="124"/>
      <c r="K23" s="125">
        <f>ROUNDDOWN(E23/2*20000/1000,0)</f>
        <v>0</v>
      </c>
      <c r="L23" s="110" t="e">
        <f>VLOOKUP(C23,$P$12:$Q$138,2,0)</f>
        <v>#N/A</v>
      </c>
      <c r="M23" s="125" t="e">
        <f>IF(K23&gt;L23,L23,K23)</f>
        <v>#N/A</v>
      </c>
      <c r="N23" s="119"/>
      <c r="O23" s="718"/>
      <c r="P23" s="207" t="s">
        <v>406</v>
      </c>
      <c r="Q23" s="208">
        <v>400</v>
      </c>
      <c r="R23" s="119"/>
      <c r="S23" s="119"/>
      <c r="T23" s="119"/>
      <c r="U23" s="119"/>
      <c r="V23" s="119"/>
      <c r="W23" s="119"/>
      <c r="X23" s="119"/>
      <c r="Y23" s="119"/>
      <c r="Z23" s="119"/>
      <c r="AA23" s="119"/>
      <c r="AB23" s="119"/>
      <c r="AC23" s="119"/>
      <c r="AD23" s="119"/>
      <c r="AE23" s="119"/>
      <c r="AF23" s="119"/>
      <c r="AG23" s="119"/>
      <c r="AH23" s="119"/>
    </row>
    <row r="24" spans="1:17" ht="18" customHeight="1">
      <c r="A24" s="212"/>
      <c r="B24" s="237" t="s">
        <v>520</v>
      </c>
      <c r="C24" s="226"/>
      <c r="D24" s="227"/>
      <c r="E24" s="227"/>
      <c r="F24" s="228">
        <f>IF(ISTEXT(C24),IF(ISNUMBER(D24),M24*D24,""),"")</f>
      </c>
      <c r="G24" s="229">
        <f>IF(ISTEXT(C24),IF(ISNUMBER(D24),L24*D24,""),"")</f>
      </c>
      <c r="H24" s="124">
        <f>IF(C24="該当なし","台数及び容量は空欄のこと","")</f>
      </c>
      <c r="I24" s="124"/>
      <c r="J24" s="124"/>
      <c r="K24" s="125">
        <f>ROUNDDOWN(E24/2*20000/1000,0)</f>
        <v>0</v>
      </c>
      <c r="L24" s="110" t="e">
        <f>VLOOKUP(C24,$P$12:$Q$138,2,0)</f>
        <v>#N/A</v>
      </c>
      <c r="M24" s="125" t="e">
        <f>IF(K24&gt;L24,L24,K24)</f>
        <v>#N/A</v>
      </c>
      <c r="O24" s="718"/>
      <c r="P24" s="207" t="s">
        <v>407</v>
      </c>
      <c r="Q24" s="208">
        <v>400</v>
      </c>
    </row>
    <row r="25" spans="1:17" ht="19.5" customHeight="1">
      <c r="A25" s="212"/>
      <c r="B25" s="230"/>
      <c r="C25" s="231"/>
      <c r="D25" s="232"/>
      <c r="E25" s="232"/>
      <c r="F25" s="233"/>
      <c r="G25" s="233"/>
      <c r="H25" s="124"/>
      <c r="I25" s="124"/>
      <c r="J25" s="124"/>
      <c r="K25" s="125"/>
      <c r="L25" s="125"/>
      <c r="M25" s="125"/>
      <c r="O25" s="718"/>
      <c r="P25" s="205" t="s">
        <v>408</v>
      </c>
      <c r="Q25" s="206">
        <v>400</v>
      </c>
    </row>
    <row r="26" spans="1:17" ht="19.5" customHeight="1">
      <c r="A26" s="212"/>
      <c r="B26" s="216"/>
      <c r="C26" s="213"/>
      <c r="D26" s="214"/>
      <c r="E26" s="214"/>
      <c r="F26" s="215"/>
      <c r="G26" s="215"/>
      <c r="O26" s="718"/>
      <c r="P26" s="205" t="s">
        <v>409</v>
      </c>
      <c r="Q26" s="206">
        <v>400</v>
      </c>
    </row>
    <row r="27" spans="1:17" ht="18" customHeight="1">
      <c r="A27" s="212"/>
      <c r="B27" s="727" t="s">
        <v>187</v>
      </c>
      <c r="C27" s="727"/>
      <c r="D27" s="235" t="s">
        <v>167</v>
      </c>
      <c r="E27" s="235" t="s">
        <v>168</v>
      </c>
      <c r="F27" s="235" t="s">
        <v>169</v>
      </c>
      <c r="G27" s="216"/>
      <c r="J27" s="135"/>
      <c r="M27" s="136"/>
      <c r="O27" s="718"/>
      <c r="P27" s="205" t="s">
        <v>410</v>
      </c>
      <c r="Q27" s="206">
        <v>400</v>
      </c>
    </row>
    <row r="28" spans="1:17" ht="18" customHeight="1">
      <c r="A28" s="212"/>
      <c r="B28" s="727"/>
      <c r="C28" s="727"/>
      <c r="D28" s="137">
        <f>SUM(D20:D24,D10:D16)</f>
        <v>0</v>
      </c>
      <c r="E28" s="138">
        <f>SUM(E20:E24,E10:E16)</f>
        <v>0</v>
      </c>
      <c r="F28" s="139">
        <f>SUM(F20:F24,F10:F16)</f>
        <v>0</v>
      </c>
      <c r="G28" s="216"/>
      <c r="J28" s="135"/>
      <c r="M28" s="136"/>
      <c r="O28" s="718"/>
      <c r="P28" s="207" t="s">
        <v>411</v>
      </c>
      <c r="Q28" s="208">
        <v>400</v>
      </c>
    </row>
    <row r="29" spans="1:17" ht="13.5">
      <c r="A29" s="212"/>
      <c r="B29" s="216"/>
      <c r="C29" s="213"/>
      <c r="D29" s="214"/>
      <c r="E29" s="214"/>
      <c r="F29" s="215"/>
      <c r="G29" s="215"/>
      <c r="O29" s="718"/>
      <c r="P29" s="207" t="s">
        <v>412</v>
      </c>
      <c r="Q29" s="208">
        <v>400</v>
      </c>
    </row>
    <row r="30" spans="15:17" ht="13.5">
      <c r="O30" s="718"/>
      <c r="P30" s="205" t="s">
        <v>413</v>
      </c>
      <c r="Q30" s="206">
        <v>400</v>
      </c>
    </row>
    <row r="31" spans="15:17" ht="13.5">
      <c r="O31" s="718"/>
      <c r="P31" s="205" t="s">
        <v>414</v>
      </c>
      <c r="Q31" s="206">
        <v>400</v>
      </c>
    </row>
    <row r="32" spans="15:17" ht="13.5">
      <c r="O32" s="718"/>
      <c r="P32" s="207" t="s">
        <v>415</v>
      </c>
      <c r="Q32" s="208">
        <v>320</v>
      </c>
    </row>
    <row r="33" spans="15:17" ht="13.5">
      <c r="O33" s="718"/>
      <c r="P33" s="207" t="s">
        <v>416</v>
      </c>
      <c r="Q33" s="208">
        <v>320</v>
      </c>
    </row>
    <row r="34" spans="15:17" ht="13.5">
      <c r="O34" s="718"/>
      <c r="P34" s="207" t="s">
        <v>417</v>
      </c>
      <c r="Q34" s="208">
        <v>320</v>
      </c>
    </row>
    <row r="35" spans="15:17" ht="13.5">
      <c r="O35" s="718"/>
      <c r="P35" s="205" t="s">
        <v>418</v>
      </c>
      <c r="Q35" s="206">
        <v>220</v>
      </c>
    </row>
    <row r="36" spans="15:17" ht="13.5">
      <c r="O36" s="718"/>
      <c r="P36" s="205" t="s">
        <v>419</v>
      </c>
      <c r="Q36" s="206">
        <v>220</v>
      </c>
    </row>
    <row r="37" spans="15:17" ht="13.5">
      <c r="O37" s="718"/>
      <c r="P37" s="207" t="s">
        <v>420</v>
      </c>
      <c r="Q37" s="208">
        <v>210</v>
      </c>
    </row>
    <row r="38" spans="15:17" ht="13.5">
      <c r="O38" s="718"/>
      <c r="P38" s="207" t="s">
        <v>421</v>
      </c>
      <c r="Q38" s="208">
        <v>210</v>
      </c>
    </row>
    <row r="39" spans="15:17" ht="13.5">
      <c r="O39" s="718"/>
      <c r="P39" s="207" t="s">
        <v>422</v>
      </c>
      <c r="Q39" s="208">
        <v>208</v>
      </c>
    </row>
    <row r="40" spans="15:17" ht="13.5">
      <c r="O40" s="718"/>
      <c r="P40" s="207" t="s">
        <v>423</v>
      </c>
      <c r="Q40" s="208">
        <v>210</v>
      </c>
    </row>
    <row r="41" spans="15:17" ht="13.5">
      <c r="O41" s="718"/>
      <c r="P41" s="207" t="s">
        <v>424</v>
      </c>
      <c r="Q41" s="208">
        <v>210</v>
      </c>
    </row>
    <row r="42" spans="15:17" ht="13.5">
      <c r="O42" s="718"/>
      <c r="P42" s="207" t="s">
        <v>425</v>
      </c>
      <c r="Q42" s="208">
        <v>208</v>
      </c>
    </row>
    <row r="43" spans="15:17" ht="13.5">
      <c r="O43" s="718"/>
      <c r="P43" s="205" t="s">
        <v>426</v>
      </c>
      <c r="Q43" s="206">
        <v>420</v>
      </c>
    </row>
    <row r="44" spans="15:17" ht="13.5">
      <c r="O44" s="718"/>
      <c r="P44" s="205" t="s">
        <v>427</v>
      </c>
      <c r="Q44" s="206">
        <v>420</v>
      </c>
    </row>
    <row r="45" spans="15:17" ht="13.5">
      <c r="O45" s="718"/>
      <c r="P45" s="205" t="s">
        <v>428</v>
      </c>
      <c r="Q45" s="206">
        <v>420</v>
      </c>
    </row>
    <row r="46" spans="15:17" ht="13.5">
      <c r="O46" s="718"/>
      <c r="P46" s="205" t="s">
        <v>429</v>
      </c>
      <c r="Q46" s="206">
        <v>420</v>
      </c>
    </row>
    <row r="47" spans="15:17" ht="13.5">
      <c r="O47" s="718"/>
      <c r="P47" s="205" t="s">
        <v>430</v>
      </c>
      <c r="Q47" s="206">
        <v>420</v>
      </c>
    </row>
    <row r="48" spans="15:17" ht="13.5">
      <c r="O48" s="718"/>
      <c r="P48" s="205" t="s">
        <v>431</v>
      </c>
      <c r="Q48" s="206">
        <v>320</v>
      </c>
    </row>
    <row r="49" spans="15:17" ht="13.5">
      <c r="O49" s="718"/>
      <c r="P49" s="205" t="s">
        <v>432</v>
      </c>
      <c r="Q49" s="206">
        <v>420</v>
      </c>
    </row>
    <row r="50" spans="15:17" ht="13.5">
      <c r="O50" s="718"/>
      <c r="P50" s="205" t="s">
        <v>433</v>
      </c>
      <c r="Q50" s="206">
        <v>420</v>
      </c>
    </row>
    <row r="51" spans="15:17" ht="13.5">
      <c r="O51" s="718"/>
      <c r="P51" s="205" t="s">
        <v>434</v>
      </c>
      <c r="Q51" s="206">
        <v>378</v>
      </c>
    </row>
    <row r="52" spans="15:17" ht="13.5">
      <c r="O52" s="718"/>
      <c r="P52" s="205" t="s">
        <v>435</v>
      </c>
      <c r="Q52" s="206">
        <v>420</v>
      </c>
    </row>
    <row r="53" spans="15:17" ht="13.5">
      <c r="O53" s="718"/>
      <c r="P53" s="205" t="s">
        <v>436</v>
      </c>
      <c r="Q53" s="206">
        <v>400</v>
      </c>
    </row>
    <row r="54" spans="15:17" ht="13.5">
      <c r="O54" s="718"/>
      <c r="P54" s="205" t="s">
        <v>437</v>
      </c>
      <c r="Q54" s="206">
        <v>420</v>
      </c>
    </row>
    <row r="55" spans="15:17" ht="13.5">
      <c r="O55" s="718"/>
      <c r="P55" s="207" t="s">
        <v>438</v>
      </c>
      <c r="Q55" s="208">
        <v>76</v>
      </c>
    </row>
    <row r="56" spans="15:17" ht="13.5">
      <c r="O56" s="718"/>
      <c r="P56" s="207" t="s">
        <v>439</v>
      </c>
      <c r="Q56" s="208">
        <v>76</v>
      </c>
    </row>
    <row r="57" spans="15:17" ht="13.5">
      <c r="O57" s="718"/>
      <c r="P57" s="207" t="s">
        <v>440</v>
      </c>
      <c r="Q57" s="208">
        <v>76</v>
      </c>
    </row>
    <row r="58" spans="15:17" ht="13.5">
      <c r="O58" s="718"/>
      <c r="P58" s="207" t="s">
        <v>441</v>
      </c>
      <c r="Q58" s="208">
        <v>76</v>
      </c>
    </row>
    <row r="59" spans="15:17" ht="13.5">
      <c r="O59" s="718"/>
      <c r="P59" s="207" t="s">
        <v>442</v>
      </c>
      <c r="Q59" s="208">
        <v>76</v>
      </c>
    </row>
    <row r="60" spans="15:17" ht="13.5">
      <c r="O60" s="718"/>
      <c r="P60" s="207" t="s">
        <v>443</v>
      </c>
      <c r="Q60" s="208">
        <v>76</v>
      </c>
    </row>
    <row r="61" spans="15:17" ht="13.5">
      <c r="O61" s="718"/>
      <c r="P61" s="207" t="s">
        <v>444</v>
      </c>
      <c r="Q61" s="208">
        <v>76</v>
      </c>
    </row>
    <row r="62" spans="15:17" ht="13.5">
      <c r="O62" s="718"/>
      <c r="P62" s="207" t="s">
        <v>445</v>
      </c>
      <c r="Q62" s="208">
        <v>76</v>
      </c>
    </row>
    <row r="63" spans="15:17" ht="13.5" customHeight="1">
      <c r="O63" s="718" t="s">
        <v>254</v>
      </c>
      <c r="P63" s="207" t="s">
        <v>446</v>
      </c>
      <c r="Q63" s="208">
        <v>76</v>
      </c>
    </row>
    <row r="64" spans="15:17" ht="13.5">
      <c r="O64" s="718"/>
      <c r="P64" s="207" t="s">
        <v>447</v>
      </c>
      <c r="Q64" s="208">
        <v>76</v>
      </c>
    </row>
    <row r="65" spans="15:17" ht="13.5">
      <c r="O65" s="718"/>
      <c r="P65" s="207" t="s">
        <v>448</v>
      </c>
      <c r="Q65" s="208">
        <v>76</v>
      </c>
    </row>
    <row r="66" spans="15:17" ht="13.5">
      <c r="O66" s="718"/>
      <c r="P66" s="207" t="s">
        <v>449</v>
      </c>
      <c r="Q66" s="208">
        <v>76</v>
      </c>
    </row>
    <row r="67" spans="15:17" ht="13.5">
      <c r="O67" s="718"/>
      <c r="P67" s="205" t="s">
        <v>450</v>
      </c>
      <c r="Q67" s="206">
        <v>180</v>
      </c>
    </row>
    <row r="68" spans="15:17" ht="13.5">
      <c r="O68" s="718"/>
      <c r="P68" s="205" t="s">
        <v>451</v>
      </c>
      <c r="Q68" s="206">
        <v>180</v>
      </c>
    </row>
    <row r="69" spans="15:17" ht="13.5">
      <c r="O69" s="718"/>
      <c r="P69" s="205" t="s">
        <v>452</v>
      </c>
      <c r="Q69" s="206">
        <v>180</v>
      </c>
    </row>
    <row r="70" spans="15:17" ht="13.5">
      <c r="O70" s="718"/>
      <c r="P70" s="205" t="s">
        <v>453</v>
      </c>
      <c r="Q70" s="206">
        <v>180</v>
      </c>
    </row>
    <row r="71" spans="15:17" ht="13.5">
      <c r="O71" s="718"/>
      <c r="P71" s="205" t="s">
        <v>454</v>
      </c>
      <c r="Q71" s="206">
        <v>180</v>
      </c>
    </row>
    <row r="72" spans="15:17" ht="13.5">
      <c r="O72" s="718"/>
      <c r="P72" s="205" t="s">
        <v>455</v>
      </c>
      <c r="Q72" s="206">
        <v>180</v>
      </c>
    </row>
    <row r="73" spans="15:17" ht="13.5">
      <c r="O73" s="718"/>
      <c r="P73" s="205" t="s">
        <v>456</v>
      </c>
      <c r="Q73" s="206">
        <v>180</v>
      </c>
    </row>
    <row r="74" spans="15:17" ht="13.5">
      <c r="O74" s="718"/>
      <c r="P74" s="205" t="s">
        <v>457</v>
      </c>
      <c r="Q74" s="206">
        <v>180</v>
      </c>
    </row>
    <row r="75" spans="15:17" ht="13.5">
      <c r="O75" s="718"/>
      <c r="P75" s="205" t="s">
        <v>458</v>
      </c>
      <c r="Q75" s="206">
        <v>180</v>
      </c>
    </row>
    <row r="76" spans="15:17" ht="13.5">
      <c r="O76" s="718"/>
      <c r="P76" s="205" t="s">
        <v>459</v>
      </c>
      <c r="Q76" s="206">
        <v>180</v>
      </c>
    </row>
    <row r="77" spans="15:17" ht="13.5">
      <c r="O77" s="718"/>
      <c r="P77" s="205" t="s">
        <v>460</v>
      </c>
      <c r="Q77" s="206">
        <v>180</v>
      </c>
    </row>
    <row r="78" spans="15:17" ht="13.5">
      <c r="O78" s="718"/>
      <c r="P78" s="205" t="s">
        <v>461</v>
      </c>
      <c r="Q78" s="206">
        <v>180</v>
      </c>
    </row>
    <row r="79" spans="15:17" ht="13.5">
      <c r="O79" s="718"/>
      <c r="P79" s="205" t="s">
        <v>462</v>
      </c>
      <c r="Q79" s="206">
        <v>180</v>
      </c>
    </row>
    <row r="80" spans="15:17" ht="13.5">
      <c r="O80" s="718"/>
      <c r="P80" s="205" t="s">
        <v>463</v>
      </c>
      <c r="Q80" s="206">
        <v>180</v>
      </c>
    </row>
    <row r="81" spans="15:17" ht="13.5">
      <c r="O81" s="718"/>
      <c r="P81" s="205" t="s">
        <v>464</v>
      </c>
      <c r="Q81" s="206">
        <v>180</v>
      </c>
    </row>
    <row r="82" spans="15:17" ht="13.5">
      <c r="O82" s="718"/>
      <c r="P82" s="205" t="s">
        <v>465</v>
      </c>
      <c r="Q82" s="206">
        <v>180</v>
      </c>
    </row>
    <row r="83" spans="15:17" ht="13.5">
      <c r="O83" s="718"/>
      <c r="P83" s="205" t="s">
        <v>466</v>
      </c>
      <c r="Q83" s="206">
        <v>180</v>
      </c>
    </row>
    <row r="84" spans="15:17" ht="13.5">
      <c r="O84" s="718"/>
      <c r="P84" s="205" t="s">
        <v>467</v>
      </c>
      <c r="Q84" s="206">
        <v>180</v>
      </c>
    </row>
    <row r="85" spans="15:17" ht="13.5">
      <c r="O85" s="718"/>
      <c r="P85" s="205" t="s">
        <v>468</v>
      </c>
      <c r="Q85" s="206">
        <v>180</v>
      </c>
    </row>
    <row r="86" spans="15:17" ht="13.5">
      <c r="O86" s="718"/>
      <c r="P86" s="205" t="s">
        <v>469</v>
      </c>
      <c r="Q86" s="206">
        <v>180</v>
      </c>
    </row>
    <row r="87" spans="15:17" ht="13.5">
      <c r="O87" s="718"/>
      <c r="P87" s="205" t="s">
        <v>470</v>
      </c>
      <c r="Q87" s="206">
        <v>180</v>
      </c>
    </row>
    <row r="88" spans="15:17" ht="13.5">
      <c r="O88" s="718"/>
      <c r="P88" s="205" t="s">
        <v>471</v>
      </c>
      <c r="Q88" s="206">
        <v>180</v>
      </c>
    </row>
    <row r="89" spans="15:17" ht="13.5">
      <c r="O89" s="718"/>
      <c r="P89" s="207" t="s">
        <v>472</v>
      </c>
      <c r="Q89" s="208">
        <v>76</v>
      </c>
    </row>
    <row r="90" spans="15:17" ht="13.5">
      <c r="O90" s="718"/>
      <c r="P90" s="207" t="s">
        <v>473</v>
      </c>
      <c r="Q90" s="208">
        <v>76</v>
      </c>
    </row>
    <row r="91" spans="15:17" ht="13.5">
      <c r="O91" s="718"/>
      <c r="P91" s="207" t="s">
        <v>474</v>
      </c>
      <c r="Q91" s="208">
        <v>76</v>
      </c>
    </row>
    <row r="92" spans="15:17" ht="13.5">
      <c r="O92" s="718"/>
      <c r="P92" s="207" t="s">
        <v>475</v>
      </c>
      <c r="Q92" s="208">
        <v>76</v>
      </c>
    </row>
    <row r="93" spans="15:17" ht="13.5">
      <c r="O93" s="718"/>
      <c r="P93" s="207" t="s">
        <v>476</v>
      </c>
      <c r="Q93" s="208">
        <v>76</v>
      </c>
    </row>
    <row r="94" spans="15:17" ht="13.5">
      <c r="O94" s="718"/>
      <c r="P94" s="207" t="s">
        <v>477</v>
      </c>
      <c r="Q94" s="208">
        <v>76</v>
      </c>
    </row>
    <row r="95" spans="15:17" ht="13.5">
      <c r="O95" s="718"/>
      <c r="P95" s="207" t="s">
        <v>478</v>
      </c>
      <c r="Q95" s="208">
        <v>76</v>
      </c>
    </row>
    <row r="96" spans="15:17" ht="13.5">
      <c r="O96" s="718"/>
      <c r="P96" s="207" t="s">
        <v>479</v>
      </c>
      <c r="Q96" s="208">
        <v>76</v>
      </c>
    </row>
    <row r="97" spans="15:17" ht="13.5">
      <c r="O97" s="718"/>
      <c r="P97" s="207" t="s">
        <v>480</v>
      </c>
      <c r="Q97" s="208">
        <v>76</v>
      </c>
    </row>
    <row r="98" spans="15:17" ht="13.5">
      <c r="O98" s="718"/>
      <c r="P98" s="207" t="s">
        <v>481</v>
      </c>
      <c r="Q98" s="208">
        <v>76</v>
      </c>
    </row>
    <row r="99" spans="15:17" ht="13.5">
      <c r="O99" s="718"/>
      <c r="P99" s="207" t="s">
        <v>482</v>
      </c>
      <c r="Q99" s="208">
        <v>76</v>
      </c>
    </row>
    <row r="100" spans="15:17" ht="13.5">
      <c r="O100" s="718"/>
      <c r="P100" s="207" t="s">
        <v>483</v>
      </c>
      <c r="Q100" s="208">
        <v>76</v>
      </c>
    </row>
    <row r="101" spans="15:17" ht="13.5">
      <c r="O101" s="718"/>
      <c r="P101" s="207" t="s">
        <v>484</v>
      </c>
      <c r="Q101" s="208">
        <v>76</v>
      </c>
    </row>
    <row r="102" spans="15:17" ht="13.5">
      <c r="O102" s="718"/>
      <c r="P102" s="207" t="s">
        <v>485</v>
      </c>
      <c r="Q102" s="208">
        <v>76</v>
      </c>
    </row>
    <row r="103" spans="15:17" ht="13.5">
      <c r="O103" s="718"/>
      <c r="P103" s="207" t="s">
        <v>486</v>
      </c>
      <c r="Q103" s="208">
        <v>76</v>
      </c>
    </row>
    <row r="104" spans="15:17" ht="13.5">
      <c r="O104" s="718"/>
      <c r="P104" s="207" t="s">
        <v>487</v>
      </c>
      <c r="Q104" s="208">
        <v>76</v>
      </c>
    </row>
    <row r="105" spans="15:17" ht="13.5">
      <c r="O105" s="718"/>
      <c r="P105" s="207" t="s">
        <v>488</v>
      </c>
      <c r="Q105" s="208">
        <v>76</v>
      </c>
    </row>
    <row r="106" spans="15:17" ht="13.5">
      <c r="O106" s="718"/>
      <c r="P106" s="207" t="s">
        <v>489</v>
      </c>
      <c r="Q106" s="208">
        <v>76</v>
      </c>
    </row>
    <row r="107" spans="15:17" ht="13.5">
      <c r="O107" s="718"/>
      <c r="P107" s="207" t="s">
        <v>490</v>
      </c>
      <c r="Q107" s="208">
        <v>76</v>
      </c>
    </row>
    <row r="108" spans="15:17" ht="13.5">
      <c r="O108" s="718"/>
      <c r="P108" s="205" t="s">
        <v>491</v>
      </c>
      <c r="Q108" s="206">
        <v>320</v>
      </c>
    </row>
    <row r="109" spans="15:17" ht="13.5">
      <c r="O109" s="718"/>
      <c r="P109" s="205" t="s">
        <v>491</v>
      </c>
      <c r="Q109" s="206">
        <v>320</v>
      </c>
    </row>
    <row r="110" spans="15:17" ht="13.5">
      <c r="O110" s="718"/>
      <c r="P110" s="205" t="s">
        <v>492</v>
      </c>
      <c r="Q110" s="206">
        <v>380</v>
      </c>
    </row>
    <row r="111" spans="15:17" ht="13.5">
      <c r="O111" s="718"/>
      <c r="P111" s="205" t="s">
        <v>492</v>
      </c>
      <c r="Q111" s="206">
        <v>380</v>
      </c>
    </row>
    <row r="112" spans="15:17" ht="13.5">
      <c r="O112" s="719"/>
      <c r="P112" s="205" t="s">
        <v>492</v>
      </c>
      <c r="Q112" s="206">
        <v>380</v>
      </c>
    </row>
    <row r="113" spans="15:17" ht="13.5" customHeight="1">
      <c r="O113" s="717" t="s">
        <v>254</v>
      </c>
      <c r="P113" s="207" t="s">
        <v>493</v>
      </c>
      <c r="Q113" s="208">
        <v>400</v>
      </c>
    </row>
    <row r="114" spans="15:17" ht="13.5">
      <c r="O114" s="718"/>
      <c r="P114" s="207" t="s">
        <v>494</v>
      </c>
      <c r="Q114" s="208">
        <v>400</v>
      </c>
    </row>
    <row r="115" spans="15:17" ht="13.5">
      <c r="O115" s="718"/>
      <c r="P115" s="205" t="s">
        <v>495</v>
      </c>
      <c r="Q115" s="209">
        <v>370</v>
      </c>
    </row>
    <row r="116" spans="15:17" ht="13.5">
      <c r="O116" s="718"/>
      <c r="P116" s="205" t="s">
        <v>496</v>
      </c>
      <c r="Q116" s="210">
        <v>370</v>
      </c>
    </row>
    <row r="117" spans="15:17" ht="13.5">
      <c r="O117" s="718"/>
      <c r="P117" s="205" t="s">
        <v>497</v>
      </c>
      <c r="Q117" s="209">
        <v>370</v>
      </c>
    </row>
    <row r="118" spans="15:17" ht="13.5">
      <c r="O118" s="718"/>
      <c r="P118" s="207" t="s">
        <v>498</v>
      </c>
      <c r="Q118" s="208">
        <v>396</v>
      </c>
    </row>
    <row r="119" spans="15:17" ht="13.5">
      <c r="O119" s="718"/>
      <c r="P119" s="207" t="s">
        <v>499</v>
      </c>
      <c r="Q119" s="208">
        <v>396</v>
      </c>
    </row>
    <row r="120" spans="15:17" ht="13.5">
      <c r="O120" s="718"/>
      <c r="P120" s="205" t="s">
        <v>500</v>
      </c>
      <c r="Q120" s="206">
        <v>202</v>
      </c>
    </row>
    <row r="121" spans="15:17" ht="13.5">
      <c r="O121" s="718"/>
      <c r="P121" s="207" t="s">
        <v>501</v>
      </c>
      <c r="Q121" s="208">
        <v>348</v>
      </c>
    </row>
    <row r="122" spans="15:17" ht="13.5">
      <c r="O122" s="718"/>
      <c r="P122" s="207" t="s">
        <v>502</v>
      </c>
      <c r="Q122" s="208">
        <v>400</v>
      </c>
    </row>
    <row r="123" spans="15:17" ht="13.5">
      <c r="O123" s="718"/>
      <c r="P123" s="207" t="s">
        <v>503</v>
      </c>
      <c r="Q123" s="208">
        <v>400</v>
      </c>
    </row>
    <row r="124" spans="15:17" ht="13.5">
      <c r="O124" s="718"/>
      <c r="P124" s="207" t="s">
        <v>504</v>
      </c>
      <c r="Q124" s="208">
        <v>400</v>
      </c>
    </row>
    <row r="125" spans="15:17" ht="13.5">
      <c r="O125" s="718"/>
      <c r="P125" s="205" t="s">
        <v>505</v>
      </c>
      <c r="Q125" s="206">
        <v>236</v>
      </c>
    </row>
    <row r="126" spans="15:17" ht="13.5">
      <c r="O126" s="718"/>
      <c r="P126" s="205" t="s">
        <v>506</v>
      </c>
      <c r="Q126" s="206">
        <v>168</v>
      </c>
    </row>
    <row r="127" spans="15:17" ht="13.5">
      <c r="O127" s="718"/>
      <c r="P127" s="207" t="s">
        <v>507</v>
      </c>
      <c r="Q127" s="208">
        <v>162</v>
      </c>
    </row>
    <row r="128" spans="15:17" ht="13.5">
      <c r="O128" s="718"/>
      <c r="P128" s="207" t="s">
        <v>508</v>
      </c>
      <c r="Q128" s="208">
        <v>162</v>
      </c>
    </row>
    <row r="129" spans="15:17" ht="13.5">
      <c r="O129" s="718"/>
      <c r="P129" s="207" t="s">
        <v>509</v>
      </c>
      <c r="Q129" s="208">
        <v>162</v>
      </c>
    </row>
    <row r="130" spans="15:17" ht="13.5">
      <c r="O130" s="718"/>
      <c r="P130" s="205" t="s">
        <v>510</v>
      </c>
      <c r="Q130" s="206">
        <v>400</v>
      </c>
    </row>
    <row r="131" spans="15:17" ht="13.5">
      <c r="O131" s="718"/>
      <c r="P131" s="205" t="s">
        <v>511</v>
      </c>
      <c r="Q131" s="206">
        <v>400</v>
      </c>
    </row>
    <row r="132" spans="15:17" ht="13.5">
      <c r="O132" s="718"/>
      <c r="P132" s="207" t="s">
        <v>512</v>
      </c>
      <c r="Q132" s="208">
        <v>420</v>
      </c>
    </row>
    <row r="133" spans="15:17" ht="13.5">
      <c r="O133" s="719"/>
      <c r="P133" s="207" t="s">
        <v>513</v>
      </c>
      <c r="Q133" s="208">
        <v>420</v>
      </c>
    </row>
    <row r="134" spans="15:17" ht="13.5" customHeight="1">
      <c r="O134" s="717" t="s">
        <v>367</v>
      </c>
      <c r="P134" s="205" t="s">
        <v>514</v>
      </c>
      <c r="Q134" s="206">
        <v>166</v>
      </c>
    </row>
    <row r="135" spans="15:17" ht="13.5">
      <c r="O135" s="720"/>
      <c r="P135" s="207" t="s">
        <v>515</v>
      </c>
      <c r="Q135" s="208">
        <v>184</v>
      </c>
    </row>
    <row r="136" spans="15:17" ht="13.5">
      <c r="O136" s="720"/>
      <c r="P136" s="207" t="s">
        <v>516</v>
      </c>
      <c r="Q136" s="208">
        <v>170</v>
      </c>
    </row>
    <row r="137" spans="15:17" ht="13.5">
      <c r="O137" s="720"/>
      <c r="P137" s="207" t="s">
        <v>517</v>
      </c>
      <c r="Q137" s="208">
        <v>170</v>
      </c>
    </row>
    <row r="138" spans="15:17" ht="13.5">
      <c r="O138" s="721"/>
      <c r="P138" s="207" t="s">
        <v>518</v>
      </c>
      <c r="Q138" s="211">
        <v>120</v>
      </c>
    </row>
  </sheetData>
  <sheetProtection sheet="1" formatCells="0"/>
  <mergeCells count="10">
    <mergeCell ref="O113:O133"/>
    <mergeCell ref="O134:O138"/>
    <mergeCell ref="O10:P11"/>
    <mergeCell ref="Q10:Q11"/>
    <mergeCell ref="D2:E2"/>
    <mergeCell ref="B4:G4"/>
    <mergeCell ref="B5:G5"/>
    <mergeCell ref="B27:C28"/>
    <mergeCell ref="O12:O62"/>
    <mergeCell ref="O63:O112"/>
  </mergeCells>
  <dataValidations count="2">
    <dataValidation type="list" allowBlank="1" showInputMessage="1" showErrorMessage="1" sqref="C20:C24">
      <formula1>$P$134:$P$138</formula1>
    </dataValidation>
    <dataValidation type="list" allowBlank="1" showInputMessage="1" showErrorMessage="1" sqref="C10:C16">
      <formula1>$P$12:$P$133</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86"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3">
      <selection activeCell="O35" sqref="O35"/>
    </sheetView>
  </sheetViews>
  <sheetFormatPr defaultColWidth="9.140625" defaultRowHeight="15"/>
  <cols>
    <col min="1" max="1" width="4.57421875" style="142" customWidth="1"/>
    <col min="2" max="14" width="9.00390625" style="142" customWidth="1"/>
    <col min="15" max="44" width="9.00390625" style="141" customWidth="1"/>
    <col min="45" max="16384" width="9.00390625" style="142" customWidth="1"/>
  </cols>
  <sheetData>
    <row r="1" spans="1:14" ht="13.5">
      <c r="A1" s="140"/>
      <c r="B1" s="140"/>
      <c r="C1" s="140"/>
      <c r="D1" s="140"/>
      <c r="E1" s="140"/>
      <c r="F1" s="140"/>
      <c r="G1" s="140"/>
      <c r="H1" s="140"/>
      <c r="I1" s="140"/>
      <c r="J1" s="140"/>
      <c r="K1" s="140"/>
      <c r="L1" s="140"/>
      <c r="M1" s="140"/>
      <c r="N1" s="140"/>
    </row>
    <row r="2" spans="1:14" ht="13.5">
      <c r="A2" s="140"/>
      <c r="B2" s="264" t="s">
        <v>679</v>
      </c>
      <c r="C2" s="140"/>
      <c r="D2" s="140"/>
      <c r="E2" s="140"/>
      <c r="F2" s="140"/>
      <c r="G2" s="140"/>
      <c r="H2" s="140"/>
      <c r="I2" s="140"/>
      <c r="J2" s="140"/>
      <c r="K2" s="140"/>
      <c r="L2" s="140"/>
      <c r="M2" s="140"/>
      <c r="N2" s="140"/>
    </row>
    <row r="3" spans="1:14" ht="13.5">
      <c r="A3" s="140"/>
      <c r="B3" s="140"/>
      <c r="C3" s="140"/>
      <c r="D3" s="140"/>
      <c r="E3" s="140"/>
      <c r="F3" s="140"/>
      <c r="G3" s="140"/>
      <c r="H3" s="140"/>
      <c r="I3" s="140"/>
      <c r="J3" s="140"/>
      <c r="K3" s="140"/>
      <c r="L3" s="140"/>
      <c r="M3" s="140"/>
      <c r="N3" s="140"/>
    </row>
    <row r="4" spans="1:14" ht="13.5">
      <c r="A4" s="140"/>
      <c r="B4" s="140"/>
      <c r="C4" s="140"/>
      <c r="D4" s="140"/>
      <c r="E4" s="140"/>
      <c r="F4" s="140"/>
      <c r="G4" s="140"/>
      <c r="H4" s="140"/>
      <c r="I4" s="140"/>
      <c r="J4" s="140"/>
      <c r="K4" s="140"/>
      <c r="L4" s="140"/>
      <c r="M4" s="140"/>
      <c r="N4" s="140"/>
    </row>
    <row r="5" spans="1:14" ht="13.5">
      <c r="A5" s="140"/>
      <c r="B5" s="140"/>
      <c r="C5" s="140"/>
      <c r="D5" s="140"/>
      <c r="E5" s="140"/>
      <c r="F5" s="140"/>
      <c r="G5" s="140"/>
      <c r="H5" s="140"/>
      <c r="I5" s="140"/>
      <c r="J5" s="140"/>
      <c r="K5" s="140"/>
      <c r="L5" s="140"/>
      <c r="M5" s="140"/>
      <c r="N5" s="140"/>
    </row>
    <row r="6" spans="1:14" ht="13.5">
      <c r="A6" s="140"/>
      <c r="B6" s="140"/>
      <c r="C6" s="140"/>
      <c r="D6" s="140"/>
      <c r="E6" s="140"/>
      <c r="F6" s="140"/>
      <c r="G6" s="140"/>
      <c r="H6" s="140"/>
      <c r="I6" s="140"/>
      <c r="J6" s="140"/>
      <c r="K6" s="140"/>
      <c r="L6" s="140"/>
      <c r="M6" s="140"/>
      <c r="N6" s="140"/>
    </row>
    <row r="7" spans="1:14" ht="13.5">
      <c r="A7" s="140"/>
      <c r="B7" s="140"/>
      <c r="C7" s="140"/>
      <c r="D7" s="140"/>
      <c r="E7" s="140"/>
      <c r="F7" s="140"/>
      <c r="G7" s="140"/>
      <c r="H7" s="140"/>
      <c r="I7" s="140"/>
      <c r="J7" s="140"/>
      <c r="K7" s="140"/>
      <c r="L7" s="140"/>
      <c r="M7" s="140"/>
      <c r="N7" s="140"/>
    </row>
    <row r="8" spans="1:14" ht="13.5">
      <c r="A8" s="140"/>
      <c r="B8" s="140"/>
      <c r="C8" s="140"/>
      <c r="D8" s="140"/>
      <c r="E8" s="140"/>
      <c r="F8" s="140"/>
      <c r="G8" s="140"/>
      <c r="H8" s="140"/>
      <c r="I8" s="140"/>
      <c r="J8" s="140"/>
      <c r="K8" s="140"/>
      <c r="L8" s="140"/>
      <c r="M8" s="140"/>
      <c r="N8" s="140"/>
    </row>
    <row r="9" spans="1:14" ht="13.5">
      <c r="A9" s="140"/>
      <c r="B9" s="140"/>
      <c r="C9" s="140"/>
      <c r="D9" s="140"/>
      <c r="E9" s="140"/>
      <c r="F9" s="140"/>
      <c r="G9" s="140"/>
      <c r="H9" s="140"/>
      <c r="I9" s="140"/>
      <c r="J9" s="140"/>
      <c r="K9" s="140"/>
      <c r="L9" s="140"/>
      <c r="M9" s="140"/>
      <c r="N9" s="140"/>
    </row>
    <row r="10" spans="1:14" ht="13.5">
      <c r="A10" s="140"/>
      <c r="B10" s="140"/>
      <c r="C10" s="140"/>
      <c r="D10" s="140"/>
      <c r="E10" s="140"/>
      <c r="F10" s="140"/>
      <c r="G10" s="140"/>
      <c r="H10" s="140"/>
      <c r="I10" s="140"/>
      <c r="J10" s="140"/>
      <c r="K10" s="140"/>
      <c r="L10" s="140"/>
      <c r="M10" s="140"/>
      <c r="N10" s="140"/>
    </row>
    <row r="11" spans="1:14" ht="13.5">
      <c r="A11" s="140"/>
      <c r="B11" s="140"/>
      <c r="C11" s="140"/>
      <c r="D11" s="140"/>
      <c r="E11" s="140"/>
      <c r="F11" s="140"/>
      <c r="G11" s="140"/>
      <c r="H11" s="140"/>
      <c r="I11" s="140"/>
      <c r="J11" s="140"/>
      <c r="K11" s="140"/>
      <c r="L11" s="140"/>
      <c r="M11" s="140"/>
      <c r="N11" s="140"/>
    </row>
    <row r="12" spans="1:14" ht="13.5">
      <c r="A12" s="140"/>
      <c r="B12" s="140"/>
      <c r="C12" s="140"/>
      <c r="D12" s="140"/>
      <c r="E12" s="140"/>
      <c r="F12" s="140"/>
      <c r="G12" s="140"/>
      <c r="H12" s="140"/>
      <c r="I12" s="140"/>
      <c r="J12" s="140"/>
      <c r="K12" s="140"/>
      <c r="L12" s="140"/>
      <c r="M12" s="140"/>
      <c r="N12" s="140"/>
    </row>
    <row r="13" spans="1:14" ht="13.5">
      <c r="A13" s="140"/>
      <c r="B13" s="140"/>
      <c r="C13" s="140"/>
      <c r="D13" s="140"/>
      <c r="E13" s="140"/>
      <c r="F13" s="140"/>
      <c r="G13" s="140"/>
      <c r="H13" s="140"/>
      <c r="I13" s="140"/>
      <c r="J13" s="140"/>
      <c r="K13" s="140"/>
      <c r="L13" s="140"/>
      <c r="M13" s="140"/>
      <c r="N13" s="140"/>
    </row>
    <row r="14" spans="1:14" ht="13.5">
      <c r="A14" s="140"/>
      <c r="B14" s="140"/>
      <c r="C14" s="140"/>
      <c r="D14" s="140"/>
      <c r="E14" s="140"/>
      <c r="F14" s="140"/>
      <c r="G14" s="140"/>
      <c r="H14" s="140"/>
      <c r="I14" s="140"/>
      <c r="J14" s="140"/>
      <c r="K14" s="140"/>
      <c r="L14" s="140"/>
      <c r="M14" s="140"/>
      <c r="N14" s="140"/>
    </row>
    <row r="15" spans="1:14" ht="13.5">
      <c r="A15" s="140"/>
      <c r="B15" s="140"/>
      <c r="C15" s="140"/>
      <c r="D15" s="140"/>
      <c r="E15" s="140"/>
      <c r="F15" s="140"/>
      <c r="G15" s="140"/>
      <c r="H15" s="140"/>
      <c r="I15" s="140"/>
      <c r="J15" s="140"/>
      <c r="K15" s="140"/>
      <c r="L15" s="140"/>
      <c r="M15" s="140"/>
      <c r="N15" s="140"/>
    </row>
    <row r="16" spans="1:14" ht="13.5">
      <c r="A16" s="140"/>
      <c r="B16" s="140"/>
      <c r="C16" s="140"/>
      <c r="D16" s="140"/>
      <c r="E16" s="140"/>
      <c r="F16" s="140"/>
      <c r="G16" s="140"/>
      <c r="H16" s="140"/>
      <c r="I16" s="140"/>
      <c r="J16" s="140"/>
      <c r="K16" s="140"/>
      <c r="L16" s="140"/>
      <c r="M16" s="140"/>
      <c r="N16" s="140"/>
    </row>
    <row r="17" spans="1:14" ht="13.5">
      <c r="A17" s="140"/>
      <c r="B17" s="140"/>
      <c r="C17" s="140"/>
      <c r="D17" s="140"/>
      <c r="E17" s="140"/>
      <c r="F17" s="140"/>
      <c r="G17" s="140"/>
      <c r="H17" s="140"/>
      <c r="I17" s="140"/>
      <c r="J17" s="140"/>
      <c r="K17" s="140"/>
      <c r="L17" s="140"/>
      <c r="M17" s="140"/>
      <c r="N17" s="140"/>
    </row>
    <row r="18" spans="1:14" ht="13.5">
      <c r="A18" s="140"/>
      <c r="B18" s="140"/>
      <c r="C18" s="140"/>
      <c r="D18" s="140"/>
      <c r="E18" s="140"/>
      <c r="F18" s="140"/>
      <c r="G18" s="140"/>
      <c r="H18" s="140"/>
      <c r="I18" s="140"/>
      <c r="J18" s="140"/>
      <c r="K18" s="140"/>
      <c r="L18" s="140"/>
      <c r="M18" s="140"/>
      <c r="N18" s="140"/>
    </row>
    <row r="19" spans="1:14" ht="13.5">
      <c r="A19" s="140"/>
      <c r="B19" s="140"/>
      <c r="C19" s="140"/>
      <c r="D19" s="140"/>
      <c r="E19" s="140"/>
      <c r="F19" s="140"/>
      <c r="G19" s="140"/>
      <c r="H19" s="140"/>
      <c r="I19" s="140"/>
      <c r="J19" s="140"/>
      <c r="K19" s="140"/>
      <c r="L19" s="140"/>
      <c r="M19" s="140"/>
      <c r="N19" s="140"/>
    </row>
    <row r="20" spans="1:14" ht="13.5">
      <c r="A20" s="140"/>
      <c r="B20" s="140"/>
      <c r="C20" s="140"/>
      <c r="D20" s="140"/>
      <c r="E20" s="140"/>
      <c r="F20" s="140"/>
      <c r="G20" s="140"/>
      <c r="H20" s="140"/>
      <c r="I20" s="140"/>
      <c r="J20" s="140"/>
      <c r="K20" s="140"/>
      <c r="L20" s="140"/>
      <c r="M20" s="140"/>
      <c r="N20" s="140"/>
    </row>
    <row r="21" spans="1:14" ht="13.5">
      <c r="A21" s="140"/>
      <c r="B21" s="140"/>
      <c r="C21" s="140"/>
      <c r="D21" s="140"/>
      <c r="E21" s="140"/>
      <c r="F21" s="140"/>
      <c r="G21" s="140"/>
      <c r="H21" s="140"/>
      <c r="I21" s="140"/>
      <c r="J21" s="140"/>
      <c r="K21" s="140"/>
      <c r="L21" s="140"/>
      <c r="M21" s="140"/>
      <c r="N21" s="140"/>
    </row>
    <row r="22" spans="1:14" ht="13.5">
      <c r="A22" s="140"/>
      <c r="B22" s="140"/>
      <c r="C22" s="140"/>
      <c r="D22" s="140"/>
      <c r="E22" s="140"/>
      <c r="F22" s="140"/>
      <c r="G22" s="140"/>
      <c r="H22" s="140"/>
      <c r="I22" s="140"/>
      <c r="J22" s="140"/>
      <c r="K22" s="140"/>
      <c r="L22" s="140"/>
      <c r="M22" s="140"/>
      <c r="N22" s="140"/>
    </row>
    <row r="23" spans="1:14" ht="13.5">
      <c r="A23" s="140"/>
      <c r="B23" s="140"/>
      <c r="C23" s="140"/>
      <c r="D23" s="140"/>
      <c r="E23" s="140"/>
      <c r="F23" s="140"/>
      <c r="G23" s="140"/>
      <c r="H23" s="140"/>
      <c r="I23" s="140"/>
      <c r="J23" s="140"/>
      <c r="K23" s="140"/>
      <c r="L23" s="140"/>
      <c r="M23" s="140"/>
      <c r="N23" s="140"/>
    </row>
    <row r="24" spans="1:14" ht="13.5">
      <c r="A24" s="140"/>
      <c r="B24" s="140"/>
      <c r="C24" s="140"/>
      <c r="D24" s="140"/>
      <c r="E24" s="140"/>
      <c r="F24" s="140"/>
      <c r="G24" s="140"/>
      <c r="H24" s="140"/>
      <c r="I24" s="140"/>
      <c r="J24" s="140"/>
      <c r="K24" s="140"/>
      <c r="L24" s="140"/>
      <c r="M24" s="140"/>
      <c r="N24" s="140"/>
    </row>
    <row r="25" spans="1:14" ht="13.5">
      <c r="A25" s="140"/>
      <c r="B25" s="140"/>
      <c r="C25" s="140"/>
      <c r="D25" s="140"/>
      <c r="E25" s="140"/>
      <c r="F25" s="140"/>
      <c r="G25" s="140"/>
      <c r="H25" s="140"/>
      <c r="I25" s="140"/>
      <c r="J25" s="140"/>
      <c r="K25" s="140"/>
      <c r="L25" s="140"/>
      <c r="M25" s="140"/>
      <c r="N25" s="140"/>
    </row>
    <row r="26" spans="1:14" ht="13.5">
      <c r="A26" s="140"/>
      <c r="B26" s="140"/>
      <c r="C26" s="140"/>
      <c r="D26" s="140"/>
      <c r="E26" s="140"/>
      <c r="F26" s="140"/>
      <c r="G26" s="140"/>
      <c r="H26" s="140"/>
      <c r="I26" s="140"/>
      <c r="J26" s="140"/>
      <c r="K26" s="140"/>
      <c r="L26" s="140"/>
      <c r="M26" s="140"/>
      <c r="N26" s="140"/>
    </row>
    <row r="27" spans="1:14" ht="13.5">
      <c r="A27" s="140"/>
      <c r="B27" s="140"/>
      <c r="C27" s="140"/>
      <c r="D27" s="140"/>
      <c r="E27" s="140"/>
      <c r="F27" s="140"/>
      <c r="G27" s="140"/>
      <c r="H27" s="140"/>
      <c r="I27" s="140"/>
      <c r="J27" s="140"/>
      <c r="K27" s="140"/>
      <c r="L27" s="140"/>
      <c r="M27" s="140"/>
      <c r="N27" s="140"/>
    </row>
    <row r="28" spans="1:14" ht="13.5">
      <c r="A28" s="140"/>
      <c r="B28" s="140"/>
      <c r="C28" s="140"/>
      <c r="D28" s="140"/>
      <c r="E28" s="140"/>
      <c r="F28" s="140"/>
      <c r="G28" s="140"/>
      <c r="H28" s="140"/>
      <c r="I28" s="140"/>
      <c r="J28" s="140"/>
      <c r="K28" s="140"/>
      <c r="L28" s="140"/>
      <c r="M28" s="140"/>
      <c r="N28" s="140"/>
    </row>
    <row r="29" spans="1:14" ht="13.5">
      <c r="A29" s="140"/>
      <c r="B29" s="140"/>
      <c r="C29" s="140"/>
      <c r="D29" s="140"/>
      <c r="E29" s="140"/>
      <c r="F29" s="140"/>
      <c r="G29" s="140"/>
      <c r="H29" s="140"/>
      <c r="I29" s="140"/>
      <c r="J29" s="140"/>
      <c r="K29" s="140"/>
      <c r="L29" s="140"/>
      <c r="M29" s="140"/>
      <c r="N29" s="140"/>
    </row>
    <row r="30" spans="1:14" ht="13.5">
      <c r="A30" s="140"/>
      <c r="B30" s="140"/>
      <c r="C30" s="140"/>
      <c r="D30" s="140"/>
      <c r="E30" s="140"/>
      <c r="F30" s="140"/>
      <c r="G30" s="140"/>
      <c r="H30" s="140"/>
      <c r="I30" s="140"/>
      <c r="J30" s="140"/>
      <c r="K30" s="140"/>
      <c r="L30" s="140"/>
      <c r="M30" s="140"/>
      <c r="N30" s="140"/>
    </row>
    <row r="31" spans="1:14" ht="13.5">
      <c r="A31" s="140"/>
      <c r="B31" s="140"/>
      <c r="C31" s="140"/>
      <c r="D31" s="140"/>
      <c r="E31" s="140"/>
      <c r="F31" s="140"/>
      <c r="G31" s="140"/>
      <c r="H31" s="140"/>
      <c r="I31" s="140"/>
      <c r="J31" s="140"/>
      <c r="K31" s="140"/>
      <c r="L31" s="140"/>
      <c r="M31" s="140"/>
      <c r="N31" s="140"/>
    </row>
    <row r="32" spans="1:14" ht="13.5">
      <c r="A32" s="140"/>
      <c r="B32" s="140"/>
      <c r="C32" s="140"/>
      <c r="D32" s="140"/>
      <c r="E32" s="140"/>
      <c r="F32" s="140"/>
      <c r="G32" s="140"/>
      <c r="H32" s="140"/>
      <c r="I32" s="140"/>
      <c r="J32" s="140"/>
      <c r="K32" s="140"/>
      <c r="L32" s="140"/>
      <c r="M32" s="140"/>
      <c r="N32" s="140"/>
    </row>
    <row r="33" spans="1:14" ht="13.5">
      <c r="A33" s="140"/>
      <c r="B33" s="140"/>
      <c r="C33" s="140"/>
      <c r="D33" s="140"/>
      <c r="E33" s="140"/>
      <c r="F33" s="140"/>
      <c r="G33" s="140"/>
      <c r="H33" s="140"/>
      <c r="I33" s="140"/>
      <c r="J33" s="140"/>
      <c r="K33" s="140"/>
      <c r="L33" s="140"/>
      <c r="M33" s="140"/>
      <c r="N33" s="140"/>
    </row>
    <row r="34" spans="1:14" ht="13.5">
      <c r="A34" s="140"/>
      <c r="B34" s="140"/>
      <c r="C34" s="140"/>
      <c r="D34" s="140"/>
      <c r="E34" s="140"/>
      <c r="F34" s="140"/>
      <c r="G34" s="140"/>
      <c r="H34" s="140"/>
      <c r="I34" s="140"/>
      <c r="J34" s="140"/>
      <c r="K34" s="140"/>
      <c r="L34" s="140"/>
      <c r="M34" s="140"/>
      <c r="N34" s="140"/>
    </row>
    <row r="35" spans="1:14" ht="13.5">
      <c r="A35" s="140"/>
      <c r="B35" s="264" t="s">
        <v>678</v>
      </c>
      <c r="C35" s="140"/>
      <c r="D35" s="140"/>
      <c r="E35" s="140"/>
      <c r="F35" s="140"/>
      <c r="G35" s="140"/>
      <c r="H35" s="140"/>
      <c r="I35" s="140"/>
      <c r="J35" s="140"/>
      <c r="K35" s="140"/>
      <c r="L35" s="140"/>
      <c r="M35" s="140"/>
      <c r="N35" s="140"/>
    </row>
    <row r="36" spans="1:14" ht="13.5">
      <c r="A36" s="140"/>
      <c r="B36" s="140"/>
      <c r="C36" s="140"/>
      <c r="D36" s="140"/>
      <c r="E36" s="140"/>
      <c r="F36" s="140"/>
      <c r="G36" s="140"/>
      <c r="H36" s="140"/>
      <c r="I36" s="140"/>
      <c r="J36" s="140"/>
      <c r="K36" s="140"/>
      <c r="L36" s="140"/>
      <c r="M36" s="140"/>
      <c r="N36" s="140"/>
    </row>
    <row r="37" spans="1:14" ht="13.5">
      <c r="A37" s="140"/>
      <c r="B37" s="140"/>
      <c r="C37" s="140"/>
      <c r="D37" s="140"/>
      <c r="E37" s="140"/>
      <c r="F37" s="140"/>
      <c r="G37" s="140"/>
      <c r="H37" s="140"/>
      <c r="I37" s="140"/>
      <c r="J37" s="140"/>
      <c r="K37" s="140"/>
      <c r="L37" s="140"/>
      <c r="M37" s="140"/>
      <c r="N37" s="140"/>
    </row>
    <row r="38" spans="1:14" ht="13.5">
      <c r="A38" s="140"/>
      <c r="B38" s="140"/>
      <c r="C38" s="140"/>
      <c r="D38" s="140"/>
      <c r="E38" s="140"/>
      <c r="F38" s="140"/>
      <c r="G38" s="140"/>
      <c r="H38" s="140"/>
      <c r="I38" s="140"/>
      <c r="J38" s="140"/>
      <c r="K38" s="140"/>
      <c r="L38" s="140"/>
      <c r="M38" s="140"/>
      <c r="N38" s="140"/>
    </row>
    <row r="39" spans="1:14" ht="13.5">
      <c r="A39" s="140"/>
      <c r="B39" s="140"/>
      <c r="C39" s="140"/>
      <c r="D39" s="140"/>
      <c r="E39" s="140"/>
      <c r="F39" s="140"/>
      <c r="G39" s="140"/>
      <c r="H39" s="140"/>
      <c r="I39" s="140"/>
      <c r="J39" s="140"/>
      <c r="K39" s="140"/>
      <c r="L39" s="140"/>
      <c r="M39" s="140"/>
      <c r="N39" s="140"/>
    </row>
    <row r="40" spans="1:14" ht="13.5">
      <c r="A40" s="140"/>
      <c r="B40" s="140"/>
      <c r="C40" s="140"/>
      <c r="D40" s="140"/>
      <c r="E40" s="140"/>
      <c r="F40" s="140"/>
      <c r="G40" s="140"/>
      <c r="H40" s="140"/>
      <c r="I40" s="140"/>
      <c r="J40" s="140"/>
      <c r="K40" s="140"/>
      <c r="L40" s="140"/>
      <c r="M40" s="140"/>
      <c r="N40" s="140"/>
    </row>
    <row r="41" spans="1:14" ht="13.5">
      <c r="A41" s="140"/>
      <c r="B41" s="140"/>
      <c r="C41" s="140"/>
      <c r="D41" s="140"/>
      <c r="E41" s="140"/>
      <c r="F41" s="140"/>
      <c r="G41" s="140"/>
      <c r="H41" s="140"/>
      <c r="I41" s="140"/>
      <c r="J41" s="140"/>
      <c r="K41" s="140"/>
      <c r="L41" s="140"/>
      <c r="M41" s="140"/>
      <c r="N41" s="140"/>
    </row>
    <row r="42" spans="1:14" ht="13.5">
      <c r="A42" s="140"/>
      <c r="B42" s="140"/>
      <c r="C42" s="140"/>
      <c r="D42" s="140"/>
      <c r="E42" s="140"/>
      <c r="F42" s="140"/>
      <c r="G42" s="140"/>
      <c r="H42" s="140"/>
      <c r="I42" s="140"/>
      <c r="J42" s="140"/>
      <c r="K42" s="140"/>
      <c r="L42" s="140"/>
      <c r="M42" s="140"/>
      <c r="N42" s="140"/>
    </row>
    <row r="43" spans="1:14" ht="13.5">
      <c r="A43" s="140"/>
      <c r="B43" s="140"/>
      <c r="C43" s="140"/>
      <c r="D43" s="140"/>
      <c r="E43" s="140"/>
      <c r="F43" s="140"/>
      <c r="G43" s="140"/>
      <c r="H43" s="140"/>
      <c r="I43" s="140"/>
      <c r="J43" s="140"/>
      <c r="K43" s="140"/>
      <c r="L43" s="140"/>
      <c r="M43" s="140"/>
      <c r="N43" s="140"/>
    </row>
    <row r="44" spans="1:14" ht="13.5">
      <c r="A44" s="140"/>
      <c r="B44" s="140"/>
      <c r="C44" s="140"/>
      <c r="D44" s="140"/>
      <c r="E44" s="140"/>
      <c r="F44" s="140"/>
      <c r="G44" s="140"/>
      <c r="H44" s="140"/>
      <c r="I44" s="140"/>
      <c r="J44" s="140"/>
      <c r="K44" s="140"/>
      <c r="L44" s="140"/>
      <c r="M44" s="140"/>
      <c r="N44" s="140"/>
    </row>
    <row r="45" spans="1:14" ht="13.5">
      <c r="A45" s="140"/>
      <c r="B45" s="140"/>
      <c r="C45" s="140"/>
      <c r="D45" s="140"/>
      <c r="E45" s="140"/>
      <c r="F45" s="140"/>
      <c r="G45" s="140"/>
      <c r="H45" s="140"/>
      <c r="I45" s="140"/>
      <c r="J45" s="140"/>
      <c r="K45" s="140"/>
      <c r="L45" s="140"/>
      <c r="M45" s="140"/>
      <c r="N45" s="140"/>
    </row>
    <row r="46" spans="1:14" ht="13.5">
      <c r="A46" s="140"/>
      <c r="B46" s="140"/>
      <c r="C46" s="140"/>
      <c r="D46" s="140"/>
      <c r="E46" s="140"/>
      <c r="F46" s="140"/>
      <c r="G46" s="140"/>
      <c r="H46" s="140"/>
      <c r="I46" s="140"/>
      <c r="J46" s="140"/>
      <c r="K46" s="140"/>
      <c r="L46" s="140"/>
      <c r="M46" s="140"/>
      <c r="N46" s="140"/>
    </row>
    <row r="47" spans="1:14" ht="13.5">
      <c r="A47" s="140"/>
      <c r="B47" s="140"/>
      <c r="C47" s="140"/>
      <c r="D47" s="140"/>
      <c r="E47" s="140"/>
      <c r="F47" s="140"/>
      <c r="G47" s="140"/>
      <c r="H47" s="140"/>
      <c r="I47" s="140"/>
      <c r="J47" s="140"/>
      <c r="K47" s="140"/>
      <c r="L47" s="140"/>
      <c r="M47" s="140"/>
      <c r="N47" s="140"/>
    </row>
    <row r="48" spans="1:14" ht="13.5">
      <c r="A48" s="140"/>
      <c r="B48" s="140"/>
      <c r="C48" s="140"/>
      <c r="D48" s="140"/>
      <c r="E48" s="140"/>
      <c r="F48" s="140"/>
      <c r="G48" s="140"/>
      <c r="H48" s="140"/>
      <c r="I48" s="140"/>
      <c r="J48" s="140"/>
      <c r="K48" s="140"/>
      <c r="L48" s="140"/>
      <c r="M48" s="140"/>
      <c r="N48" s="140"/>
    </row>
    <row r="49" spans="1:14" ht="13.5">
      <c r="A49" s="140"/>
      <c r="B49" s="140"/>
      <c r="C49" s="140"/>
      <c r="D49" s="140"/>
      <c r="E49" s="140"/>
      <c r="F49" s="140"/>
      <c r="G49" s="140"/>
      <c r="H49" s="140"/>
      <c r="I49" s="140"/>
      <c r="J49" s="140"/>
      <c r="K49" s="140"/>
      <c r="L49" s="140"/>
      <c r="M49" s="140"/>
      <c r="N49" s="140"/>
    </row>
    <row r="50" spans="1:14" ht="13.5">
      <c r="A50" s="140"/>
      <c r="B50" s="140"/>
      <c r="C50" s="140"/>
      <c r="D50" s="140"/>
      <c r="E50" s="140"/>
      <c r="F50" s="140"/>
      <c r="G50" s="140"/>
      <c r="H50" s="140"/>
      <c r="I50" s="140"/>
      <c r="J50" s="140"/>
      <c r="K50" s="140"/>
      <c r="L50" s="140"/>
      <c r="M50" s="140"/>
      <c r="N50" s="140"/>
    </row>
    <row r="51" spans="1:14" ht="13.5">
      <c r="A51" s="140"/>
      <c r="B51" s="140"/>
      <c r="C51" s="140"/>
      <c r="D51" s="140"/>
      <c r="E51" s="140"/>
      <c r="F51" s="140"/>
      <c r="G51" s="140"/>
      <c r="H51" s="140"/>
      <c r="I51" s="140"/>
      <c r="J51" s="140"/>
      <c r="K51" s="140"/>
      <c r="L51" s="140"/>
      <c r="M51" s="140"/>
      <c r="N51" s="140"/>
    </row>
    <row r="52" spans="1:14" ht="13.5">
      <c r="A52" s="140"/>
      <c r="B52" s="140"/>
      <c r="C52" s="140"/>
      <c r="D52" s="140"/>
      <c r="E52" s="140"/>
      <c r="F52" s="140"/>
      <c r="G52" s="140"/>
      <c r="H52" s="140"/>
      <c r="I52" s="140"/>
      <c r="J52" s="140"/>
      <c r="K52" s="140"/>
      <c r="L52" s="140"/>
      <c r="M52" s="140"/>
      <c r="N52" s="140"/>
    </row>
    <row r="53" spans="1:14" ht="13.5">
      <c r="A53" s="140"/>
      <c r="B53" s="140"/>
      <c r="C53" s="140"/>
      <c r="D53" s="140"/>
      <c r="E53" s="140"/>
      <c r="F53" s="140"/>
      <c r="G53" s="140"/>
      <c r="H53" s="140"/>
      <c r="I53" s="140"/>
      <c r="J53" s="140"/>
      <c r="K53" s="140"/>
      <c r="L53" s="140"/>
      <c r="M53" s="140"/>
      <c r="N53" s="140"/>
    </row>
    <row r="54" spans="1:14" ht="13.5">
      <c r="A54" s="140"/>
      <c r="B54" s="140"/>
      <c r="C54" s="140"/>
      <c r="D54" s="140"/>
      <c r="E54" s="140"/>
      <c r="F54" s="140"/>
      <c r="G54" s="140"/>
      <c r="H54" s="140"/>
      <c r="I54" s="140"/>
      <c r="J54" s="140"/>
      <c r="K54" s="140"/>
      <c r="L54" s="140"/>
      <c r="M54" s="140"/>
      <c r="N54" s="140"/>
    </row>
    <row r="55" spans="1:14" ht="13.5">
      <c r="A55" s="140"/>
      <c r="B55" s="140"/>
      <c r="C55" s="140"/>
      <c r="D55" s="140"/>
      <c r="E55" s="140"/>
      <c r="F55" s="140"/>
      <c r="G55" s="140"/>
      <c r="H55" s="140"/>
      <c r="I55" s="140"/>
      <c r="J55" s="140"/>
      <c r="K55" s="140"/>
      <c r="L55" s="140"/>
      <c r="M55" s="140"/>
      <c r="N55" s="140"/>
    </row>
    <row r="56" spans="1:14" ht="13.5">
      <c r="A56" s="140"/>
      <c r="B56" s="140"/>
      <c r="C56" s="140"/>
      <c r="D56" s="140"/>
      <c r="E56" s="140"/>
      <c r="F56" s="140"/>
      <c r="G56" s="140"/>
      <c r="H56" s="140"/>
      <c r="I56" s="140"/>
      <c r="J56" s="140"/>
      <c r="K56" s="140"/>
      <c r="L56" s="140"/>
      <c r="M56" s="140"/>
      <c r="N56" s="140"/>
    </row>
    <row r="57" spans="1:14" ht="13.5">
      <c r="A57" s="140"/>
      <c r="B57" s="140"/>
      <c r="C57" s="140"/>
      <c r="D57" s="140"/>
      <c r="E57" s="140"/>
      <c r="F57" s="140"/>
      <c r="G57" s="140"/>
      <c r="H57" s="140"/>
      <c r="I57" s="140"/>
      <c r="J57" s="140"/>
      <c r="K57" s="140"/>
      <c r="L57" s="140"/>
      <c r="M57" s="140"/>
      <c r="N57" s="140"/>
    </row>
    <row r="58" spans="1:14" ht="13.5">
      <c r="A58" s="140"/>
      <c r="B58" s="140"/>
      <c r="C58" s="140"/>
      <c r="D58" s="140"/>
      <c r="E58" s="140"/>
      <c r="F58" s="140"/>
      <c r="G58" s="140"/>
      <c r="H58" s="140"/>
      <c r="I58" s="140"/>
      <c r="J58" s="140"/>
      <c r="K58" s="140"/>
      <c r="L58" s="140"/>
      <c r="M58" s="140"/>
      <c r="N58" s="140"/>
    </row>
    <row r="59" spans="1:14" ht="13.5">
      <c r="A59" s="140"/>
      <c r="B59" s="140"/>
      <c r="C59" s="140"/>
      <c r="D59" s="140"/>
      <c r="E59" s="140"/>
      <c r="F59" s="140"/>
      <c r="G59" s="140"/>
      <c r="H59" s="140"/>
      <c r="I59" s="140"/>
      <c r="J59" s="140"/>
      <c r="K59" s="140"/>
      <c r="L59" s="140"/>
      <c r="M59" s="140"/>
      <c r="N59" s="140"/>
    </row>
    <row r="60" spans="1:14" ht="13.5">
      <c r="A60" s="140"/>
      <c r="B60" s="140"/>
      <c r="C60" s="140"/>
      <c r="D60" s="140"/>
      <c r="E60" s="140"/>
      <c r="F60" s="140"/>
      <c r="G60" s="140"/>
      <c r="H60" s="140"/>
      <c r="I60" s="140"/>
      <c r="J60" s="140"/>
      <c r="K60" s="140"/>
      <c r="L60" s="140"/>
      <c r="M60" s="140"/>
      <c r="N60" s="140"/>
    </row>
    <row r="61" spans="1:14" ht="13.5">
      <c r="A61" s="140"/>
      <c r="B61" s="140"/>
      <c r="C61" s="140"/>
      <c r="D61" s="140"/>
      <c r="E61" s="140"/>
      <c r="F61" s="140"/>
      <c r="G61" s="140"/>
      <c r="H61" s="140"/>
      <c r="I61" s="140"/>
      <c r="J61" s="140"/>
      <c r="K61" s="140"/>
      <c r="L61" s="140"/>
      <c r="M61" s="140"/>
      <c r="N61" s="140"/>
    </row>
    <row r="62" spans="1:14" ht="13.5">
      <c r="A62" s="140"/>
      <c r="B62" s="140"/>
      <c r="C62" s="140"/>
      <c r="D62" s="140"/>
      <c r="E62" s="140"/>
      <c r="F62" s="140"/>
      <c r="G62" s="140"/>
      <c r="H62" s="140"/>
      <c r="I62" s="140"/>
      <c r="J62" s="140"/>
      <c r="K62" s="140"/>
      <c r="L62" s="140"/>
      <c r="M62" s="140"/>
      <c r="N62" s="140"/>
    </row>
    <row r="63" spans="1:14" ht="13.5">
      <c r="A63" s="140"/>
      <c r="B63" s="140"/>
      <c r="C63" s="140"/>
      <c r="D63" s="140"/>
      <c r="E63" s="140"/>
      <c r="F63" s="140"/>
      <c r="G63" s="140"/>
      <c r="H63" s="140"/>
      <c r="I63" s="140"/>
      <c r="J63" s="140"/>
      <c r="K63" s="140"/>
      <c r="L63" s="140"/>
      <c r="M63" s="140"/>
      <c r="N63" s="140"/>
    </row>
    <row r="64" spans="1:14" ht="13.5">
      <c r="A64" s="140"/>
      <c r="B64" s="140"/>
      <c r="C64" s="140"/>
      <c r="D64" s="140"/>
      <c r="E64" s="140"/>
      <c r="F64" s="140"/>
      <c r="G64" s="140"/>
      <c r="H64" s="140"/>
      <c r="I64" s="140"/>
      <c r="J64" s="140"/>
      <c r="K64" s="140"/>
      <c r="L64" s="140"/>
      <c r="M64" s="140"/>
      <c r="N64" s="140"/>
    </row>
    <row r="65" spans="1:14" ht="13.5">
      <c r="A65" s="140"/>
      <c r="B65" s="140"/>
      <c r="C65" s="140"/>
      <c r="D65" s="140"/>
      <c r="E65" s="140"/>
      <c r="F65" s="140"/>
      <c r="G65" s="140"/>
      <c r="H65" s="140"/>
      <c r="I65" s="140"/>
      <c r="J65" s="140"/>
      <c r="K65" s="140"/>
      <c r="L65" s="140"/>
      <c r="M65" s="140"/>
      <c r="N65" s="140"/>
    </row>
    <row r="66" spans="1:14" ht="13.5">
      <c r="A66" s="140"/>
      <c r="B66" s="140"/>
      <c r="C66" s="140"/>
      <c r="D66" s="140"/>
      <c r="E66" s="140"/>
      <c r="F66" s="140"/>
      <c r="G66" s="140"/>
      <c r="H66" s="140"/>
      <c r="I66" s="140"/>
      <c r="J66" s="140"/>
      <c r="K66" s="140"/>
      <c r="L66" s="140"/>
      <c r="M66" s="140"/>
      <c r="N66" s="140"/>
    </row>
    <row r="67" spans="1:14" ht="13.5">
      <c r="A67" s="140"/>
      <c r="B67" s="140"/>
      <c r="C67" s="140"/>
      <c r="D67" s="140"/>
      <c r="E67" s="140"/>
      <c r="F67" s="140"/>
      <c r="G67" s="140"/>
      <c r="H67" s="140"/>
      <c r="I67" s="140"/>
      <c r="J67" s="140"/>
      <c r="K67" s="140"/>
      <c r="L67" s="140"/>
      <c r="M67" s="140"/>
      <c r="N67" s="140"/>
    </row>
    <row r="68" spans="1:14" ht="13.5">
      <c r="A68" s="140"/>
      <c r="B68" s="140"/>
      <c r="C68" s="140"/>
      <c r="D68" s="140"/>
      <c r="E68" s="140"/>
      <c r="F68" s="140"/>
      <c r="G68" s="140"/>
      <c r="H68" s="140"/>
      <c r="I68" s="140"/>
      <c r="J68" s="140"/>
      <c r="K68" s="140"/>
      <c r="L68" s="140"/>
      <c r="M68" s="140"/>
      <c r="N68" s="140"/>
    </row>
    <row r="69" spans="1:14" ht="13.5">
      <c r="A69" s="140"/>
      <c r="B69" s="140"/>
      <c r="C69" s="140"/>
      <c r="D69" s="140"/>
      <c r="E69" s="140"/>
      <c r="F69" s="140"/>
      <c r="G69" s="140"/>
      <c r="H69" s="140"/>
      <c r="I69" s="140"/>
      <c r="J69" s="140"/>
      <c r="K69" s="140"/>
      <c r="L69" s="140"/>
      <c r="M69" s="140"/>
      <c r="N69" s="140"/>
    </row>
    <row r="70" spans="1:14" ht="13.5">
      <c r="A70" s="140"/>
      <c r="B70" s="140"/>
      <c r="C70" s="140"/>
      <c r="D70" s="140"/>
      <c r="E70" s="140"/>
      <c r="F70" s="140"/>
      <c r="G70" s="140"/>
      <c r="H70" s="140"/>
      <c r="I70" s="140"/>
      <c r="J70" s="140"/>
      <c r="K70" s="140"/>
      <c r="L70" s="140"/>
      <c r="M70" s="140"/>
      <c r="N70" s="140"/>
    </row>
    <row r="71" spans="1:14" ht="13.5">
      <c r="A71" s="140"/>
      <c r="B71" s="140"/>
      <c r="C71" s="140"/>
      <c r="D71" s="140"/>
      <c r="E71" s="140"/>
      <c r="F71" s="140"/>
      <c r="G71" s="140"/>
      <c r="H71" s="140"/>
      <c r="I71" s="140"/>
      <c r="J71" s="140"/>
      <c r="K71" s="140"/>
      <c r="L71" s="140"/>
      <c r="M71" s="140"/>
      <c r="N71" s="140"/>
    </row>
    <row r="72" spans="1:14" ht="13.5">
      <c r="A72" s="140"/>
      <c r="B72" s="140"/>
      <c r="C72" s="140"/>
      <c r="D72" s="140"/>
      <c r="E72" s="140"/>
      <c r="F72" s="140"/>
      <c r="G72" s="140"/>
      <c r="H72" s="140"/>
      <c r="I72" s="140"/>
      <c r="J72" s="140"/>
      <c r="K72" s="140"/>
      <c r="L72" s="140"/>
      <c r="M72" s="140"/>
      <c r="N72" s="140"/>
    </row>
    <row r="73" spans="1:14" ht="13.5">
      <c r="A73" s="140"/>
      <c r="B73" s="140"/>
      <c r="C73" s="140"/>
      <c r="D73" s="140"/>
      <c r="E73" s="140"/>
      <c r="F73" s="140"/>
      <c r="G73" s="140"/>
      <c r="H73" s="140"/>
      <c r="I73" s="140"/>
      <c r="J73" s="140"/>
      <c r="K73" s="140"/>
      <c r="L73" s="140"/>
      <c r="M73" s="140"/>
      <c r="N73" s="140"/>
    </row>
    <row r="74" spans="1:14" ht="13.5">
      <c r="A74" s="140"/>
      <c r="B74" s="140"/>
      <c r="C74" s="140"/>
      <c r="D74" s="140"/>
      <c r="E74" s="140"/>
      <c r="F74" s="140"/>
      <c r="G74" s="140"/>
      <c r="H74" s="140"/>
      <c r="I74" s="140"/>
      <c r="J74" s="140"/>
      <c r="K74" s="140"/>
      <c r="L74" s="140"/>
      <c r="M74" s="140"/>
      <c r="N74" s="140"/>
    </row>
    <row r="75" spans="1:14" ht="13.5">
      <c r="A75" s="140"/>
      <c r="B75" s="140"/>
      <c r="C75" s="140"/>
      <c r="D75" s="140"/>
      <c r="E75" s="140"/>
      <c r="F75" s="140"/>
      <c r="G75" s="140"/>
      <c r="H75" s="140"/>
      <c r="I75" s="140"/>
      <c r="J75" s="140"/>
      <c r="K75" s="140"/>
      <c r="L75" s="140"/>
      <c r="M75" s="140"/>
      <c r="N75" s="140"/>
    </row>
    <row r="76" spans="1:14" ht="13.5">
      <c r="A76" s="140"/>
      <c r="B76" s="140"/>
      <c r="C76" s="140"/>
      <c r="D76" s="140"/>
      <c r="E76" s="140"/>
      <c r="F76" s="140"/>
      <c r="G76" s="140"/>
      <c r="H76" s="140"/>
      <c r="I76" s="140"/>
      <c r="J76" s="140"/>
      <c r="K76" s="140"/>
      <c r="L76" s="140"/>
      <c r="M76" s="140"/>
      <c r="N76" s="140"/>
    </row>
    <row r="77" spans="1:14" ht="13.5">
      <c r="A77" s="140"/>
      <c r="B77" s="140"/>
      <c r="C77" s="140"/>
      <c r="D77" s="140"/>
      <c r="E77" s="140"/>
      <c r="F77" s="140"/>
      <c r="G77" s="140"/>
      <c r="H77" s="140"/>
      <c r="I77" s="140"/>
      <c r="J77" s="140"/>
      <c r="K77" s="140"/>
      <c r="L77" s="140"/>
      <c r="M77" s="140"/>
      <c r="N77" s="140"/>
    </row>
  </sheetData>
  <sheetProtection sheet="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R35" sqref="R35"/>
    </sheetView>
  </sheetViews>
  <sheetFormatPr defaultColWidth="9.140625" defaultRowHeight="15"/>
  <cols>
    <col min="1" max="1" width="4.57421875" style="142" customWidth="1"/>
    <col min="2" max="12" width="9.00390625" style="142" customWidth="1"/>
    <col min="13" max="28" width="9.00390625" style="141" customWidth="1"/>
    <col min="29" max="16384" width="9.00390625" style="142"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B1:L130"/>
  <sheetViews>
    <sheetView zoomScalePageLayoutView="0" workbookViewId="0" topLeftCell="A1">
      <selection activeCell="Q14" sqref="Q14"/>
    </sheetView>
  </sheetViews>
  <sheetFormatPr defaultColWidth="9.140625" defaultRowHeight="15"/>
  <cols>
    <col min="1" max="1" width="3.140625" style="173" customWidth="1"/>
    <col min="2" max="2" width="5.140625" style="173" customWidth="1"/>
    <col min="3" max="3" width="6.421875" style="173" customWidth="1"/>
    <col min="4" max="4" width="7.00390625" style="173" customWidth="1"/>
    <col min="5" max="5" width="6.140625" style="173" customWidth="1"/>
    <col min="6" max="6" width="5.7109375" style="173" customWidth="1"/>
    <col min="7" max="7" width="8.57421875" style="173" customWidth="1"/>
    <col min="8" max="8" width="6.00390625" style="173" customWidth="1"/>
    <col min="9" max="9" width="7.8515625" style="173" customWidth="1"/>
    <col min="10" max="10" width="18.421875" style="173" customWidth="1"/>
    <col min="11" max="11" width="13.421875" style="173" bestFit="1" customWidth="1"/>
    <col min="12" max="12" width="2.421875" style="173" customWidth="1"/>
    <col min="13" max="16384" width="9.00390625" style="173" customWidth="1"/>
  </cols>
  <sheetData>
    <row r="1" spans="2:11" ht="14.25" customHeight="1">
      <c r="B1" s="766" t="s">
        <v>249</v>
      </c>
      <c r="C1" s="766"/>
      <c r="D1" s="766"/>
      <c r="E1" s="766"/>
      <c r="F1" s="766"/>
      <c r="G1" s="766"/>
      <c r="H1" s="766"/>
      <c r="I1" s="766"/>
      <c r="J1" s="767" t="s">
        <v>250</v>
      </c>
      <c r="K1" s="767"/>
    </row>
    <row r="2" spans="2:11" ht="20.25" customHeight="1">
      <c r="B2" s="768" t="s">
        <v>175</v>
      </c>
      <c r="C2" s="768"/>
      <c r="D2" s="768"/>
      <c r="E2" s="768"/>
      <c r="F2" s="768"/>
      <c r="G2" s="768"/>
      <c r="H2" s="768"/>
      <c r="I2" s="768"/>
      <c r="J2" s="768"/>
      <c r="K2" s="768"/>
    </row>
    <row r="3" spans="2:11" ht="30.75" customHeight="1">
      <c r="B3" s="769" t="s">
        <v>251</v>
      </c>
      <c r="C3" s="770"/>
      <c r="D3" s="770"/>
      <c r="E3" s="770"/>
      <c r="F3" s="770"/>
      <c r="G3" s="770"/>
      <c r="H3" s="770"/>
      <c r="I3" s="771"/>
      <c r="J3" s="174" t="s">
        <v>252</v>
      </c>
      <c r="K3" s="175" t="s">
        <v>253</v>
      </c>
    </row>
    <row r="4" spans="2:11" ht="16.5" customHeight="1">
      <c r="B4" s="772" t="s">
        <v>254</v>
      </c>
      <c r="C4" s="750" t="s">
        <v>255</v>
      </c>
      <c r="D4" s="751"/>
      <c r="E4" s="751"/>
      <c r="F4" s="763" t="s">
        <v>256</v>
      </c>
      <c r="G4" s="763"/>
      <c r="H4" s="763"/>
      <c r="I4" s="764"/>
      <c r="J4" s="730" t="s">
        <v>257</v>
      </c>
      <c r="K4" s="176">
        <v>232</v>
      </c>
    </row>
    <row r="5" spans="2:11" ht="16.5" customHeight="1">
      <c r="B5" s="755"/>
      <c r="C5" s="750"/>
      <c r="D5" s="751"/>
      <c r="E5" s="751"/>
      <c r="F5" s="761" t="s">
        <v>258</v>
      </c>
      <c r="G5" s="761"/>
      <c r="H5" s="761"/>
      <c r="I5" s="762"/>
      <c r="J5" s="730"/>
      <c r="K5" s="177">
        <v>232</v>
      </c>
    </row>
    <row r="6" spans="2:11" ht="16.5" customHeight="1">
      <c r="B6" s="755"/>
      <c r="C6" s="750"/>
      <c r="D6" s="751"/>
      <c r="E6" s="751"/>
      <c r="F6" s="763" t="s">
        <v>259</v>
      </c>
      <c r="G6" s="763"/>
      <c r="H6" s="763"/>
      <c r="I6" s="764"/>
      <c r="J6" s="730"/>
      <c r="K6" s="178">
        <v>232</v>
      </c>
    </row>
    <row r="7" spans="2:11" ht="16.5" customHeight="1">
      <c r="B7" s="755"/>
      <c r="C7" s="750"/>
      <c r="D7" s="751"/>
      <c r="E7" s="751"/>
      <c r="F7" s="753" t="s">
        <v>260</v>
      </c>
      <c r="G7" s="753"/>
      <c r="H7" s="753"/>
      <c r="I7" s="754"/>
      <c r="J7" s="731"/>
      <c r="K7" s="176">
        <v>236</v>
      </c>
    </row>
    <row r="8" spans="2:11" ht="16.5" customHeight="1">
      <c r="B8" s="755"/>
      <c r="C8" s="750"/>
      <c r="D8" s="751"/>
      <c r="E8" s="751"/>
      <c r="F8" s="753" t="s">
        <v>261</v>
      </c>
      <c r="G8" s="753"/>
      <c r="H8" s="753"/>
      <c r="I8" s="754"/>
      <c r="J8" s="729" t="s">
        <v>262</v>
      </c>
      <c r="K8" s="176">
        <v>400</v>
      </c>
    </row>
    <row r="9" spans="2:11" ht="30" customHeight="1">
      <c r="B9" s="755"/>
      <c r="C9" s="748"/>
      <c r="D9" s="746"/>
      <c r="E9" s="746"/>
      <c r="F9" s="744" t="s">
        <v>263</v>
      </c>
      <c r="G9" s="744"/>
      <c r="H9" s="744"/>
      <c r="I9" s="765"/>
      <c r="J9" s="731"/>
      <c r="K9" s="178">
        <v>400</v>
      </c>
    </row>
    <row r="10" spans="2:11" ht="16.5" customHeight="1">
      <c r="B10" s="755"/>
      <c r="C10" s="747" t="s">
        <v>264</v>
      </c>
      <c r="D10" s="745"/>
      <c r="E10" s="745"/>
      <c r="F10" s="753" t="s">
        <v>197</v>
      </c>
      <c r="G10" s="753"/>
      <c r="H10" s="753"/>
      <c r="I10" s="754"/>
      <c r="J10" s="729" t="s">
        <v>265</v>
      </c>
      <c r="K10" s="176">
        <v>400</v>
      </c>
    </row>
    <row r="11" spans="2:11" ht="16.5" customHeight="1">
      <c r="B11" s="755"/>
      <c r="C11" s="750"/>
      <c r="D11" s="751"/>
      <c r="E11" s="751"/>
      <c r="F11" s="753" t="s">
        <v>266</v>
      </c>
      <c r="G11" s="753"/>
      <c r="H11" s="753"/>
      <c r="I11" s="754"/>
      <c r="J11" s="730"/>
      <c r="K11" s="176">
        <v>400</v>
      </c>
    </row>
    <row r="12" spans="2:11" ht="16.5" customHeight="1">
      <c r="B12" s="755"/>
      <c r="C12" s="750"/>
      <c r="D12" s="751"/>
      <c r="E12" s="751"/>
      <c r="F12" s="753" t="s">
        <v>267</v>
      </c>
      <c r="G12" s="753"/>
      <c r="H12" s="753"/>
      <c r="I12" s="754"/>
      <c r="J12" s="731"/>
      <c r="K12" s="176">
        <v>400</v>
      </c>
    </row>
    <row r="13" spans="2:11" ht="16.5" customHeight="1">
      <c r="B13" s="755"/>
      <c r="C13" s="750"/>
      <c r="D13" s="751"/>
      <c r="E13" s="751"/>
      <c r="F13" s="753" t="s">
        <v>268</v>
      </c>
      <c r="G13" s="753"/>
      <c r="H13" s="753"/>
      <c r="I13" s="754"/>
      <c r="J13" s="729" t="s">
        <v>269</v>
      </c>
      <c r="K13" s="176">
        <v>400</v>
      </c>
    </row>
    <row r="14" spans="2:11" ht="16.5" customHeight="1">
      <c r="B14" s="755"/>
      <c r="C14" s="750"/>
      <c r="D14" s="751"/>
      <c r="E14" s="751"/>
      <c r="F14" s="753" t="s">
        <v>270</v>
      </c>
      <c r="G14" s="753"/>
      <c r="H14" s="753"/>
      <c r="I14" s="754"/>
      <c r="J14" s="730"/>
      <c r="K14" s="176">
        <v>400</v>
      </c>
    </row>
    <row r="15" spans="2:11" ht="16.5" customHeight="1">
      <c r="B15" s="755"/>
      <c r="C15" s="750"/>
      <c r="D15" s="751"/>
      <c r="E15" s="751"/>
      <c r="F15" s="753" t="s">
        <v>271</v>
      </c>
      <c r="G15" s="753"/>
      <c r="H15" s="753"/>
      <c r="I15" s="754"/>
      <c r="J15" s="730"/>
      <c r="K15" s="176">
        <v>400</v>
      </c>
    </row>
    <row r="16" spans="2:11" ht="16.5" customHeight="1">
      <c r="B16" s="755"/>
      <c r="C16" s="748"/>
      <c r="D16" s="746"/>
      <c r="E16" s="746"/>
      <c r="F16" s="753" t="s">
        <v>272</v>
      </c>
      <c r="G16" s="753"/>
      <c r="H16" s="753"/>
      <c r="I16" s="754"/>
      <c r="J16" s="731"/>
      <c r="K16" s="176">
        <v>400</v>
      </c>
    </row>
    <row r="17" spans="2:11" ht="16.5" customHeight="1">
      <c r="B17" s="755"/>
      <c r="C17" s="747" t="s">
        <v>273</v>
      </c>
      <c r="D17" s="745"/>
      <c r="E17" s="745"/>
      <c r="F17" s="753" t="s">
        <v>274</v>
      </c>
      <c r="G17" s="753"/>
      <c r="H17" s="753"/>
      <c r="I17" s="754"/>
      <c r="J17" s="179" t="s">
        <v>275</v>
      </c>
      <c r="K17" s="176">
        <v>400</v>
      </c>
    </row>
    <row r="18" spans="2:11" ht="16.5" customHeight="1">
      <c r="B18" s="755"/>
      <c r="C18" s="750"/>
      <c r="D18" s="751"/>
      <c r="E18" s="751"/>
      <c r="F18" s="753" t="s">
        <v>276</v>
      </c>
      <c r="G18" s="753"/>
      <c r="H18" s="753"/>
      <c r="I18" s="754"/>
      <c r="J18" s="179" t="s">
        <v>277</v>
      </c>
      <c r="K18" s="176">
        <v>400</v>
      </c>
    </row>
    <row r="19" spans="2:11" ht="16.5" customHeight="1">
      <c r="B19" s="755"/>
      <c r="C19" s="748"/>
      <c r="D19" s="746"/>
      <c r="E19" s="746"/>
      <c r="F19" s="753" t="s">
        <v>278</v>
      </c>
      <c r="G19" s="753"/>
      <c r="H19" s="753"/>
      <c r="I19" s="754"/>
      <c r="J19" s="179" t="s">
        <v>279</v>
      </c>
      <c r="K19" s="176">
        <v>400</v>
      </c>
    </row>
    <row r="20" spans="2:11" ht="16.5" customHeight="1">
      <c r="B20" s="755"/>
      <c r="C20" s="747" t="s">
        <v>280</v>
      </c>
      <c r="D20" s="745"/>
      <c r="E20" s="745"/>
      <c r="F20" s="761" t="s">
        <v>281</v>
      </c>
      <c r="G20" s="761"/>
      <c r="H20" s="761"/>
      <c r="I20" s="762"/>
      <c r="J20" s="729" t="s">
        <v>282</v>
      </c>
      <c r="K20" s="177">
        <v>400</v>
      </c>
    </row>
    <row r="21" spans="2:11" ht="16.5" customHeight="1">
      <c r="B21" s="755"/>
      <c r="C21" s="748"/>
      <c r="D21" s="746"/>
      <c r="E21" s="746"/>
      <c r="F21" s="763" t="s">
        <v>283</v>
      </c>
      <c r="G21" s="763"/>
      <c r="H21" s="763"/>
      <c r="I21" s="764"/>
      <c r="J21" s="731"/>
      <c r="K21" s="178">
        <v>400</v>
      </c>
    </row>
    <row r="22" spans="2:11" ht="16.5" customHeight="1">
      <c r="B22" s="755"/>
      <c r="C22" s="747" t="s">
        <v>284</v>
      </c>
      <c r="D22" s="745"/>
      <c r="E22" s="745"/>
      <c r="F22" s="761" t="s">
        <v>285</v>
      </c>
      <c r="G22" s="761"/>
      <c r="H22" s="761"/>
      <c r="I22" s="762"/>
      <c r="J22" s="729" t="s">
        <v>282</v>
      </c>
      <c r="K22" s="177">
        <v>400</v>
      </c>
    </row>
    <row r="23" spans="2:11" ht="16.5" customHeight="1">
      <c r="B23" s="755"/>
      <c r="C23" s="748"/>
      <c r="D23" s="746"/>
      <c r="E23" s="746"/>
      <c r="F23" s="763" t="s">
        <v>286</v>
      </c>
      <c r="G23" s="763"/>
      <c r="H23" s="763"/>
      <c r="I23" s="764"/>
      <c r="J23" s="731"/>
      <c r="K23" s="178">
        <v>400</v>
      </c>
    </row>
    <row r="24" spans="2:11" ht="16.5" customHeight="1">
      <c r="B24" s="755"/>
      <c r="C24" s="747" t="s">
        <v>287</v>
      </c>
      <c r="D24" s="745"/>
      <c r="E24" s="745"/>
      <c r="F24" s="753" t="s">
        <v>288</v>
      </c>
      <c r="G24" s="753"/>
      <c r="H24" s="753"/>
      <c r="I24" s="754"/>
      <c r="J24" s="729" t="s">
        <v>289</v>
      </c>
      <c r="K24" s="176">
        <v>320</v>
      </c>
    </row>
    <row r="25" spans="2:11" ht="16.5" customHeight="1">
      <c r="B25" s="755"/>
      <c r="C25" s="750"/>
      <c r="D25" s="751"/>
      <c r="E25" s="751"/>
      <c r="F25" s="753" t="s">
        <v>190</v>
      </c>
      <c r="G25" s="753"/>
      <c r="H25" s="753"/>
      <c r="I25" s="754"/>
      <c r="J25" s="730"/>
      <c r="K25" s="176">
        <v>320</v>
      </c>
    </row>
    <row r="26" spans="2:11" ht="16.5" customHeight="1">
      <c r="B26" s="755"/>
      <c r="C26" s="748"/>
      <c r="D26" s="746"/>
      <c r="E26" s="746"/>
      <c r="F26" s="753" t="s">
        <v>191</v>
      </c>
      <c r="G26" s="753"/>
      <c r="H26" s="753"/>
      <c r="I26" s="754"/>
      <c r="J26" s="731"/>
      <c r="K26" s="176">
        <v>320</v>
      </c>
    </row>
    <row r="27" spans="2:11" ht="16.5" customHeight="1">
      <c r="B27" s="755"/>
      <c r="C27" s="747" t="s">
        <v>290</v>
      </c>
      <c r="D27" s="745"/>
      <c r="E27" s="745"/>
      <c r="F27" s="761" t="s">
        <v>291</v>
      </c>
      <c r="G27" s="761"/>
      <c r="H27" s="761"/>
      <c r="I27" s="762"/>
      <c r="J27" s="729" t="s">
        <v>292</v>
      </c>
      <c r="K27" s="177">
        <v>220</v>
      </c>
    </row>
    <row r="28" spans="2:11" ht="16.5" customHeight="1">
      <c r="B28" s="755"/>
      <c r="C28" s="748"/>
      <c r="D28" s="746"/>
      <c r="E28" s="746"/>
      <c r="F28" s="763" t="s">
        <v>293</v>
      </c>
      <c r="G28" s="763"/>
      <c r="H28" s="763"/>
      <c r="I28" s="764"/>
      <c r="J28" s="731"/>
      <c r="K28" s="178">
        <v>220</v>
      </c>
    </row>
    <row r="29" spans="2:11" ht="16.5" customHeight="1">
      <c r="B29" s="755"/>
      <c r="C29" s="747" t="s">
        <v>294</v>
      </c>
      <c r="D29" s="745"/>
      <c r="E29" s="745"/>
      <c r="F29" s="753" t="s">
        <v>192</v>
      </c>
      <c r="G29" s="753"/>
      <c r="H29" s="753"/>
      <c r="I29" s="754"/>
      <c r="J29" s="729" t="s">
        <v>289</v>
      </c>
      <c r="K29" s="176">
        <v>210</v>
      </c>
    </row>
    <row r="30" spans="2:11" ht="16.5" customHeight="1">
      <c r="B30" s="755"/>
      <c r="C30" s="750"/>
      <c r="D30" s="751"/>
      <c r="E30" s="751"/>
      <c r="F30" s="753" t="s">
        <v>193</v>
      </c>
      <c r="G30" s="753"/>
      <c r="H30" s="753"/>
      <c r="I30" s="754"/>
      <c r="J30" s="730"/>
      <c r="K30" s="176">
        <v>210</v>
      </c>
    </row>
    <row r="31" spans="2:11" ht="16.5" customHeight="1">
      <c r="B31" s="755"/>
      <c r="C31" s="750"/>
      <c r="D31" s="751"/>
      <c r="E31" s="751"/>
      <c r="F31" s="761" t="s">
        <v>295</v>
      </c>
      <c r="G31" s="761"/>
      <c r="H31" s="761"/>
      <c r="I31" s="762"/>
      <c r="J31" s="730"/>
      <c r="K31" s="177">
        <v>208</v>
      </c>
    </row>
    <row r="32" spans="2:11" ht="16.5" customHeight="1">
      <c r="B32" s="755"/>
      <c r="C32" s="750"/>
      <c r="D32" s="751"/>
      <c r="E32" s="751"/>
      <c r="F32" s="763" t="s">
        <v>194</v>
      </c>
      <c r="G32" s="763"/>
      <c r="H32" s="763"/>
      <c r="I32" s="764"/>
      <c r="J32" s="730"/>
      <c r="K32" s="178">
        <v>210</v>
      </c>
    </row>
    <row r="33" spans="2:11" ht="16.5" customHeight="1">
      <c r="B33" s="755"/>
      <c r="C33" s="750"/>
      <c r="D33" s="751"/>
      <c r="E33" s="751"/>
      <c r="F33" s="753" t="s">
        <v>195</v>
      </c>
      <c r="G33" s="753"/>
      <c r="H33" s="753"/>
      <c r="I33" s="754"/>
      <c r="J33" s="730"/>
      <c r="K33" s="176">
        <v>210</v>
      </c>
    </row>
    <row r="34" spans="2:11" ht="16.5" customHeight="1">
      <c r="B34" s="755"/>
      <c r="C34" s="748"/>
      <c r="D34" s="746"/>
      <c r="E34" s="746"/>
      <c r="F34" s="753" t="s">
        <v>196</v>
      </c>
      <c r="G34" s="753"/>
      <c r="H34" s="753"/>
      <c r="I34" s="754"/>
      <c r="J34" s="731"/>
      <c r="K34" s="176">
        <v>208</v>
      </c>
    </row>
    <row r="35" spans="2:11" ht="16.5" customHeight="1">
      <c r="B35" s="755"/>
      <c r="C35" s="747" t="s">
        <v>296</v>
      </c>
      <c r="D35" s="745"/>
      <c r="E35" s="745"/>
      <c r="F35" s="753" t="s">
        <v>197</v>
      </c>
      <c r="G35" s="753"/>
      <c r="H35" s="753"/>
      <c r="I35" s="754"/>
      <c r="J35" s="729" t="s">
        <v>297</v>
      </c>
      <c r="K35" s="176">
        <v>420</v>
      </c>
    </row>
    <row r="36" spans="2:11" ht="16.5" customHeight="1">
      <c r="B36" s="755"/>
      <c r="C36" s="750"/>
      <c r="D36" s="751"/>
      <c r="E36" s="751"/>
      <c r="F36" s="753" t="s">
        <v>198</v>
      </c>
      <c r="G36" s="753"/>
      <c r="H36" s="753"/>
      <c r="I36" s="754"/>
      <c r="J36" s="730"/>
      <c r="K36" s="176">
        <v>420</v>
      </c>
    </row>
    <row r="37" spans="2:11" ht="16.5" customHeight="1">
      <c r="B37" s="755"/>
      <c r="C37" s="750"/>
      <c r="D37" s="751"/>
      <c r="E37" s="751"/>
      <c r="F37" s="753" t="s">
        <v>298</v>
      </c>
      <c r="G37" s="753"/>
      <c r="H37" s="753"/>
      <c r="I37" s="754"/>
      <c r="J37" s="730"/>
      <c r="K37" s="176">
        <v>420</v>
      </c>
    </row>
    <row r="38" spans="2:11" ht="16.5" customHeight="1">
      <c r="B38" s="755"/>
      <c r="C38" s="750"/>
      <c r="D38" s="751"/>
      <c r="E38" s="751"/>
      <c r="F38" s="753" t="s">
        <v>299</v>
      </c>
      <c r="G38" s="753"/>
      <c r="H38" s="753"/>
      <c r="I38" s="754"/>
      <c r="J38" s="730"/>
      <c r="K38" s="176">
        <v>420</v>
      </c>
    </row>
    <row r="39" spans="2:11" ht="16.5" customHeight="1">
      <c r="B39" s="755"/>
      <c r="C39" s="750"/>
      <c r="D39" s="751"/>
      <c r="E39" s="751"/>
      <c r="F39" s="753" t="s">
        <v>199</v>
      </c>
      <c r="G39" s="753"/>
      <c r="H39" s="753"/>
      <c r="I39" s="754"/>
      <c r="J39" s="730"/>
      <c r="K39" s="176">
        <v>420</v>
      </c>
    </row>
    <row r="40" spans="2:11" ht="16.5" customHeight="1">
      <c r="B40" s="755"/>
      <c r="C40" s="750"/>
      <c r="D40" s="751"/>
      <c r="E40" s="751"/>
      <c r="F40" s="753" t="s">
        <v>200</v>
      </c>
      <c r="G40" s="753"/>
      <c r="H40" s="753"/>
      <c r="I40" s="754"/>
      <c r="J40" s="730"/>
      <c r="K40" s="176">
        <v>320</v>
      </c>
    </row>
    <row r="41" spans="2:11" ht="16.5" customHeight="1">
      <c r="B41" s="755"/>
      <c r="C41" s="750"/>
      <c r="D41" s="751"/>
      <c r="E41" s="751"/>
      <c r="F41" s="753" t="s">
        <v>201</v>
      </c>
      <c r="G41" s="753"/>
      <c r="H41" s="753"/>
      <c r="I41" s="754"/>
      <c r="J41" s="730"/>
      <c r="K41" s="176">
        <v>420</v>
      </c>
    </row>
    <row r="42" spans="2:11" ht="16.5" customHeight="1">
      <c r="B42" s="755"/>
      <c r="C42" s="750"/>
      <c r="D42" s="751"/>
      <c r="E42" s="751"/>
      <c r="F42" s="753" t="s">
        <v>202</v>
      </c>
      <c r="G42" s="753"/>
      <c r="H42" s="753"/>
      <c r="I42" s="754"/>
      <c r="J42" s="730"/>
      <c r="K42" s="176">
        <v>420</v>
      </c>
    </row>
    <row r="43" spans="2:11" ht="16.5" customHeight="1">
      <c r="B43" s="755"/>
      <c r="C43" s="750"/>
      <c r="D43" s="751"/>
      <c r="E43" s="751"/>
      <c r="F43" s="753" t="s">
        <v>203</v>
      </c>
      <c r="G43" s="753"/>
      <c r="H43" s="753"/>
      <c r="I43" s="754"/>
      <c r="J43" s="730"/>
      <c r="K43" s="176">
        <v>378</v>
      </c>
    </row>
    <row r="44" spans="2:11" ht="16.5" customHeight="1">
      <c r="B44" s="755"/>
      <c r="C44" s="750"/>
      <c r="D44" s="751"/>
      <c r="E44" s="751"/>
      <c r="F44" s="753" t="s">
        <v>204</v>
      </c>
      <c r="G44" s="753"/>
      <c r="H44" s="753"/>
      <c r="I44" s="754"/>
      <c r="J44" s="730"/>
      <c r="K44" s="176">
        <v>420</v>
      </c>
    </row>
    <row r="45" spans="2:11" ht="16.5" customHeight="1">
      <c r="B45" s="755"/>
      <c r="C45" s="750"/>
      <c r="D45" s="751"/>
      <c r="E45" s="751"/>
      <c r="F45" s="753" t="s">
        <v>205</v>
      </c>
      <c r="G45" s="753"/>
      <c r="H45" s="753"/>
      <c r="I45" s="754"/>
      <c r="J45" s="730"/>
      <c r="K45" s="176">
        <v>400</v>
      </c>
    </row>
    <row r="46" spans="2:11" ht="16.5" customHeight="1">
      <c r="B46" s="755"/>
      <c r="C46" s="748"/>
      <c r="D46" s="746"/>
      <c r="E46" s="746"/>
      <c r="F46" s="753" t="s">
        <v>206</v>
      </c>
      <c r="G46" s="753"/>
      <c r="H46" s="753"/>
      <c r="I46" s="754"/>
      <c r="J46" s="731"/>
      <c r="K46" s="176">
        <v>420</v>
      </c>
    </row>
    <row r="47" spans="2:11" ht="16.5" customHeight="1">
      <c r="B47" s="755"/>
      <c r="C47" s="747" t="s">
        <v>296</v>
      </c>
      <c r="D47" s="745"/>
      <c r="E47" s="745"/>
      <c r="F47" s="753" t="s">
        <v>300</v>
      </c>
      <c r="G47" s="753"/>
      <c r="H47" s="753"/>
      <c r="I47" s="754"/>
      <c r="J47" s="729" t="s">
        <v>301</v>
      </c>
      <c r="K47" s="176">
        <v>76</v>
      </c>
    </row>
    <row r="48" spans="2:11" ht="16.5" customHeight="1">
      <c r="B48" s="755"/>
      <c r="C48" s="750"/>
      <c r="D48" s="751"/>
      <c r="E48" s="751"/>
      <c r="F48" s="753" t="s">
        <v>207</v>
      </c>
      <c r="G48" s="753"/>
      <c r="H48" s="753"/>
      <c r="I48" s="754"/>
      <c r="J48" s="730"/>
      <c r="K48" s="176">
        <v>76</v>
      </c>
    </row>
    <row r="49" spans="2:11" ht="16.5" customHeight="1">
      <c r="B49" s="755"/>
      <c r="C49" s="750"/>
      <c r="D49" s="751"/>
      <c r="E49" s="751"/>
      <c r="F49" s="759" t="s">
        <v>302</v>
      </c>
      <c r="G49" s="759"/>
      <c r="H49" s="759"/>
      <c r="I49" s="760"/>
      <c r="J49" s="730"/>
      <c r="K49" s="176">
        <v>76</v>
      </c>
    </row>
    <row r="50" spans="2:11" ht="16.5" customHeight="1">
      <c r="B50" s="755"/>
      <c r="C50" s="750"/>
      <c r="D50" s="751"/>
      <c r="E50" s="751"/>
      <c r="F50" s="761" t="s">
        <v>208</v>
      </c>
      <c r="G50" s="761"/>
      <c r="H50" s="761"/>
      <c r="I50" s="762"/>
      <c r="J50" s="730"/>
      <c r="K50" s="177">
        <v>76</v>
      </c>
    </row>
    <row r="51" spans="2:11" ht="16.5" customHeight="1">
      <c r="B51" s="755"/>
      <c r="C51" s="750"/>
      <c r="D51" s="751"/>
      <c r="E51" s="751"/>
      <c r="F51" s="763" t="s">
        <v>303</v>
      </c>
      <c r="G51" s="763"/>
      <c r="H51" s="763"/>
      <c r="I51" s="764"/>
      <c r="J51" s="730"/>
      <c r="K51" s="178">
        <v>76</v>
      </c>
    </row>
    <row r="52" spans="2:11" ht="16.5" customHeight="1">
      <c r="B52" s="755"/>
      <c r="C52" s="750"/>
      <c r="D52" s="751"/>
      <c r="E52" s="751"/>
      <c r="F52" s="753" t="s">
        <v>209</v>
      </c>
      <c r="G52" s="753"/>
      <c r="H52" s="753"/>
      <c r="I52" s="754"/>
      <c r="J52" s="730"/>
      <c r="K52" s="176">
        <v>76</v>
      </c>
    </row>
    <row r="53" spans="2:11" ht="16.5" customHeight="1">
      <c r="B53" s="755"/>
      <c r="C53" s="750"/>
      <c r="D53" s="751"/>
      <c r="E53" s="751"/>
      <c r="F53" s="759" t="s">
        <v>304</v>
      </c>
      <c r="G53" s="759"/>
      <c r="H53" s="759"/>
      <c r="I53" s="760"/>
      <c r="J53" s="730"/>
      <c r="K53" s="176">
        <v>76</v>
      </c>
    </row>
    <row r="54" spans="2:11" ht="16.5" customHeight="1">
      <c r="B54" s="755"/>
      <c r="C54" s="750"/>
      <c r="D54" s="751"/>
      <c r="E54" s="751"/>
      <c r="F54" s="753" t="s">
        <v>210</v>
      </c>
      <c r="G54" s="753"/>
      <c r="H54" s="753"/>
      <c r="I54" s="754"/>
      <c r="J54" s="730"/>
      <c r="K54" s="176">
        <v>76</v>
      </c>
    </row>
    <row r="55" spans="2:11" ht="16.5" customHeight="1">
      <c r="B55" s="755" t="s">
        <v>254</v>
      </c>
      <c r="C55" s="750"/>
      <c r="D55" s="751"/>
      <c r="E55" s="751"/>
      <c r="F55" s="753" t="s">
        <v>305</v>
      </c>
      <c r="G55" s="753"/>
      <c r="H55" s="753"/>
      <c r="I55" s="754"/>
      <c r="J55" s="730"/>
      <c r="K55" s="176">
        <v>76</v>
      </c>
    </row>
    <row r="56" spans="2:11" ht="16.5" customHeight="1">
      <c r="B56" s="755"/>
      <c r="C56" s="750"/>
      <c r="D56" s="751"/>
      <c r="E56" s="751"/>
      <c r="F56" s="753" t="s">
        <v>211</v>
      </c>
      <c r="G56" s="753"/>
      <c r="H56" s="753"/>
      <c r="I56" s="754"/>
      <c r="J56" s="730"/>
      <c r="K56" s="176">
        <v>76</v>
      </c>
    </row>
    <row r="57" spans="2:11" ht="16.5" customHeight="1">
      <c r="B57" s="755"/>
      <c r="C57" s="750"/>
      <c r="D57" s="751"/>
      <c r="E57" s="751"/>
      <c r="F57" s="759" t="s">
        <v>306</v>
      </c>
      <c r="G57" s="759"/>
      <c r="H57" s="759"/>
      <c r="I57" s="760"/>
      <c r="J57" s="730"/>
      <c r="K57" s="176">
        <v>76</v>
      </c>
    </row>
    <row r="58" spans="2:11" ht="16.5" customHeight="1">
      <c r="B58" s="755"/>
      <c r="C58" s="748"/>
      <c r="D58" s="746"/>
      <c r="E58" s="746"/>
      <c r="F58" s="753" t="s">
        <v>212</v>
      </c>
      <c r="G58" s="753"/>
      <c r="H58" s="753"/>
      <c r="I58" s="754"/>
      <c r="J58" s="731"/>
      <c r="K58" s="176">
        <v>76</v>
      </c>
    </row>
    <row r="59" spans="2:11" ht="30" customHeight="1">
      <c r="B59" s="755"/>
      <c r="C59" s="747" t="s">
        <v>296</v>
      </c>
      <c r="D59" s="745"/>
      <c r="E59" s="745"/>
      <c r="F59" s="732" t="s">
        <v>307</v>
      </c>
      <c r="G59" s="732"/>
      <c r="H59" s="732"/>
      <c r="I59" s="737"/>
      <c r="J59" s="729" t="s">
        <v>301</v>
      </c>
      <c r="K59" s="176">
        <v>180</v>
      </c>
    </row>
    <row r="60" spans="2:11" ht="16.5" customHeight="1">
      <c r="B60" s="755"/>
      <c r="C60" s="750"/>
      <c r="D60" s="751"/>
      <c r="E60" s="751"/>
      <c r="F60" s="732" t="s">
        <v>213</v>
      </c>
      <c r="G60" s="732"/>
      <c r="H60" s="732"/>
      <c r="I60" s="737"/>
      <c r="J60" s="730"/>
      <c r="K60" s="176">
        <v>180</v>
      </c>
    </row>
    <row r="61" spans="2:11" ht="30" customHeight="1">
      <c r="B61" s="755"/>
      <c r="C61" s="750"/>
      <c r="D61" s="751"/>
      <c r="E61" s="751"/>
      <c r="F61" s="738" t="s">
        <v>308</v>
      </c>
      <c r="G61" s="738"/>
      <c r="H61" s="738"/>
      <c r="I61" s="749"/>
      <c r="J61" s="730"/>
      <c r="K61" s="176">
        <v>180</v>
      </c>
    </row>
    <row r="62" spans="2:11" ht="16.5" customHeight="1">
      <c r="B62" s="755"/>
      <c r="C62" s="750"/>
      <c r="D62" s="751"/>
      <c r="E62" s="751"/>
      <c r="F62" s="732" t="s">
        <v>214</v>
      </c>
      <c r="G62" s="732"/>
      <c r="H62" s="732"/>
      <c r="I62" s="737"/>
      <c r="J62" s="730"/>
      <c r="K62" s="176">
        <v>180</v>
      </c>
    </row>
    <row r="63" spans="2:11" ht="30" customHeight="1">
      <c r="B63" s="755"/>
      <c r="C63" s="750"/>
      <c r="D63" s="751"/>
      <c r="E63" s="751"/>
      <c r="F63" s="732" t="s">
        <v>309</v>
      </c>
      <c r="G63" s="732"/>
      <c r="H63" s="732"/>
      <c r="I63" s="737"/>
      <c r="J63" s="730"/>
      <c r="K63" s="176">
        <v>180</v>
      </c>
    </row>
    <row r="64" spans="2:11" ht="16.5" customHeight="1">
      <c r="B64" s="755"/>
      <c r="C64" s="750"/>
      <c r="D64" s="751"/>
      <c r="E64" s="751"/>
      <c r="F64" s="732" t="s">
        <v>215</v>
      </c>
      <c r="G64" s="732"/>
      <c r="H64" s="732"/>
      <c r="I64" s="737"/>
      <c r="J64" s="730"/>
      <c r="K64" s="176">
        <v>180</v>
      </c>
    </row>
    <row r="65" spans="2:11" ht="30" customHeight="1">
      <c r="B65" s="755"/>
      <c r="C65" s="750"/>
      <c r="D65" s="751"/>
      <c r="E65" s="751"/>
      <c r="F65" s="738" t="s">
        <v>310</v>
      </c>
      <c r="G65" s="738"/>
      <c r="H65" s="738"/>
      <c r="I65" s="749"/>
      <c r="J65" s="730"/>
      <c r="K65" s="176">
        <v>180</v>
      </c>
    </row>
    <row r="66" spans="2:11" ht="16.5" customHeight="1">
      <c r="B66" s="755"/>
      <c r="C66" s="750"/>
      <c r="D66" s="751"/>
      <c r="E66" s="751"/>
      <c r="F66" s="732" t="s">
        <v>216</v>
      </c>
      <c r="G66" s="732"/>
      <c r="H66" s="732"/>
      <c r="I66" s="737"/>
      <c r="J66" s="730"/>
      <c r="K66" s="176">
        <v>180</v>
      </c>
    </row>
    <row r="67" spans="2:11" ht="30" customHeight="1">
      <c r="B67" s="755"/>
      <c r="C67" s="750"/>
      <c r="D67" s="751"/>
      <c r="E67" s="751"/>
      <c r="F67" s="738" t="s">
        <v>311</v>
      </c>
      <c r="G67" s="738"/>
      <c r="H67" s="738"/>
      <c r="I67" s="749"/>
      <c r="J67" s="730"/>
      <c r="K67" s="176">
        <v>180</v>
      </c>
    </row>
    <row r="68" spans="2:11" ht="16.5" customHeight="1">
      <c r="B68" s="755"/>
      <c r="C68" s="750"/>
      <c r="D68" s="751"/>
      <c r="E68" s="751"/>
      <c r="F68" s="732" t="s">
        <v>217</v>
      </c>
      <c r="G68" s="732"/>
      <c r="H68" s="732"/>
      <c r="I68" s="737"/>
      <c r="J68" s="730"/>
      <c r="K68" s="176">
        <v>180</v>
      </c>
    </row>
    <row r="69" spans="2:11" ht="30" customHeight="1">
      <c r="B69" s="755"/>
      <c r="C69" s="750"/>
      <c r="D69" s="751"/>
      <c r="E69" s="751"/>
      <c r="F69" s="732" t="s">
        <v>312</v>
      </c>
      <c r="G69" s="732"/>
      <c r="H69" s="732"/>
      <c r="I69" s="737"/>
      <c r="J69" s="730"/>
      <c r="K69" s="176">
        <v>180</v>
      </c>
    </row>
    <row r="70" spans="2:11" ht="16.5" customHeight="1">
      <c r="B70" s="755"/>
      <c r="C70" s="750"/>
      <c r="D70" s="751"/>
      <c r="E70" s="751"/>
      <c r="F70" s="732" t="s">
        <v>218</v>
      </c>
      <c r="G70" s="732"/>
      <c r="H70" s="732"/>
      <c r="I70" s="737"/>
      <c r="J70" s="730"/>
      <c r="K70" s="176">
        <v>180</v>
      </c>
    </row>
    <row r="71" spans="2:11" ht="30" customHeight="1">
      <c r="B71" s="755"/>
      <c r="C71" s="750"/>
      <c r="D71" s="751"/>
      <c r="E71" s="751"/>
      <c r="F71" s="732" t="s">
        <v>313</v>
      </c>
      <c r="G71" s="732"/>
      <c r="H71" s="732"/>
      <c r="I71" s="737"/>
      <c r="J71" s="730"/>
      <c r="K71" s="176">
        <v>180</v>
      </c>
    </row>
    <row r="72" spans="2:11" ht="16.5" customHeight="1">
      <c r="B72" s="755"/>
      <c r="C72" s="750"/>
      <c r="D72" s="751"/>
      <c r="E72" s="751"/>
      <c r="F72" s="732" t="s">
        <v>219</v>
      </c>
      <c r="G72" s="732"/>
      <c r="H72" s="732"/>
      <c r="I72" s="737"/>
      <c r="J72" s="730"/>
      <c r="K72" s="176">
        <v>180</v>
      </c>
    </row>
    <row r="73" spans="2:11" ht="16.5" customHeight="1">
      <c r="B73" s="755"/>
      <c r="C73" s="750"/>
      <c r="D73" s="751"/>
      <c r="E73" s="751"/>
      <c r="F73" s="732" t="s">
        <v>220</v>
      </c>
      <c r="G73" s="732"/>
      <c r="H73" s="732"/>
      <c r="I73" s="737"/>
      <c r="J73" s="730"/>
      <c r="K73" s="176">
        <v>180</v>
      </c>
    </row>
    <row r="74" spans="2:11" ht="30" customHeight="1">
      <c r="B74" s="755"/>
      <c r="C74" s="750"/>
      <c r="D74" s="751"/>
      <c r="E74" s="751"/>
      <c r="F74" s="738" t="s">
        <v>314</v>
      </c>
      <c r="G74" s="738"/>
      <c r="H74" s="738"/>
      <c r="I74" s="749"/>
      <c r="J74" s="730"/>
      <c r="K74" s="176">
        <v>180</v>
      </c>
    </row>
    <row r="75" spans="2:11" ht="16.5" customHeight="1">
      <c r="B75" s="755"/>
      <c r="C75" s="750"/>
      <c r="D75" s="751"/>
      <c r="E75" s="751"/>
      <c r="F75" s="732" t="s">
        <v>221</v>
      </c>
      <c r="G75" s="732"/>
      <c r="H75" s="732"/>
      <c r="I75" s="737"/>
      <c r="J75" s="730"/>
      <c r="K75" s="176">
        <v>180</v>
      </c>
    </row>
    <row r="76" spans="2:11" ht="16.5" customHeight="1">
      <c r="B76" s="755"/>
      <c r="C76" s="750"/>
      <c r="D76" s="751"/>
      <c r="E76" s="751"/>
      <c r="F76" s="732" t="s">
        <v>222</v>
      </c>
      <c r="G76" s="732"/>
      <c r="H76" s="732"/>
      <c r="I76" s="737"/>
      <c r="J76" s="730"/>
      <c r="K76" s="176">
        <v>180</v>
      </c>
    </row>
    <row r="77" spans="2:11" ht="16.5" customHeight="1">
      <c r="B77" s="755"/>
      <c r="C77" s="750"/>
      <c r="D77" s="751"/>
      <c r="E77" s="751"/>
      <c r="F77" s="732" t="s">
        <v>223</v>
      </c>
      <c r="G77" s="732"/>
      <c r="H77" s="732"/>
      <c r="I77" s="737"/>
      <c r="J77" s="730"/>
      <c r="K77" s="176">
        <v>180</v>
      </c>
    </row>
    <row r="78" spans="2:11" ht="16.5" customHeight="1">
      <c r="B78" s="755"/>
      <c r="C78" s="750"/>
      <c r="D78" s="751"/>
      <c r="E78" s="751"/>
      <c r="F78" s="732" t="s">
        <v>224</v>
      </c>
      <c r="G78" s="732"/>
      <c r="H78" s="732"/>
      <c r="I78" s="737"/>
      <c r="J78" s="730"/>
      <c r="K78" s="176">
        <v>180</v>
      </c>
    </row>
    <row r="79" spans="2:11" ht="16.5" customHeight="1">
      <c r="B79" s="755"/>
      <c r="C79" s="750"/>
      <c r="D79" s="751"/>
      <c r="E79" s="751"/>
      <c r="F79" s="732" t="s">
        <v>225</v>
      </c>
      <c r="G79" s="732"/>
      <c r="H79" s="732"/>
      <c r="I79" s="737"/>
      <c r="J79" s="730"/>
      <c r="K79" s="176">
        <v>180</v>
      </c>
    </row>
    <row r="80" spans="2:11" ht="16.5" customHeight="1">
      <c r="B80" s="755"/>
      <c r="C80" s="748"/>
      <c r="D80" s="746"/>
      <c r="E80" s="746"/>
      <c r="F80" s="732" t="s">
        <v>226</v>
      </c>
      <c r="G80" s="732"/>
      <c r="H80" s="732"/>
      <c r="I80" s="737"/>
      <c r="J80" s="731"/>
      <c r="K80" s="176">
        <v>180</v>
      </c>
    </row>
    <row r="81" spans="2:11" ht="16.5" customHeight="1">
      <c r="B81" s="755"/>
      <c r="C81" s="747" t="s">
        <v>296</v>
      </c>
      <c r="D81" s="745"/>
      <c r="E81" s="745"/>
      <c r="F81" s="753" t="s">
        <v>227</v>
      </c>
      <c r="G81" s="753"/>
      <c r="H81" s="753"/>
      <c r="I81" s="754"/>
      <c r="J81" s="729" t="s">
        <v>301</v>
      </c>
      <c r="K81" s="176">
        <v>76</v>
      </c>
    </row>
    <row r="82" spans="2:11" ht="16.5" customHeight="1">
      <c r="B82" s="755"/>
      <c r="C82" s="750"/>
      <c r="D82" s="751"/>
      <c r="E82" s="751"/>
      <c r="F82" s="753" t="s">
        <v>228</v>
      </c>
      <c r="G82" s="753"/>
      <c r="H82" s="753"/>
      <c r="I82" s="754"/>
      <c r="J82" s="730"/>
      <c r="K82" s="176">
        <v>76</v>
      </c>
    </row>
    <row r="83" spans="2:11" ht="16.5" customHeight="1">
      <c r="B83" s="755"/>
      <c r="C83" s="750"/>
      <c r="D83" s="751"/>
      <c r="E83" s="751"/>
      <c r="F83" s="759" t="s">
        <v>315</v>
      </c>
      <c r="G83" s="759"/>
      <c r="H83" s="759"/>
      <c r="I83" s="760"/>
      <c r="J83" s="730"/>
      <c r="K83" s="176">
        <v>76</v>
      </c>
    </row>
    <row r="84" spans="2:11" ht="16.5" customHeight="1">
      <c r="B84" s="755"/>
      <c r="C84" s="750"/>
      <c r="D84" s="751"/>
      <c r="E84" s="751"/>
      <c r="F84" s="753" t="s">
        <v>316</v>
      </c>
      <c r="G84" s="753"/>
      <c r="H84" s="753"/>
      <c r="I84" s="754"/>
      <c r="J84" s="730"/>
      <c r="K84" s="176">
        <v>76</v>
      </c>
    </row>
    <row r="85" spans="2:11" ht="16.5" customHeight="1">
      <c r="B85" s="755"/>
      <c r="C85" s="750"/>
      <c r="D85" s="751"/>
      <c r="E85" s="751"/>
      <c r="F85" s="753" t="s">
        <v>229</v>
      </c>
      <c r="G85" s="753"/>
      <c r="H85" s="753"/>
      <c r="I85" s="754"/>
      <c r="J85" s="730"/>
      <c r="K85" s="176">
        <v>76</v>
      </c>
    </row>
    <row r="86" spans="2:11" ht="16.5" customHeight="1">
      <c r="B86" s="755"/>
      <c r="C86" s="750"/>
      <c r="D86" s="751"/>
      <c r="E86" s="751"/>
      <c r="F86" s="753" t="s">
        <v>230</v>
      </c>
      <c r="G86" s="753"/>
      <c r="H86" s="753"/>
      <c r="I86" s="754"/>
      <c r="J86" s="730"/>
      <c r="K86" s="176">
        <v>76</v>
      </c>
    </row>
    <row r="87" spans="2:11" ht="16.5" customHeight="1">
      <c r="B87" s="755"/>
      <c r="C87" s="750"/>
      <c r="D87" s="751"/>
      <c r="E87" s="751"/>
      <c r="F87" s="759" t="s">
        <v>317</v>
      </c>
      <c r="G87" s="759"/>
      <c r="H87" s="759"/>
      <c r="I87" s="760"/>
      <c r="J87" s="730"/>
      <c r="K87" s="176">
        <v>76</v>
      </c>
    </row>
    <row r="88" spans="2:11" ht="16.5" customHeight="1">
      <c r="B88" s="755"/>
      <c r="C88" s="750"/>
      <c r="D88" s="751"/>
      <c r="E88" s="751"/>
      <c r="F88" s="753" t="s">
        <v>318</v>
      </c>
      <c r="G88" s="753"/>
      <c r="H88" s="753"/>
      <c r="I88" s="754"/>
      <c r="J88" s="730"/>
      <c r="K88" s="176">
        <v>76</v>
      </c>
    </row>
    <row r="89" spans="2:11" ht="16.5" customHeight="1">
      <c r="B89" s="755"/>
      <c r="C89" s="750"/>
      <c r="D89" s="751"/>
      <c r="E89" s="751"/>
      <c r="F89" s="759" t="s">
        <v>319</v>
      </c>
      <c r="G89" s="759"/>
      <c r="H89" s="759"/>
      <c r="I89" s="760"/>
      <c r="J89" s="730"/>
      <c r="K89" s="176">
        <v>76</v>
      </c>
    </row>
    <row r="90" spans="2:11" ht="16.5" customHeight="1">
      <c r="B90" s="755"/>
      <c r="C90" s="750"/>
      <c r="D90" s="751"/>
      <c r="E90" s="751"/>
      <c r="F90" s="753" t="s">
        <v>231</v>
      </c>
      <c r="G90" s="753"/>
      <c r="H90" s="753"/>
      <c r="I90" s="754"/>
      <c r="J90" s="730"/>
      <c r="K90" s="176">
        <v>76</v>
      </c>
    </row>
    <row r="91" spans="2:11" ht="30" customHeight="1">
      <c r="B91" s="755"/>
      <c r="C91" s="750"/>
      <c r="D91" s="751"/>
      <c r="E91" s="751"/>
      <c r="F91" s="732" t="s">
        <v>232</v>
      </c>
      <c r="G91" s="732"/>
      <c r="H91" s="732"/>
      <c r="I91" s="737"/>
      <c r="J91" s="730"/>
      <c r="K91" s="176">
        <v>76</v>
      </c>
    </row>
    <row r="92" spans="2:11" ht="16.5" customHeight="1">
      <c r="B92" s="755"/>
      <c r="C92" s="750"/>
      <c r="D92" s="751"/>
      <c r="E92" s="751"/>
      <c r="F92" s="753" t="s">
        <v>233</v>
      </c>
      <c r="G92" s="753"/>
      <c r="H92" s="753"/>
      <c r="I92" s="754"/>
      <c r="J92" s="730"/>
      <c r="K92" s="176">
        <v>76</v>
      </c>
    </row>
    <row r="93" spans="2:11" ht="16.5" customHeight="1">
      <c r="B93" s="755"/>
      <c r="C93" s="750"/>
      <c r="D93" s="751"/>
      <c r="E93" s="751"/>
      <c r="F93" s="753" t="s">
        <v>234</v>
      </c>
      <c r="G93" s="753"/>
      <c r="H93" s="753"/>
      <c r="I93" s="754"/>
      <c r="J93" s="730"/>
      <c r="K93" s="176">
        <v>76</v>
      </c>
    </row>
    <row r="94" spans="2:11" ht="16.5" customHeight="1">
      <c r="B94" s="755"/>
      <c r="C94" s="750"/>
      <c r="D94" s="751"/>
      <c r="E94" s="751"/>
      <c r="F94" s="759" t="s">
        <v>320</v>
      </c>
      <c r="G94" s="759"/>
      <c r="H94" s="759"/>
      <c r="I94" s="760"/>
      <c r="J94" s="730"/>
      <c r="K94" s="176">
        <v>76</v>
      </c>
    </row>
    <row r="95" spans="2:11" ht="16.5" customHeight="1">
      <c r="B95" s="755"/>
      <c r="C95" s="750"/>
      <c r="D95" s="751"/>
      <c r="E95" s="751"/>
      <c r="F95" s="753" t="s">
        <v>321</v>
      </c>
      <c r="G95" s="753"/>
      <c r="H95" s="753"/>
      <c r="I95" s="754"/>
      <c r="J95" s="730"/>
      <c r="K95" s="176">
        <v>76</v>
      </c>
    </row>
    <row r="96" spans="2:11" ht="16.5" customHeight="1">
      <c r="B96" s="755"/>
      <c r="C96" s="750"/>
      <c r="D96" s="751"/>
      <c r="E96" s="751"/>
      <c r="F96" s="753" t="s">
        <v>235</v>
      </c>
      <c r="G96" s="753"/>
      <c r="H96" s="753"/>
      <c r="I96" s="754"/>
      <c r="J96" s="730"/>
      <c r="K96" s="176">
        <v>76</v>
      </c>
    </row>
    <row r="97" spans="2:11" ht="16.5" customHeight="1">
      <c r="B97" s="755"/>
      <c r="C97" s="750"/>
      <c r="D97" s="751"/>
      <c r="E97" s="751"/>
      <c r="F97" s="753" t="s">
        <v>236</v>
      </c>
      <c r="G97" s="753"/>
      <c r="H97" s="753"/>
      <c r="I97" s="754"/>
      <c r="J97" s="730"/>
      <c r="K97" s="176">
        <v>76</v>
      </c>
    </row>
    <row r="98" spans="2:11" ht="16.5" customHeight="1">
      <c r="B98" s="755"/>
      <c r="C98" s="750"/>
      <c r="D98" s="751"/>
      <c r="E98" s="751"/>
      <c r="F98" s="753" t="s">
        <v>237</v>
      </c>
      <c r="G98" s="753"/>
      <c r="H98" s="753"/>
      <c r="I98" s="754"/>
      <c r="J98" s="730"/>
      <c r="K98" s="176">
        <v>76</v>
      </c>
    </row>
    <row r="99" spans="2:11" ht="16.5" customHeight="1">
      <c r="B99" s="755"/>
      <c r="C99" s="748"/>
      <c r="D99" s="746"/>
      <c r="E99" s="746"/>
      <c r="F99" s="753" t="s">
        <v>238</v>
      </c>
      <c r="G99" s="753"/>
      <c r="H99" s="753"/>
      <c r="I99" s="754"/>
      <c r="J99" s="731"/>
      <c r="K99" s="176">
        <v>76</v>
      </c>
    </row>
    <row r="100" spans="2:11" ht="16.5" customHeight="1">
      <c r="B100" s="755"/>
      <c r="C100" s="747" t="s">
        <v>322</v>
      </c>
      <c r="D100" s="745"/>
      <c r="E100" s="745"/>
      <c r="F100" s="753" t="s">
        <v>323</v>
      </c>
      <c r="G100" s="753"/>
      <c r="H100" s="753"/>
      <c r="I100" s="754"/>
      <c r="J100" s="729" t="s">
        <v>324</v>
      </c>
      <c r="K100" s="176">
        <v>320</v>
      </c>
    </row>
    <row r="101" spans="2:11" ht="16.5" customHeight="1">
      <c r="B101" s="755"/>
      <c r="C101" s="748"/>
      <c r="D101" s="746"/>
      <c r="E101" s="746"/>
      <c r="F101" s="757"/>
      <c r="G101" s="757"/>
      <c r="H101" s="757"/>
      <c r="I101" s="758"/>
      <c r="J101" s="731"/>
      <c r="K101" s="176">
        <v>320</v>
      </c>
    </row>
    <row r="102" spans="2:11" ht="16.5" customHeight="1">
      <c r="B102" s="755"/>
      <c r="C102" s="747" t="s">
        <v>322</v>
      </c>
      <c r="D102" s="745"/>
      <c r="E102" s="745"/>
      <c r="F102" s="745"/>
      <c r="G102" s="745"/>
      <c r="H102" s="753" t="s">
        <v>325</v>
      </c>
      <c r="I102" s="754"/>
      <c r="J102" s="729" t="s">
        <v>326</v>
      </c>
      <c r="K102" s="176">
        <v>380</v>
      </c>
    </row>
    <row r="103" spans="2:11" ht="16.5" customHeight="1">
      <c r="B103" s="755"/>
      <c r="C103" s="750"/>
      <c r="D103" s="751"/>
      <c r="E103" s="751"/>
      <c r="F103" s="751"/>
      <c r="G103" s="751"/>
      <c r="H103" s="753" t="s">
        <v>327</v>
      </c>
      <c r="I103" s="754"/>
      <c r="J103" s="730"/>
      <c r="K103" s="176">
        <v>380</v>
      </c>
    </row>
    <row r="104" spans="2:11" ht="16.5" customHeight="1">
      <c r="B104" s="756"/>
      <c r="C104" s="748"/>
      <c r="D104" s="746"/>
      <c r="E104" s="746"/>
      <c r="F104" s="746"/>
      <c r="G104" s="746"/>
      <c r="H104" s="753" t="s">
        <v>328</v>
      </c>
      <c r="I104" s="754"/>
      <c r="J104" s="731"/>
      <c r="K104" s="176">
        <v>380</v>
      </c>
    </row>
    <row r="105" spans="2:12" ht="16.5" customHeight="1">
      <c r="B105" s="733" t="s">
        <v>254</v>
      </c>
      <c r="C105" s="747" t="s">
        <v>329</v>
      </c>
      <c r="D105" s="745"/>
      <c r="E105" s="745"/>
      <c r="F105" s="745"/>
      <c r="G105" s="745"/>
      <c r="H105" s="732" t="s">
        <v>330</v>
      </c>
      <c r="I105" s="737"/>
      <c r="J105" s="729" t="s">
        <v>331</v>
      </c>
      <c r="K105" s="176">
        <v>400</v>
      </c>
      <c r="L105" s="752"/>
    </row>
    <row r="106" spans="2:12" ht="16.5" customHeight="1">
      <c r="B106" s="755"/>
      <c r="C106" s="748"/>
      <c r="D106" s="746"/>
      <c r="E106" s="746"/>
      <c r="F106" s="746"/>
      <c r="G106" s="746"/>
      <c r="H106" s="732" t="s">
        <v>332</v>
      </c>
      <c r="I106" s="737"/>
      <c r="J106" s="731"/>
      <c r="K106" s="176">
        <v>400</v>
      </c>
      <c r="L106" s="752"/>
    </row>
    <row r="107" spans="2:12" ht="16.5" customHeight="1">
      <c r="B107" s="755"/>
      <c r="C107" s="747" t="s">
        <v>333</v>
      </c>
      <c r="D107" s="745"/>
      <c r="E107" s="745"/>
      <c r="F107" s="745"/>
      <c r="G107" s="745"/>
      <c r="H107" s="732" t="s">
        <v>330</v>
      </c>
      <c r="I107" s="737"/>
      <c r="J107" s="729" t="s">
        <v>334</v>
      </c>
      <c r="K107" s="180">
        <v>370</v>
      </c>
      <c r="L107" s="752"/>
    </row>
    <row r="108" spans="2:12" ht="16.5" customHeight="1">
      <c r="B108" s="755"/>
      <c r="C108" s="750"/>
      <c r="D108" s="751"/>
      <c r="E108" s="751"/>
      <c r="F108" s="751"/>
      <c r="G108" s="751"/>
      <c r="H108" s="732" t="s">
        <v>335</v>
      </c>
      <c r="I108" s="737"/>
      <c r="J108" s="730"/>
      <c r="K108" s="181">
        <v>370</v>
      </c>
      <c r="L108" s="752"/>
    </row>
    <row r="109" spans="2:12" ht="16.5" customHeight="1">
      <c r="B109" s="755"/>
      <c r="C109" s="748"/>
      <c r="D109" s="746"/>
      <c r="E109" s="746"/>
      <c r="F109" s="746"/>
      <c r="G109" s="746"/>
      <c r="H109" s="732" t="s">
        <v>332</v>
      </c>
      <c r="I109" s="737"/>
      <c r="J109" s="731"/>
      <c r="K109" s="180">
        <v>370</v>
      </c>
      <c r="L109" s="752"/>
    </row>
    <row r="110" spans="2:12" ht="16.5" customHeight="1">
      <c r="B110" s="755"/>
      <c r="C110" s="747" t="s">
        <v>336</v>
      </c>
      <c r="D110" s="745"/>
      <c r="E110" s="745"/>
      <c r="F110" s="745"/>
      <c r="G110" s="745"/>
      <c r="H110" s="732" t="s">
        <v>337</v>
      </c>
      <c r="I110" s="737"/>
      <c r="J110" s="729" t="s">
        <v>338</v>
      </c>
      <c r="K110" s="176">
        <v>396</v>
      </c>
      <c r="L110" s="752"/>
    </row>
    <row r="111" spans="2:12" ht="16.5" customHeight="1">
      <c r="B111" s="755"/>
      <c r="C111" s="748"/>
      <c r="D111" s="746"/>
      <c r="E111" s="746"/>
      <c r="F111" s="746"/>
      <c r="G111" s="746"/>
      <c r="H111" s="732" t="s">
        <v>339</v>
      </c>
      <c r="I111" s="737"/>
      <c r="J111" s="731"/>
      <c r="K111" s="176">
        <v>396</v>
      </c>
      <c r="L111" s="752"/>
    </row>
    <row r="112" spans="2:12" ht="16.5" customHeight="1">
      <c r="B112" s="755"/>
      <c r="C112" s="736" t="s">
        <v>340</v>
      </c>
      <c r="D112" s="732"/>
      <c r="E112" s="732"/>
      <c r="F112" s="732"/>
      <c r="G112" s="732"/>
      <c r="H112" s="732" t="s">
        <v>341</v>
      </c>
      <c r="I112" s="737"/>
      <c r="J112" s="182" t="s">
        <v>342</v>
      </c>
      <c r="K112" s="176">
        <v>202</v>
      </c>
      <c r="L112" s="752"/>
    </row>
    <row r="113" spans="2:12" ht="16.5" customHeight="1">
      <c r="B113" s="755"/>
      <c r="C113" s="747" t="s">
        <v>343</v>
      </c>
      <c r="D113" s="745"/>
      <c r="E113" s="745"/>
      <c r="F113" s="745"/>
      <c r="G113" s="745"/>
      <c r="H113" s="732" t="s">
        <v>344</v>
      </c>
      <c r="I113" s="737"/>
      <c r="J113" s="729" t="s">
        <v>345</v>
      </c>
      <c r="K113" s="176">
        <v>348</v>
      </c>
      <c r="L113" s="752"/>
    </row>
    <row r="114" spans="2:12" ht="16.5" customHeight="1">
      <c r="B114" s="755"/>
      <c r="C114" s="750"/>
      <c r="D114" s="751"/>
      <c r="E114" s="751"/>
      <c r="F114" s="751"/>
      <c r="G114" s="751"/>
      <c r="H114" s="732" t="s">
        <v>346</v>
      </c>
      <c r="I114" s="737"/>
      <c r="J114" s="731"/>
      <c r="K114" s="176">
        <v>400</v>
      </c>
      <c r="L114" s="752"/>
    </row>
    <row r="115" spans="2:12" ht="16.5" customHeight="1">
      <c r="B115" s="755"/>
      <c r="C115" s="750"/>
      <c r="D115" s="751"/>
      <c r="E115" s="751"/>
      <c r="F115" s="751"/>
      <c r="G115" s="751"/>
      <c r="H115" s="732" t="s">
        <v>347</v>
      </c>
      <c r="I115" s="737"/>
      <c r="J115" s="182" t="s">
        <v>348</v>
      </c>
      <c r="K115" s="176">
        <v>400</v>
      </c>
      <c r="L115" s="752"/>
    </row>
    <row r="116" spans="2:12" ht="16.5" customHeight="1">
      <c r="B116" s="755"/>
      <c r="C116" s="748"/>
      <c r="D116" s="746"/>
      <c r="E116" s="746"/>
      <c r="F116" s="746"/>
      <c r="G116" s="746"/>
      <c r="H116" s="732" t="s">
        <v>349</v>
      </c>
      <c r="I116" s="737"/>
      <c r="J116" s="182" t="s">
        <v>350</v>
      </c>
      <c r="K116" s="176">
        <v>400</v>
      </c>
      <c r="L116" s="752"/>
    </row>
    <row r="117" spans="2:12" ht="16.5" customHeight="1">
      <c r="B117" s="755"/>
      <c r="C117" s="747" t="s">
        <v>351</v>
      </c>
      <c r="D117" s="745"/>
      <c r="E117" s="745"/>
      <c r="F117" s="738"/>
      <c r="G117" s="738"/>
      <c r="H117" s="738"/>
      <c r="I117" s="749"/>
      <c r="J117" s="729" t="s">
        <v>352</v>
      </c>
      <c r="K117" s="176">
        <v>236</v>
      </c>
      <c r="L117" s="752"/>
    </row>
    <row r="118" spans="2:12" ht="16.5" customHeight="1">
      <c r="B118" s="755"/>
      <c r="C118" s="748"/>
      <c r="D118" s="746"/>
      <c r="E118" s="746"/>
      <c r="F118" s="732" t="s">
        <v>353</v>
      </c>
      <c r="G118" s="732"/>
      <c r="H118" s="732"/>
      <c r="I118" s="737"/>
      <c r="J118" s="731"/>
      <c r="K118" s="176">
        <v>168</v>
      </c>
      <c r="L118" s="752"/>
    </row>
    <row r="119" spans="2:12" ht="16.5" customHeight="1">
      <c r="B119" s="755"/>
      <c r="C119" s="747" t="s">
        <v>354</v>
      </c>
      <c r="D119" s="745"/>
      <c r="E119" s="745"/>
      <c r="F119" s="745"/>
      <c r="G119" s="745"/>
      <c r="H119" s="732" t="s">
        <v>355</v>
      </c>
      <c r="I119" s="737"/>
      <c r="J119" s="729" t="s">
        <v>356</v>
      </c>
      <c r="K119" s="176">
        <v>162</v>
      </c>
      <c r="L119" s="752"/>
    </row>
    <row r="120" spans="2:12" ht="16.5" customHeight="1">
      <c r="B120" s="755"/>
      <c r="C120" s="750"/>
      <c r="D120" s="751"/>
      <c r="E120" s="751"/>
      <c r="F120" s="751"/>
      <c r="G120" s="751"/>
      <c r="H120" s="732" t="s">
        <v>357</v>
      </c>
      <c r="I120" s="737"/>
      <c r="J120" s="730"/>
      <c r="K120" s="176">
        <v>162</v>
      </c>
      <c r="L120" s="752"/>
    </row>
    <row r="121" spans="2:12" ht="16.5" customHeight="1">
      <c r="B121" s="755"/>
      <c r="C121" s="748"/>
      <c r="D121" s="746"/>
      <c r="E121" s="746"/>
      <c r="F121" s="746"/>
      <c r="G121" s="746"/>
      <c r="H121" s="732" t="s">
        <v>358</v>
      </c>
      <c r="I121" s="737"/>
      <c r="J121" s="731"/>
      <c r="K121" s="176">
        <v>162</v>
      </c>
      <c r="L121" s="752"/>
    </row>
    <row r="122" spans="2:12" ht="16.5" customHeight="1">
      <c r="B122" s="755"/>
      <c r="C122" s="747" t="s">
        <v>359</v>
      </c>
      <c r="D122" s="745"/>
      <c r="E122" s="745"/>
      <c r="F122" s="745"/>
      <c r="G122" s="745"/>
      <c r="H122" s="732" t="s">
        <v>360</v>
      </c>
      <c r="I122" s="737"/>
      <c r="J122" s="729" t="s">
        <v>361</v>
      </c>
      <c r="K122" s="176">
        <v>400</v>
      </c>
      <c r="L122" s="752"/>
    </row>
    <row r="123" spans="2:12" ht="16.5" customHeight="1">
      <c r="B123" s="755"/>
      <c r="C123" s="748"/>
      <c r="D123" s="746"/>
      <c r="E123" s="746"/>
      <c r="F123" s="746"/>
      <c r="G123" s="746"/>
      <c r="H123" s="732" t="s">
        <v>362</v>
      </c>
      <c r="I123" s="737"/>
      <c r="J123" s="731"/>
      <c r="K123" s="176">
        <v>400</v>
      </c>
      <c r="L123" s="752"/>
    </row>
    <row r="124" spans="2:12" ht="16.5" customHeight="1">
      <c r="B124" s="755"/>
      <c r="C124" s="747" t="s">
        <v>363</v>
      </c>
      <c r="D124" s="745"/>
      <c r="E124" s="745"/>
      <c r="F124" s="745"/>
      <c r="G124" s="745"/>
      <c r="H124" s="732" t="s">
        <v>364</v>
      </c>
      <c r="I124" s="737"/>
      <c r="J124" s="729" t="s">
        <v>365</v>
      </c>
      <c r="K124" s="176">
        <v>420</v>
      </c>
      <c r="L124" s="752"/>
    </row>
    <row r="125" spans="2:12" ht="16.5" customHeight="1">
      <c r="B125" s="756"/>
      <c r="C125" s="748"/>
      <c r="D125" s="746"/>
      <c r="E125" s="746"/>
      <c r="F125" s="746"/>
      <c r="G125" s="746"/>
      <c r="H125" s="732" t="s">
        <v>366</v>
      </c>
      <c r="I125" s="737"/>
      <c r="J125" s="731"/>
      <c r="K125" s="176">
        <v>420</v>
      </c>
      <c r="L125" s="752"/>
    </row>
    <row r="126" spans="2:12" ht="16.5" customHeight="1">
      <c r="B126" s="733" t="s">
        <v>367</v>
      </c>
      <c r="C126" s="736" t="s">
        <v>368</v>
      </c>
      <c r="D126" s="732"/>
      <c r="E126" s="732"/>
      <c r="F126" s="732"/>
      <c r="G126" s="732"/>
      <c r="H126" s="732"/>
      <c r="I126" s="737"/>
      <c r="J126" s="182" t="s">
        <v>282</v>
      </c>
      <c r="K126" s="176">
        <v>166</v>
      </c>
      <c r="L126" s="752"/>
    </row>
    <row r="127" spans="2:12" ht="16.5" customHeight="1">
      <c r="B127" s="734"/>
      <c r="C127" s="736" t="s">
        <v>369</v>
      </c>
      <c r="D127" s="732"/>
      <c r="E127" s="732"/>
      <c r="F127" s="738"/>
      <c r="G127" s="738"/>
      <c r="H127" s="183" t="s">
        <v>198</v>
      </c>
      <c r="I127" s="184"/>
      <c r="J127" s="182" t="s">
        <v>370</v>
      </c>
      <c r="K127" s="176">
        <v>184</v>
      </c>
      <c r="L127" s="752"/>
    </row>
    <row r="128" spans="2:12" ht="16.5" customHeight="1">
      <c r="B128" s="734"/>
      <c r="C128" s="739" t="s">
        <v>371</v>
      </c>
      <c r="D128" s="740"/>
      <c r="E128" s="740"/>
      <c r="F128" s="745" t="s">
        <v>372</v>
      </c>
      <c r="G128" s="745"/>
      <c r="H128" s="745"/>
      <c r="I128" s="185" t="s">
        <v>373</v>
      </c>
      <c r="J128" s="729" t="s">
        <v>374</v>
      </c>
      <c r="K128" s="176">
        <v>170</v>
      </c>
      <c r="L128" s="752"/>
    </row>
    <row r="129" spans="2:12" ht="16.5" customHeight="1">
      <c r="B129" s="734"/>
      <c r="C129" s="741"/>
      <c r="D129" s="742"/>
      <c r="E129" s="742"/>
      <c r="F129" s="746"/>
      <c r="G129" s="746"/>
      <c r="H129" s="746"/>
      <c r="I129" s="185" t="s">
        <v>375</v>
      </c>
      <c r="J129" s="730"/>
      <c r="K129" s="176">
        <v>170</v>
      </c>
      <c r="L129" s="752"/>
    </row>
    <row r="130" spans="2:12" ht="16.5" customHeight="1">
      <c r="B130" s="735"/>
      <c r="C130" s="743"/>
      <c r="D130" s="744"/>
      <c r="E130" s="744"/>
      <c r="F130" s="732" t="s">
        <v>376</v>
      </c>
      <c r="G130" s="732"/>
      <c r="H130" s="186"/>
      <c r="I130" s="185" t="s">
        <v>373</v>
      </c>
      <c r="J130" s="731"/>
      <c r="K130" s="176">
        <v>120</v>
      </c>
      <c r="L130" s="752"/>
    </row>
  </sheetData>
  <sheetProtection password="CB5D" sheet="1" selectLockedCells="1"/>
  <mergeCells count="184">
    <mergeCell ref="C29:E34"/>
    <mergeCell ref="F29:I29"/>
    <mergeCell ref="F45:I45"/>
    <mergeCell ref="F46:I46"/>
    <mergeCell ref="B1:I1"/>
    <mergeCell ref="J1:K1"/>
    <mergeCell ref="B2:K2"/>
    <mergeCell ref="B3:I3"/>
    <mergeCell ref="B4:B54"/>
    <mergeCell ref="C4:E9"/>
    <mergeCell ref="F4:I4"/>
    <mergeCell ref="J4:J7"/>
    <mergeCell ref="F5:I5"/>
    <mergeCell ref="F6:I6"/>
    <mergeCell ref="F7:I7"/>
    <mergeCell ref="F8:I8"/>
    <mergeCell ref="J8:J9"/>
    <mergeCell ref="F9:I9"/>
    <mergeCell ref="C10:E16"/>
    <mergeCell ref="F10:I10"/>
    <mergeCell ref="J10:J12"/>
    <mergeCell ref="F11:I11"/>
    <mergeCell ref="F12:I12"/>
    <mergeCell ref="F13:I13"/>
    <mergeCell ref="J13:J16"/>
    <mergeCell ref="F14:I14"/>
    <mergeCell ref="F15:I15"/>
    <mergeCell ref="F16:I16"/>
    <mergeCell ref="C17:E19"/>
    <mergeCell ref="F17:I17"/>
    <mergeCell ref="F18:I18"/>
    <mergeCell ref="F19:I19"/>
    <mergeCell ref="J20:J21"/>
    <mergeCell ref="F21:I21"/>
    <mergeCell ref="C22:E23"/>
    <mergeCell ref="F22:I22"/>
    <mergeCell ref="J22:J23"/>
    <mergeCell ref="F23:I23"/>
    <mergeCell ref="C20:E21"/>
    <mergeCell ref="F20:I20"/>
    <mergeCell ref="J24:J26"/>
    <mergeCell ref="F25:I25"/>
    <mergeCell ref="F26:I26"/>
    <mergeCell ref="C27:E28"/>
    <mergeCell ref="F27:I27"/>
    <mergeCell ref="J27:J28"/>
    <mergeCell ref="F28:I28"/>
    <mergeCell ref="C24:E26"/>
    <mergeCell ref="F24:I24"/>
    <mergeCell ref="J29:J34"/>
    <mergeCell ref="F30:I30"/>
    <mergeCell ref="F31:I31"/>
    <mergeCell ref="F32:I32"/>
    <mergeCell ref="F33:I33"/>
    <mergeCell ref="F34:I34"/>
    <mergeCell ref="J35:J46"/>
    <mergeCell ref="F36:I36"/>
    <mergeCell ref="F37:I37"/>
    <mergeCell ref="F38:I38"/>
    <mergeCell ref="F39:I39"/>
    <mergeCell ref="F40:I40"/>
    <mergeCell ref="F41:I41"/>
    <mergeCell ref="F42:I42"/>
    <mergeCell ref="F43:I43"/>
    <mergeCell ref="F44:I44"/>
    <mergeCell ref="C47:E58"/>
    <mergeCell ref="F47:I47"/>
    <mergeCell ref="C35:E46"/>
    <mergeCell ref="F35:I35"/>
    <mergeCell ref="J47:J58"/>
    <mergeCell ref="F48:I48"/>
    <mergeCell ref="F49:I49"/>
    <mergeCell ref="F50:I50"/>
    <mergeCell ref="F51:I51"/>
    <mergeCell ref="F52:I52"/>
    <mergeCell ref="F53:I53"/>
    <mergeCell ref="F54:I54"/>
    <mergeCell ref="B55:B104"/>
    <mergeCell ref="F55:I55"/>
    <mergeCell ref="F56:I56"/>
    <mergeCell ref="F57:I57"/>
    <mergeCell ref="F58:I58"/>
    <mergeCell ref="C59:E80"/>
    <mergeCell ref="F59:I59"/>
    <mergeCell ref="F69:I69"/>
    <mergeCell ref="J59:J80"/>
    <mergeCell ref="F60:I60"/>
    <mergeCell ref="F61:I61"/>
    <mergeCell ref="F62:I62"/>
    <mergeCell ref="F63:I63"/>
    <mergeCell ref="F64:I64"/>
    <mergeCell ref="F65:I65"/>
    <mergeCell ref="F66:I66"/>
    <mergeCell ref="F72:I72"/>
    <mergeCell ref="F73:I73"/>
    <mergeCell ref="F67:I67"/>
    <mergeCell ref="F68:I68"/>
    <mergeCell ref="F74:I74"/>
    <mergeCell ref="F75:I75"/>
    <mergeCell ref="F76:I76"/>
    <mergeCell ref="F77:I77"/>
    <mergeCell ref="F70:I70"/>
    <mergeCell ref="F71:I71"/>
    <mergeCell ref="F78:I78"/>
    <mergeCell ref="F79:I79"/>
    <mergeCell ref="F80:I80"/>
    <mergeCell ref="C81:E99"/>
    <mergeCell ref="F81:I81"/>
    <mergeCell ref="J81:J99"/>
    <mergeCell ref="F82:I82"/>
    <mergeCell ref="F83:I83"/>
    <mergeCell ref="F84:I84"/>
    <mergeCell ref="F85:I85"/>
    <mergeCell ref="F86:I86"/>
    <mergeCell ref="F87:I87"/>
    <mergeCell ref="F88:I88"/>
    <mergeCell ref="F89:I89"/>
    <mergeCell ref="F90:I90"/>
    <mergeCell ref="F91:I91"/>
    <mergeCell ref="F92:I92"/>
    <mergeCell ref="F93:I93"/>
    <mergeCell ref="F94:I94"/>
    <mergeCell ref="F95:I95"/>
    <mergeCell ref="F96:I96"/>
    <mergeCell ref="F97:I97"/>
    <mergeCell ref="F98:I98"/>
    <mergeCell ref="F99:I99"/>
    <mergeCell ref="C100:E101"/>
    <mergeCell ref="F100:I100"/>
    <mergeCell ref="J100:J101"/>
    <mergeCell ref="F101:I101"/>
    <mergeCell ref="C102:G104"/>
    <mergeCell ref="H102:I102"/>
    <mergeCell ref="J102:J104"/>
    <mergeCell ref="H103:I103"/>
    <mergeCell ref="H104:I104"/>
    <mergeCell ref="B105:B125"/>
    <mergeCell ref="C105:G106"/>
    <mergeCell ref="H105:I105"/>
    <mergeCell ref="J105:J106"/>
    <mergeCell ref="H111:I111"/>
    <mergeCell ref="L105:L130"/>
    <mergeCell ref="H106:I106"/>
    <mergeCell ref="C107:G109"/>
    <mergeCell ref="H107:I107"/>
    <mergeCell ref="J107:J109"/>
    <mergeCell ref="H108:I108"/>
    <mergeCell ref="H109:I109"/>
    <mergeCell ref="C110:G111"/>
    <mergeCell ref="H110:I110"/>
    <mergeCell ref="J110:J111"/>
    <mergeCell ref="C112:G112"/>
    <mergeCell ref="H112:I112"/>
    <mergeCell ref="C113:G116"/>
    <mergeCell ref="H113:I113"/>
    <mergeCell ref="J113:J114"/>
    <mergeCell ref="H114:I114"/>
    <mergeCell ref="H115:I115"/>
    <mergeCell ref="H116:I116"/>
    <mergeCell ref="C117:E118"/>
    <mergeCell ref="F117:I117"/>
    <mergeCell ref="J117:J118"/>
    <mergeCell ref="F118:I118"/>
    <mergeCell ref="C119:G121"/>
    <mergeCell ref="H119:I119"/>
    <mergeCell ref="J119:J121"/>
    <mergeCell ref="H120:I120"/>
    <mergeCell ref="H121:I121"/>
    <mergeCell ref="C122:G123"/>
    <mergeCell ref="H122:I122"/>
    <mergeCell ref="J122:J123"/>
    <mergeCell ref="H123:I123"/>
    <mergeCell ref="C124:G125"/>
    <mergeCell ref="H124:I124"/>
    <mergeCell ref="J124:J125"/>
    <mergeCell ref="H125:I125"/>
    <mergeCell ref="J128:J130"/>
    <mergeCell ref="F130:G130"/>
    <mergeCell ref="B126:B130"/>
    <mergeCell ref="C126:I126"/>
    <mergeCell ref="C127:E127"/>
    <mergeCell ref="F127:G127"/>
    <mergeCell ref="C128:E130"/>
    <mergeCell ref="F128:H1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2023-05-12T08:13:46Z</cp:lastPrinted>
  <dcterms:created xsi:type="dcterms:W3CDTF">2015-02-23T09:12:20Z</dcterms:created>
  <dcterms:modified xsi:type="dcterms:W3CDTF">2023-07-04T06:02:43Z</dcterms:modified>
  <cp:category/>
  <cp:version/>
  <cp:contentType/>
  <cp:contentStatus/>
</cp:coreProperties>
</file>