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bookViews>
    <workbookView xWindow="29415" yWindow="375" windowWidth="23430" windowHeight="14715" tabRatio="838" firstSheet="2" activeTab="2"/>
  </bookViews>
  <sheets>
    <sheet name="応募_提出書類一覧" sheetId="34" r:id="rId1"/>
    <sheet name="様式１応募申請書" sheetId="17" r:id="rId2"/>
    <sheet name="別紙１実施計画書_総括" sheetId="2" r:id="rId3"/>
    <sheet name="別紙１実施計画書_総括付表" sheetId="13" r:id="rId4"/>
    <sheet name="別紙１実施計画書_基礎諸元" sheetId="10" r:id="rId5"/>
    <sheet name="別紙１別表１ポイント発行計画①" sheetId="1" r:id="rId6"/>
    <sheet name="別紙１別表１ポイント発行計画②" sheetId="14" r:id="rId7"/>
    <sheet name="別紙１別表１ポイント発行計画③" sheetId="35" r:id="rId8"/>
    <sheet name="別紙１別表１ポイント発行計画④" sheetId="37" r:id="rId9"/>
    <sheet name="別紙１別表２環境保全効果①" sheetId="12" r:id="rId10"/>
    <sheet name="別紙１別表２環境保全効果②" sheetId="27" r:id="rId11"/>
    <sheet name="別紙１別表２環境保全効果③" sheetId="36" r:id="rId12"/>
    <sheet name="別紙１別表２環境保全効果④" sheetId="38" r:id="rId13"/>
    <sheet name="別紙２経費内訳" sheetId="9" r:id="rId14"/>
    <sheet name="補助シート1" sheetId="8" state="hidden" r:id="rId15"/>
    <sheet name="管理シート" sheetId="33" state="hidden" r:id="rId16"/>
  </sheets>
  <externalReferences>
    <externalReference r:id="rId17"/>
  </externalReferences>
  <definedNames>
    <definedName name="「移動」に関するもの" localSheetId="7">補助シート1!#REF!</definedName>
    <definedName name="「移動」に関するもの" localSheetId="8">補助シート1!#REF!</definedName>
    <definedName name="「移動」に関するもの" localSheetId="10">補助シート1!#REF!</definedName>
    <definedName name="「移動」に関するもの" localSheetId="11">補助シート1!#REF!</definedName>
    <definedName name="「移動」に関するもの" localSheetId="12">補助シート1!#REF!</definedName>
    <definedName name="「移動」に関するもの" localSheetId="1">[1]補助シート1!#REF!</definedName>
    <definedName name="「移動」に関するもの">補助シート1!#REF!</definedName>
    <definedName name="「衣」に関するもの" localSheetId="7">補助シート1!#REF!</definedName>
    <definedName name="「衣」に関するもの" localSheetId="8">補助シート1!#REF!</definedName>
    <definedName name="「衣」に関するもの" localSheetId="10">補助シート1!#REF!</definedName>
    <definedName name="「衣」に関するもの" localSheetId="11">補助シート1!#REF!</definedName>
    <definedName name="「衣」に関するもの" localSheetId="12">補助シート1!#REF!</definedName>
    <definedName name="「衣」に関するもの" localSheetId="1">[1]補助シート1!#REF!</definedName>
    <definedName name="「衣」に関するもの">補助シート1!#REF!</definedName>
    <definedName name="「住」に関するもの" localSheetId="7">補助シート1!#REF!</definedName>
    <definedName name="「住」に関するもの" localSheetId="8">補助シート1!#REF!</definedName>
    <definedName name="「住」に関するもの" localSheetId="10">補助シート1!#REF!</definedName>
    <definedName name="「住」に関するもの" localSheetId="11">補助シート1!#REF!</definedName>
    <definedName name="「住」に関するもの" localSheetId="12">補助シート1!#REF!</definedName>
    <definedName name="「住」に関するもの" localSheetId="1">[1]補助シート1!#REF!</definedName>
    <definedName name="「住」に関するもの">補助シート1!#REF!</definedName>
    <definedName name="「循環」に関するもの" localSheetId="7">補助シート1!#REF!</definedName>
    <definedName name="「循環」に関するもの" localSheetId="8">補助シート1!#REF!</definedName>
    <definedName name="「循環」に関するもの" localSheetId="10">補助シート1!#REF!</definedName>
    <definedName name="「循環」に関するもの" localSheetId="11">補助シート1!#REF!</definedName>
    <definedName name="「循環」に関するもの" localSheetId="12">補助シート1!#REF!</definedName>
    <definedName name="「循環」に関するもの" localSheetId="1">[1]補助シート1!#REF!</definedName>
    <definedName name="「循環」に関するもの">補助シート1!#REF!</definedName>
    <definedName name="「食」に関するもの" localSheetId="7">補助シート1!#REF!</definedName>
    <definedName name="「食」に関するもの" localSheetId="8">補助シート1!#REF!</definedName>
    <definedName name="「食」に関するもの" localSheetId="10">補助シート1!#REF!</definedName>
    <definedName name="「食」に関するもの" localSheetId="11">補助シート1!#REF!</definedName>
    <definedName name="「食」に関するもの" localSheetId="12">補助シート1!#REF!</definedName>
    <definedName name="「食」に関するもの" localSheetId="1">[1]補助シート1!#REF!</definedName>
    <definedName name="「食」に関するもの">補助シート1!#REF!</definedName>
    <definedName name="_xlnm.Print_Area" localSheetId="0">応募_提出書類一覧!$A$1:$D$25</definedName>
    <definedName name="_xlnm.Print_Area" localSheetId="4">別紙１実施計画書_基礎諸元!$A$1:$N$63</definedName>
    <definedName name="_xlnm.Print_Area" localSheetId="2">別紙１実施計画書_総括!$A$1:$AI$35</definedName>
    <definedName name="_xlnm.Print_Area" localSheetId="3">別紙１実施計画書_総括付表!$A$1:$S$60</definedName>
    <definedName name="_xlnm.Print_Area" localSheetId="5">別紙１別表１ポイント発行計画①!$A$1:$M$23</definedName>
    <definedName name="_xlnm.Print_Area" localSheetId="6">別紙１別表１ポイント発行計画②!$A$1:$M$23</definedName>
    <definedName name="_xlnm.Print_Area" localSheetId="7">別紙１別表１ポイント発行計画③!$A$1:$M$23</definedName>
    <definedName name="_xlnm.Print_Area" localSheetId="8">別紙１別表１ポイント発行計画④!$A$1:$M$23</definedName>
    <definedName name="_xlnm.Print_Area" localSheetId="9">別紙１別表２環境保全効果①!$A$1:$J$29</definedName>
    <definedName name="_xlnm.Print_Area" localSheetId="10">別紙１別表２環境保全効果②!$A$1:$J$29</definedName>
    <definedName name="_xlnm.Print_Area" localSheetId="11">別紙１別表２環境保全効果③!$A$1:$J$29</definedName>
    <definedName name="_xlnm.Print_Area" localSheetId="12">別紙１別表２環境保全効果④!$A$1:$J$29</definedName>
    <definedName name="_xlnm.Print_Area" localSheetId="13">別紙２経費内訳!$A$3:$AG$48</definedName>
    <definedName name="_xlnm.Print_Area" localSheetId="1">様式１応募申請書!$A$1:$AA$35</definedName>
    <definedName name="あ" localSheetId="8">補助シート1!#REF!</definedName>
    <definedName name="あ" localSheetId="12">補助シート1!#REF!</definedName>
    <definedName name="あ">補助シート1!#REF!</definedName>
    <definedName name="その他" localSheetId="1">[1]補助シート1!#REF!</definedName>
    <definedName name="その他">補助シート1!$C$8:$E$8</definedName>
    <definedName name="その他のもの" localSheetId="7">補助シート1!#REF!</definedName>
    <definedName name="その他のもの" localSheetId="8">補助シート1!#REF!</definedName>
    <definedName name="その他のもの" localSheetId="10">補助シート1!#REF!</definedName>
    <definedName name="その他のもの" localSheetId="11">補助シート1!#REF!</definedName>
    <definedName name="その他のもの" localSheetId="12">補助シート1!#REF!</definedName>
    <definedName name="その他のもの" localSheetId="1">[1]補助シート1!#REF!</definedName>
    <definedName name="その他のもの">補助シート1!#REF!</definedName>
    <definedName name="ワンウェイプラスチック排出抑制効果等" localSheetId="1">[1]補助シート1!#REF!</definedName>
    <definedName name="ワンウェイプラスチック排出抑制効果等">補助シート1!$C$7:$E$7</definedName>
    <definedName name="衣食住" localSheetId="1">[1]補助シート1!$B$2:$B$7</definedName>
    <definedName name="衣食住">補助シート1!$B$2:$B$7</definedName>
    <definedName name="環境保全効果" localSheetId="7">補助シート1!#REF!</definedName>
    <definedName name="環境保全効果" localSheetId="8">補助シート1!#REF!</definedName>
    <definedName name="環境保全効果" localSheetId="10">補助シート1!#REF!</definedName>
    <definedName name="環境保全効果" localSheetId="11">補助シート1!#REF!</definedName>
    <definedName name="環境保全効果" localSheetId="12">補助シート1!#REF!</definedName>
    <definedName name="環境保全効果">補助シート1!#REF!</definedName>
    <definedName name="環境保全効果2" localSheetId="7">補助シート1!#REF!</definedName>
    <definedName name="環境保全効果2" localSheetId="8">補助シート1!#REF!</definedName>
    <definedName name="環境保全効果2" localSheetId="10">補助シート1!#REF!</definedName>
    <definedName name="環境保全効果2" localSheetId="11">補助シート1!#REF!</definedName>
    <definedName name="環境保全効果2" localSheetId="12">補助シート1!#REF!</definedName>
    <definedName name="環境保全効果2" localSheetId="1">[1]補助シート1!#REF!</definedName>
    <definedName name="環境保全効果2">補助シート1!#REF!</definedName>
    <definedName name="環境保全効果3" localSheetId="7">補助シート1!#REF!</definedName>
    <definedName name="環境保全効果3" localSheetId="8">補助シート1!#REF!</definedName>
    <definedName name="環境保全効果3" localSheetId="10">補助シート1!#REF!</definedName>
    <definedName name="環境保全効果3" localSheetId="11">補助シート1!#REF!</definedName>
    <definedName name="環境保全効果3" localSheetId="12">補助シート1!#REF!</definedName>
    <definedName name="環境保全効果3" localSheetId="1">[1]補助シート1!#REF!</definedName>
    <definedName name="環境保全効果3">補助シート1!#REF!</definedName>
    <definedName name="食品ロス削減効果" localSheetId="1">[1]補助シート1!#REF!</definedName>
    <definedName name="食品ロス削減効果">補助シート1!$C$6:$E$6</definedName>
    <definedName name="二酸化炭素削減効果_エネルギー由来" localSheetId="7">補助シート1!#REF!</definedName>
    <definedName name="二酸化炭素削減効果_エネルギー由来" localSheetId="8">補助シート1!#REF!</definedName>
    <definedName name="二酸化炭素削減効果_エネルギー由来" localSheetId="10">補助シート1!#REF!</definedName>
    <definedName name="二酸化炭素削減効果_エネルギー由来" localSheetId="11">補助シート1!#REF!</definedName>
    <definedName name="二酸化炭素削減効果_エネルギー由来" localSheetId="12">補助シート1!#REF!</definedName>
    <definedName name="二酸化炭素削減効果_エネルギー由来" localSheetId="1">[1]補助シート1!#REF!</definedName>
    <definedName name="二酸化炭素削減効果_エネルギー由来">補助シート1!#REF!</definedName>
    <definedName name="二酸化炭素削減効果_エネルギー由来でない" localSheetId="1">[1]補助シート1!#REF!</definedName>
    <definedName name="二酸化炭素削減効果_エネルギー由来でない">補助シート1!$C$5:$E$5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Q3" i="33" l="1"/>
  <c r="BP3" i="33"/>
  <c r="BO3" i="33"/>
  <c r="BN3" i="33"/>
  <c r="BM3" i="33"/>
  <c r="BL3" i="33"/>
  <c r="BK3" i="33"/>
  <c r="BJ3" i="33"/>
  <c r="BI3" i="33"/>
  <c r="BH3" i="33"/>
  <c r="BG3" i="33"/>
  <c r="BF3" i="33"/>
  <c r="BE3" i="33"/>
  <c r="BD3" i="33"/>
  <c r="BC3" i="33"/>
  <c r="BB3" i="33"/>
  <c r="BA3" i="33"/>
  <c r="AZ3" i="33"/>
  <c r="AY3" i="33"/>
  <c r="AX3" i="33"/>
  <c r="AW3" i="33"/>
  <c r="AV3" i="33"/>
  <c r="AU3" i="33"/>
  <c r="AT3" i="33"/>
  <c r="AS3" i="33"/>
  <c r="AR3" i="33"/>
  <c r="AQ3" i="33"/>
  <c r="AP3" i="33"/>
  <c r="AO3" i="33"/>
  <c r="AN3" i="33"/>
  <c r="AM3" i="33" l="1"/>
  <c r="AL3" i="33"/>
  <c r="AK3" i="33"/>
  <c r="AJ3" i="33"/>
  <c r="AI3" i="33"/>
  <c r="AH3" i="33"/>
  <c r="AG3" i="33"/>
  <c r="AF3" i="33"/>
  <c r="AE3" i="33"/>
  <c r="AD3" i="33"/>
  <c r="AC3" i="33"/>
  <c r="AB3" i="33"/>
  <c r="AA3" i="33"/>
  <c r="Z3" i="33"/>
  <c r="J43" i="13" l="1"/>
  <c r="B3" i="33" l="1"/>
  <c r="X43" i="9" l="1"/>
  <c r="A3" i="33" l="1"/>
  <c r="F29" i="36" l="1"/>
  <c r="D29" i="36"/>
  <c r="F29" i="38"/>
  <c r="D29" i="38"/>
  <c r="F23" i="38"/>
  <c r="F24" i="38"/>
  <c r="F25" i="38"/>
  <c r="F26" i="38"/>
  <c r="F22" i="38"/>
  <c r="D23" i="38"/>
  <c r="D24" i="38"/>
  <c r="D25" i="38"/>
  <c r="D26" i="38"/>
  <c r="D22" i="38"/>
  <c r="F23" i="36"/>
  <c r="F24" i="36"/>
  <c r="F25" i="36"/>
  <c r="F26" i="36"/>
  <c r="F22" i="36"/>
  <c r="D23" i="36"/>
  <c r="D24" i="36"/>
  <c r="D25" i="36"/>
  <c r="D26" i="36"/>
  <c r="P57" i="13"/>
  <c r="R58" i="13"/>
  <c r="P59" i="13"/>
  <c r="H6" i="36"/>
  <c r="D22" i="36"/>
  <c r="H7" i="36" l="1"/>
  <c r="H7" i="38"/>
  <c r="H6" i="38"/>
  <c r="I29" i="38"/>
  <c r="I27" i="38"/>
  <c r="I26" i="38"/>
  <c r="I25" i="38"/>
  <c r="I24" i="38"/>
  <c r="I23" i="38"/>
  <c r="I22" i="38"/>
  <c r="G22" i="38"/>
  <c r="H23" i="38" s="1"/>
  <c r="D4" i="38"/>
  <c r="I23" i="37"/>
  <c r="H23" i="37"/>
  <c r="J23" i="37" s="1"/>
  <c r="K23" i="37" s="1"/>
  <c r="L20" i="37"/>
  <c r="F20" i="37"/>
  <c r="D20" i="37"/>
  <c r="I19" i="37"/>
  <c r="H19" i="37"/>
  <c r="J19" i="37" s="1"/>
  <c r="K19" i="37" s="1"/>
  <c r="I18" i="37"/>
  <c r="H18" i="37"/>
  <c r="J18" i="37" s="1"/>
  <c r="K18" i="37" s="1"/>
  <c r="I17" i="37"/>
  <c r="H17" i="37"/>
  <c r="J17" i="37" s="1"/>
  <c r="K17" i="37" s="1"/>
  <c r="I16" i="37"/>
  <c r="H16" i="37"/>
  <c r="J16" i="37" s="1"/>
  <c r="K16" i="37" s="1"/>
  <c r="I15" i="37"/>
  <c r="H15" i="37"/>
  <c r="G15" i="37"/>
  <c r="G16" i="37" s="1"/>
  <c r="G17" i="37" s="1"/>
  <c r="G18" i="37" s="1"/>
  <c r="G19" i="37" s="1"/>
  <c r="G23" i="37" s="1"/>
  <c r="E15" i="37"/>
  <c r="E16" i="37" s="1"/>
  <c r="E17" i="37" s="1"/>
  <c r="E18" i="37" s="1"/>
  <c r="E19" i="37" s="1"/>
  <c r="E23" i="37" s="1"/>
  <c r="I12" i="37"/>
  <c r="H22" i="38" s="1"/>
  <c r="D4" i="37"/>
  <c r="AF15" i="2"/>
  <c r="AF14" i="2"/>
  <c r="AF12" i="2"/>
  <c r="AF11" i="2"/>
  <c r="AF8" i="2"/>
  <c r="AI32" i="2"/>
  <c r="H20" i="37" l="1"/>
  <c r="I20" i="37"/>
  <c r="D27" i="38"/>
  <c r="F27" i="38"/>
  <c r="E22" i="38"/>
  <c r="E23" i="38" s="1"/>
  <c r="E24" i="38" s="1"/>
  <c r="E25" i="38" s="1"/>
  <c r="E26" i="38" s="1"/>
  <c r="E29" i="38" s="1"/>
  <c r="G23" i="38"/>
  <c r="H24" i="38" s="1"/>
  <c r="J15" i="37"/>
  <c r="I29" i="36"/>
  <c r="I27" i="36"/>
  <c r="I26" i="36"/>
  <c r="I25" i="36"/>
  <c r="I24" i="36"/>
  <c r="I23" i="36"/>
  <c r="I22" i="36"/>
  <c r="E22" i="36"/>
  <c r="E23" i="36" s="1"/>
  <c r="E24" i="36" s="1"/>
  <c r="E25" i="36" s="1"/>
  <c r="E26" i="36" s="1"/>
  <c r="E29" i="36" s="1"/>
  <c r="D4" i="36"/>
  <c r="D27" i="36" l="1"/>
  <c r="G24" i="38"/>
  <c r="H25" i="38" s="1"/>
  <c r="K15" i="37"/>
  <c r="K20" i="37" s="1"/>
  <c r="J20" i="37"/>
  <c r="G22" i="36"/>
  <c r="F27" i="36"/>
  <c r="I23" i="35"/>
  <c r="H23" i="35"/>
  <c r="J23" i="35" s="1"/>
  <c r="K23" i="35" s="1"/>
  <c r="L20" i="35"/>
  <c r="F20" i="35"/>
  <c r="D20" i="35"/>
  <c r="I19" i="35"/>
  <c r="H19" i="35"/>
  <c r="J19" i="35" s="1"/>
  <c r="K19" i="35" s="1"/>
  <c r="I18" i="35"/>
  <c r="H18" i="35"/>
  <c r="J18" i="35" s="1"/>
  <c r="K18" i="35" s="1"/>
  <c r="I17" i="35"/>
  <c r="H17" i="35"/>
  <c r="J17" i="35" s="1"/>
  <c r="K17" i="35" s="1"/>
  <c r="I16" i="35"/>
  <c r="H16" i="35"/>
  <c r="J16" i="35" s="1"/>
  <c r="K16" i="35" s="1"/>
  <c r="G16" i="35"/>
  <c r="G17" i="35" s="1"/>
  <c r="G18" i="35" s="1"/>
  <c r="G19" i="35" s="1"/>
  <c r="G23" i="35" s="1"/>
  <c r="I15" i="35"/>
  <c r="H15" i="35"/>
  <c r="G15" i="35"/>
  <c r="E15" i="35"/>
  <c r="E16" i="35" s="1"/>
  <c r="E17" i="35" s="1"/>
  <c r="E18" i="35" s="1"/>
  <c r="E19" i="35" s="1"/>
  <c r="E23" i="35" s="1"/>
  <c r="I12" i="35"/>
  <c r="H22" i="36" s="1"/>
  <c r="D4" i="35"/>
  <c r="I20" i="35" l="1"/>
  <c r="H20" i="35"/>
  <c r="G25" i="38"/>
  <c r="H26" i="38" s="1"/>
  <c r="G23" i="36"/>
  <c r="H24" i="36" s="1"/>
  <c r="H23" i="36"/>
  <c r="J15" i="35"/>
  <c r="AB3" i="9"/>
  <c r="G26" i="38" l="1"/>
  <c r="G29" i="38" s="1"/>
  <c r="G24" i="36"/>
  <c r="H25" i="36" s="1"/>
  <c r="K15" i="35"/>
  <c r="K20" i="35" s="1"/>
  <c r="J20" i="35"/>
  <c r="T1" i="17"/>
  <c r="G25" i="36" l="1"/>
  <c r="H26" i="36" s="1"/>
  <c r="R12" i="2"/>
  <c r="G26" i="36" l="1"/>
  <c r="G29" i="36" s="1"/>
  <c r="U20" i="2"/>
  <c r="Q20" i="2"/>
  <c r="D7" i="2" l="1"/>
  <c r="D3" i="38" l="1"/>
  <c r="D3" i="37"/>
  <c r="D3" i="36"/>
  <c r="D3" i="35"/>
  <c r="D34" i="2"/>
  <c r="D8" i="2" l="1"/>
  <c r="Y3" i="33" l="1"/>
  <c r="S3" i="33"/>
  <c r="R3" i="33"/>
  <c r="Q3" i="33"/>
  <c r="P3" i="33"/>
  <c r="O3" i="33"/>
  <c r="N3" i="33"/>
  <c r="M3" i="33"/>
  <c r="L3" i="33"/>
  <c r="K3" i="33"/>
  <c r="J3" i="33"/>
  <c r="I3" i="33"/>
  <c r="H3" i="33"/>
  <c r="G3" i="33"/>
  <c r="F3" i="33"/>
  <c r="E3" i="33"/>
  <c r="D3" i="33"/>
  <c r="C3" i="33"/>
  <c r="J39" i="13" l="1"/>
  <c r="H36" i="13"/>
  <c r="Y15" i="2" l="1"/>
  <c r="Y14" i="2"/>
  <c r="Y12" i="2"/>
  <c r="Y11" i="2"/>
  <c r="Y8" i="2"/>
  <c r="F8" i="9" l="1"/>
  <c r="N58" i="13" l="1"/>
  <c r="L59" i="13"/>
  <c r="I29" i="27"/>
  <c r="F29" i="27"/>
  <c r="D29" i="27"/>
  <c r="I27" i="27"/>
  <c r="I26" i="27"/>
  <c r="F26" i="27"/>
  <c r="D26" i="27"/>
  <c r="I25" i="27"/>
  <c r="F25" i="27"/>
  <c r="D25" i="27"/>
  <c r="I24" i="27"/>
  <c r="F24" i="27"/>
  <c r="D24" i="27"/>
  <c r="I23" i="27"/>
  <c r="F23" i="27"/>
  <c r="D23" i="27"/>
  <c r="I22" i="27"/>
  <c r="F22" i="27"/>
  <c r="D22" i="27"/>
  <c r="H7" i="27"/>
  <c r="H6" i="27"/>
  <c r="D4" i="27"/>
  <c r="AB32" i="2"/>
  <c r="L57" i="13" l="1"/>
  <c r="F27" i="27"/>
  <c r="G22" i="27"/>
  <c r="H23" i="27" s="1"/>
  <c r="D27" i="27"/>
  <c r="E22" i="27"/>
  <c r="E23" i="27" s="1"/>
  <c r="E24" i="27" s="1"/>
  <c r="E25" i="27" s="1"/>
  <c r="E26" i="27" s="1"/>
  <c r="E29" i="27" s="1"/>
  <c r="L20" i="1"/>
  <c r="L20" i="14"/>
  <c r="G23" i="27" l="1"/>
  <c r="H24" i="27" s="1"/>
  <c r="G24" i="27" l="1"/>
  <c r="H25" i="27" s="1"/>
  <c r="N1" i="13"/>
  <c r="D7" i="13"/>
  <c r="D6" i="13"/>
  <c r="D5" i="13"/>
  <c r="G25" i="27" l="1"/>
  <c r="H26" i="27" s="1"/>
  <c r="D22" i="2"/>
  <c r="I12" i="14"/>
  <c r="I12" i="1"/>
  <c r="U32" i="2"/>
  <c r="K8" i="2"/>
  <c r="D12" i="2"/>
  <c r="D9" i="2"/>
  <c r="G26" i="27" l="1"/>
  <c r="G29" i="27" s="1"/>
  <c r="H27" i="38"/>
  <c r="H27" i="36"/>
  <c r="H22" i="27"/>
  <c r="H27" i="27" s="1"/>
  <c r="F7" i="9"/>
  <c r="D3" i="27"/>
  <c r="X42" i="9"/>
  <c r="X41" i="9"/>
  <c r="X40" i="9"/>
  <c r="X39" i="9"/>
  <c r="X38" i="9"/>
  <c r="H39" i="13" l="1"/>
  <c r="T20" i="2"/>
  <c r="I29" i="12"/>
  <c r="I27" i="12"/>
  <c r="I26" i="12"/>
  <c r="I25" i="12"/>
  <c r="I24" i="12"/>
  <c r="I23" i="12"/>
  <c r="I22" i="12"/>
  <c r="P35" i="17" l="1"/>
  <c r="P34" i="17"/>
  <c r="P33" i="17"/>
  <c r="P32" i="17"/>
  <c r="P31" i="17"/>
  <c r="P30" i="17"/>
  <c r="P29" i="17"/>
  <c r="P28" i="17"/>
  <c r="S10" i="17"/>
  <c r="M10" i="17"/>
  <c r="M9" i="17"/>
  <c r="M8" i="17"/>
  <c r="H7" i="12" l="1"/>
  <c r="H6" i="12"/>
  <c r="D4" i="12" l="1"/>
  <c r="D3" i="12"/>
  <c r="D4" i="14"/>
  <c r="D3" i="14"/>
  <c r="D4" i="1"/>
  <c r="D3" i="1"/>
  <c r="AA14" i="9"/>
  <c r="L35" i="9" l="1"/>
  <c r="AA12" i="9" s="1"/>
  <c r="F22" i="2" l="1"/>
  <c r="D22" i="12" l="1"/>
  <c r="S28" i="2" l="1"/>
  <c r="S25" i="2"/>
  <c r="R15" i="2"/>
  <c r="R14" i="2"/>
  <c r="R11" i="2"/>
  <c r="R8" i="2"/>
  <c r="L28" i="2"/>
  <c r="F29" i="2"/>
  <c r="D29" i="2"/>
  <c r="N20" i="2" l="1"/>
  <c r="H48" i="13" l="1"/>
  <c r="I7" i="1" l="1"/>
  <c r="I6" i="1"/>
  <c r="I7" i="14"/>
  <c r="I6" i="14"/>
  <c r="H51" i="13"/>
  <c r="D51" i="13"/>
  <c r="J58" i="13"/>
  <c r="K15" i="2"/>
  <c r="K14" i="2"/>
  <c r="K12" i="2"/>
  <c r="K11" i="2"/>
  <c r="I23" i="14"/>
  <c r="H23" i="14"/>
  <c r="J23" i="14" s="1"/>
  <c r="K23" i="14" s="1"/>
  <c r="F20" i="14"/>
  <c r="D20" i="14"/>
  <c r="I19" i="14"/>
  <c r="H19" i="14"/>
  <c r="J19" i="14" s="1"/>
  <c r="K19" i="14" s="1"/>
  <c r="I18" i="14"/>
  <c r="H18" i="14"/>
  <c r="J18" i="14" s="1"/>
  <c r="K18" i="14" s="1"/>
  <c r="I17" i="14"/>
  <c r="H17" i="14"/>
  <c r="J17" i="14" s="1"/>
  <c r="K17" i="14" s="1"/>
  <c r="I16" i="14"/>
  <c r="H16" i="14"/>
  <c r="J16" i="14" s="1"/>
  <c r="K16" i="14" s="1"/>
  <c r="H33" i="13"/>
  <c r="I15" i="14"/>
  <c r="H15" i="14"/>
  <c r="J15" i="14" s="1"/>
  <c r="H28" i="13" s="1"/>
  <c r="G15" i="14"/>
  <c r="G16" i="14" s="1"/>
  <c r="G17" i="14" s="1"/>
  <c r="G18" i="14" s="1"/>
  <c r="G19" i="14" s="1"/>
  <c r="G23" i="14" s="1"/>
  <c r="E15" i="14"/>
  <c r="E16" i="14" s="1"/>
  <c r="E17" i="14" s="1"/>
  <c r="E18" i="14" s="1"/>
  <c r="E19" i="14" s="1"/>
  <c r="E23" i="14" s="1"/>
  <c r="K15" i="14" l="1"/>
  <c r="J28" i="13" s="1"/>
  <c r="I20" i="14"/>
  <c r="H20" i="14"/>
  <c r="H43" i="13"/>
  <c r="H59" i="13"/>
  <c r="H57" i="13"/>
  <c r="D48" i="13"/>
  <c r="S33" i="2" l="1"/>
  <c r="S31" i="2"/>
  <c r="K20" i="14"/>
  <c r="J20" i="14"/>
  <c r="F39" i="13"/>
  <c r="F58" i="13" s="1"/>
  <c r="D36" i="13"/>
  <c r="D12" i="13" l="1"/>
  <c r="L25" i="2" l="1"/>
  <c r="F32" i="2" l="1"/>
  <c r="J20" i="2"/>
  <c r="N32" i="2"/>
  <c r="F20" i="1" l="1"/>
  <c r="D20" i="1"/>
  <c r="D33" i="13"/>
  <c r="D25" i="2" s="1"/>
  <c r="I15" i="1"/>
  <c r="F43" i="13" s="1"/>
  <c r="H15" i="1"/>
  <c r="J15" i="1" s="1"/>
  <c r="K15" i="1" s="1"/>
  <c r="G15" i="1"/>
  <c r="G16" i="1" s="1"/>
  <c r="G17" i="1" s="1"/>
  <c r="G18" i="1" s="1"/>
  <c r="G19" i="1" s="1"/>
  <c r="G23" i="1" s="1"/>
  <c r="F23" i="12"/>
  <c r="F22" i="12"/>
  <c r="D23" i="12"/>
  <c r="E22" i="12"/>
  <c r="E15" i="1"/>
  <c r="E16" i="1" s="1"/>
  <c r="E17" i="1" s="1"/>
  <c r="E18" i="1" s="1"/>
  <c r="E19" i="1" s="1"/>
  <c r="E23" i="1" s="1"/>
  <c r="F29" i="12"/>
  <c r="D29" i="12"/>
  <c r="F26" i="12"/>
  <c r="D26" i="12"/>
  <c r="F25" i="12"/>
  <c r="D25" i="12"/>
  <c r="F24" i="12"/>
  <c r="D24" i="12"/>
  <c r="T12" i="9"/>
  <c r="I23" i="1"/>
  <c r="H23" i="1"/>
  <c r="J23" i="1" s="1"/>
  <c r="K23" i="1" s="1"/>
  <c r="I19" i="1"/>
  <c r="I18" i="1"/>
  <c r="I17" i="1"/>
  <c r="I16" i="1"/>
  <c r="H19" i="1"/>
  <c r="J19" i="1" s="1"/>
  <c r="K19" i="1" s="1"/>
  <c r="H18" i="1"/>
  <c r="J18" i="1" s="1"/>
  <c r="K18" i="1" s="1"/>
  <c r="H17" i="1"/>
  <c r="J17" i="1" s="1"/>
  <c r="K17" i="1" s="1"/>
  <c r="H16" i="1"/>
  <c r="J16" i="1" s="1"/>
  <c r="K16" i="1" s="1"/>
  <c r="F31" i="2" l="1"/>
  <c r="T3" i="33"/>
  <c r="H22" i="12"/>
  <c r="M20" i="2" s="1"/>
  <c r="D59" i="13"/>
  <c r="L33" i="2" s="1"/>
  <c r="D28" i="13"/>
  <c r="D43" i="13"/>
  <c r="I20" i="1"/>
  <c r="H20" i="1"/>
  <c r="E23" i="12"/>
  <c r="E24" i="12" s="1"/>
  <c r="E25" i="12" s="1"/>
  <c r="E26" i="12" s="1"/>
  <c r="E29" i="12" s="1"/>
  <c r="D27" i="12"/>
  <c r="F27" i="12"/>
  <c r="G22" i="12"/>
  <c r="D39" i="13" l="1"/>
  <c r="D57" i="13" s="1"/>
  <c r="L31" i="2" s="1"/>
  <c r="J20" i="1"/>
  <c r="F28" i="13"/>
  <c r="G23" i="12"/>
  <c r="G24" i="12" s="1"/>
  <c r="G25" i="12" s="1"/>
  <c r="G26" i="12" s="1"/>
  <c r="G29" i="12" s="1"/>
  <c r="H23" i="12"/>
  <c r="K20" i="1" l="1"/>
  <c r="H26" i="12"/>
  <c r="H24" i="12"/>
  <c r="H25" i="12"/>
  <c r="H27" i="12" l="1"/>
  <c r="M16" i="9"/>
  <c r="T16" i="9" s="1"/>
  <c r="AL10" i="9" l="1"/>
  <c r="AL11" i="9" s="1"/>
  <c r="U3" i="33"/>
  <c r="V3" i="33"/>
  <c r="AL7" i="9"/>
  <c r="AL8" i="9" l="1"/>
  <c r="AA16" i="9" s="1"/>
  <c r="F33" i="2" l="1"/>
  <c r="W3" i="33"/>
</calcChain>
</file>

<file path=xl/comments1.xml><?xml version="1.0" encoding="utf-8"?>
<comments xmlns="http://schemas.openxmlformats.org/spreadsheetml/2006/main">
  <authors>
    <author>作成者</author>
  </authors>
  <commentList>
    <comment ref="M8" authorId="0" shapeId="0">
      <text>
        <r>
          <rPr>
            <b/>
            <sz val="12"/>
            <color indexed="81"/>
            <rFont val="MS P ゴシック"/>
            <family val="3"/>
            <charset val="128"/>
          </rPr>
          <t>※別紙１実施計画書_基礎諸元の事業実施の代表者欄に記入した内容が、自動的に転記されます。
※正しく転記されていることを
ご確認ください。</t>
        </r>
      </text>
    </comment>
    <comment ref="L27" authorId="0" shapeId="0">
      <text>
        <r>
          <rPr>
            <b/>
            <sz val="12"/>
            <rFont val="MS P ゴシック"/>
            <family val="3"/>
            <charset val="128"/>
          </rPr>
          <t>※別紙１実施計画書_基礎諸元の事業実施の担当者欄に記入した内容が、自動的に転記されます。
※正しく転記されていることを
ご確認ください。</t>
        </r>
      </text>
    </comment>
  </commentList>
</comments>
</file>

<file path=xl/sharedStrings.xml><?xml version="1.0" encoding="utf-8"?>
<sst xmlns="http://schemas.openxmlformats.org/spreadsheetml/2006/main" count="850" uniqueCount="368">
  <si>
    <t>初年度</t>
    <rPh sb="0" eb="3">
      <t>ショネンド</t>
    </rPh>
    <phoneticPr fontId="1"/>
  </si>
  <si>
    <t>2年目</t>
    <rPh sb="1" eb="3">
      <t>ネンメ</t>
    </rPh>
    <phoneticPr fontId="1"/>
  </si>
  <si>
    <t>3年目</t>
    <rPh sb="1" eb="3">
      <t>ネンメ</t>
    </rPh>
    <phoneticPr fontId="1"/>
  </si>
  <si>
    <t>4年目</t>
    <rPh sb="1" eb="3">
      <t>ネンメ</t>
    </rPh>
    <phoneticPr fontId="1"/>
  </si>
  <si>
    <t>合計</t>
    <rPh sb="0" eb="2">
      <t>ゴウケイ</t>
    </rPh>
    <phoneticPr fontId="1"/>
  </si>
  <si>
    <t>ポイント発行計画</t>
    <rPh sb="4" eb="6">
      <t>ハッコウ</t>
    </rPh>
    <rPh sb="6" eb="8">
      <t>ケイカク</t>
    </rPh>
    <phoneticPr fontId="1"/>
  </si>
  <si>
    <t>円</t>
    <rPh sb="0" eb="1">
      <t>エン</t>
    </rPh>
    <phoneticPr fontId="1"/>
  </si>
  <si>
    <t>円／ポイント</t>
    <rPh sb="0" eb="1">
      <t>エン</t>
    </rPh>
    <phoneticPr fontId="1"/>
  </si>
  <si>
    <t>環境配慮行動</t>
    <rPh sb="0" eb="2">
      <t>カンキョウ</t>
    </rPh>
    <rPh sb="2" eb="6">
      <t>ハイリョコウドウ</t>
    </rPh>
    <phoneticPr fontId="1"/>
  </si>
  <si>
    <t>※2</t>
    <phoneticPr fontId="1"/>
  </si>
  <si>
    <t>※3</t>
    <phoneticPr fontId="1"/>
  </si>
  <si>
    <t>令和5年度</t>
    <rPh sb="0" eb="2">
      <t>レイワ</t>
    </rPh>
    <rPh sb="3" eb="5">
      <t>ネンド</t>
    </rPh>
    <phoneticPr fontId="1"/>
  </si>
  <si>
    <t>令和6年度</t>
    <rPh sb="0" eb="2">
      <t>レイワ</t>
    </rPh>
    <rPh sb="3" eb="5">
      <t>ネンド</t>
    </rPh>
    <phoneticPr fontId="1"/>
  </si>
  <si>
    <t>令和7年度</t>
    <rPh sb="0" eb="2">
      <t>レイワ</t>
    </rPh>
    <rPh sb="3" eb="5">
      <t>ネンド</t>
    </rPh>
    <phoneticPr fontId="1"/>
  </si>
  <si>
    <t>1ポイント当りの金銭価値(3)</t>
    <rPh sb="5" eb="6">
      <t>アタ</t>
    </rPh>
    <rPh sb="8" eb="10">
      <t>キンセン</t>
    </rPh>
    <rPh sb="10" eb="12">
      <t>カチ</t>
    </rPh>
    <phoneticPr fontId="1"/>
  </si>
  <si>
    <t>うち、ポイント発行による数量増加(5)</t>
    <rPh sb="7" eb="9">
      <t>ハッコウ</t>
    </rPh>
    <rPh sb="12" eb="14">
      <t>スウリョウ</t>
    </rPh>
    <rPh sb="14" eb="16">
      <t>ゾウカ</t>
    </rPh>
    <phoneticPr fontId="1"/>
  </si>
  <si>
    <t>その他</t>
    <rPh sb="2" eb="3">
      <t>タ</t>
    </rPh>
    <phoneticPr fontId="1"/>
  </si>
  <si>
    <t>全国規模事業</t>
    <rPh sb="0" eb="4">
      <t>ゼンコクキボ</t>
    </rPh>
    <rPh sb="4" eb="6">
      <t>ジギョウ</t>
    </rPh>
    <phoneticPr fontId="1"/>
  </si>
  <si>
    <t>端数切捨て</t>
    <rPh sb="0" eb="2">
      <t>ハスウ</t>
    </rPh>
    <rPh sb="2" eb="4">
      <t>キリス</t>
    </rPh>
    <phoneticPr fontId="1"/>
  </si>
  <si>
    <t>地域規模事業</t>
    <rPh sb="0" eb="2">
      <t>チイキ</t>
    </rPh>
    <rPh sb="2" eb="4">
      <t>キボ</t>
    </rPh>
    <rPh sb="4" eb="6">
      <t>ジギョウ</t>
    </rPh>
    <phoneticPr fontId="1"/>
  </si>
  <si>
    <t>売上(6)（千円）
(6)=(1)×(4)</t>
    <rPh sb="0" eb="2">
      <t>ウリアゲ</t>
    </rPh>
    <rPh sb="6" eb="7">
      <t>セン</t>
    </rPh>
    <rPh sb="7" eb="8">
      <t>エン</t>
    </rPh>
    <phoneticPr fontId="1"/>
  </si>
  <si>
    <t>売上の増加分(7)（千円）
(7)=(1)×(5)</t>
    <rPh sb="0" eb="2">
      <t>ウリアゲ</t>
    </rPh>
    <rPh sb="3" eb="6">
      <t>ゾウカブン</t>
    </rPh>
    <rPh sb="10" eb="11">
      <t>セン</t>
    </rPh>
    <rPh sb="11" eb="12">
      <t>エン</t>
    </rPh>
    <phoneticPr fontId="1"/>
  </si>
  <si>
    <t>ポイントの金銭価値総額(9)（千円）
(9)=(3)×(8)</t>
    <rPh sb="5" eb="7">
      <t>キンセン</t>
    </rPh>
    <rPh sb="7" eb="9">
      <t>カチ</t>
    </rPh>
    <rPh sb="9" eb="11">
      <t>ソウガク</t>
    </rPh>
    <rPh sb="15" eb="16">
      <t>セン</t>
    </rPh>
    <rPh sb="16" eb="17">
      <t>エン</t>
    </rPh>
    <phoneticPr fontId="1"/>
  </si>
  <si>
    <t>「食」に関するもの</t>
  </si>
  <si>
    <t>「住」に関するもの</t>
  </si>
  <si>
    <t>「衣」に関するもの</t>
  </si>
  <si>
    <t>「循環」に関するもの</t>
  </si>
  <si>
    <t>「移動」に関するもの</t>
  </si>
  <si>
    <t>その他のもの</t>
  </si>
  <si>
    <t>事業者名称</t>
    <rPh sb="0" eb="3">
      <t>ジギョウシャ</t>
    </rPh>
    <rPh sb="3" eb="5">
      <t>メイショウ</t>
    </rPh>
    <phoneticPr fontId="1"/>
  </si>
  <si>
    <t>事業者所在地</t>
    <rPh sb="0" eb="3">
      <t>ジギョウシャ</t>
    </rPh>
    <rPh sb="3" eb="6">
      <t>ショザイチ</t>
    </rPh>
    <phoneticPr fontId="1"/>
  </si>
  <si>
    <t>代表者氏名</t>
    <rPh sb="0" eb="3">
      <t>ダイヒョウシャ</t>
    </rPh>
    <rPh sb="3" eb="5">
      <t>シメイ</t>
    </rPh>
    <phoneticPr fontId="1"/>
  </si>
  <si>
    <t>事業名称</t>
    <rPh sb="0" eb="4">
      <t>ジギョウメイショウ</t>
    </rPh>
    <phoneticPr fontId="1"/>
  </si>
  <si>
    <t>事業規模</t>
    <rPh sb="0" eb="2">
      <t>ジギョウ</t>
    </rPh>
    <rPh sb="2" eb="4">
      <t>キボ</t>
    </rPh>
    <phoneticPr fontId="1"/>
  </si>
  <si>
    <t>都道府県</t>
    <rPh sb="0" eb="4">
      <t>トドウフケン</t>
    </rPh>
    <phoneticPr fontId="1"/>
  </si>
  <si>
    <t>カテゴリー</t>
    <phoneticPr fontId="1"/>
  </si>
  <si>
    <t>環境配慮行動</t>
    <rPh sb="0" eb="2">
      <t>カンキョウ</t>
    </rPh>
    <rPh sb="2" eb="4">
      <t>ハイリョ</t>
    </rPh>
    <rPh sb="4" eb="6">
      <t>コウドウ</t>
    </rPh>
    <phoneticPr fontId="1"/>
  </si>
  <si>
    <t>発行ポイント総数（ポイント）</t>
    <rPh sb="0" eb="2">
      <t>ハッコウ</t>
    </rPh>
    <rPh sb="6" eb="8">
      <t>ソウスウ</t>
    </rPh>
    <phoneticPr fontId="1"/>
  </si>
  <si>
    <t>発行ポイント総額（千円）</t>
    <rPh sb="0" eb="2">
      <t>ハッコウ</t>
    </rPh>
    <rPh sb="6" eb="8">
      <t>ソウガク</t>
    </rPh>
    <rPh sb="9" eb="11">
      <t>センエン</t>
    </rPh>
    <phoneticPr fontId="1"/>
  </si>
  <si>
    <t>ポイントを発行する場所</t>
    <rPh sb="5" eb="7">
      <t>ハッコウ</t>
    </rPh>
    <rPh sb="9" eb="11">
      <t>バショ</t>
    </rPh>
    <phoneticPr fontId="1"/>
  </si>
  <si>
    <t>具体的内容</t>
    <rPh sb="0" eb="3">
      <t>グタイテキ</t>
    </rPh>
    <rPh sb="3" eb="5">
      <t>ナイヨウ</t>
    </rPh>
    <phoneticPr fontId="1"/>
  </si>
  <si>
    <t>目標値</t>
    <rPh sb="0" eb="3">
      <t>モクヒョウチ</t>
    </rPh>
    <phoneticPr fontId="1"/>
  </si>
  <si>
    <t>売上高の増加分（千円）</t>
    <rPh sb="0" eb="3">
      <t>ウリアゲダカ</t>
    </rPh>
    <rPh sb="4" eb="7">
      <t>ゾウカブン</t>
    </rPh>
    <rPh sb="8" eb="10">
      <t>センエン</t>
    </rPh>
    <phoneticPr fontId="1"/>
  </si>
  <si>
    <t>補助金支給算定額（千円）</t>
    <rPh sb="0" eb="3">
      <t>ホジョキン</t>
    </rPh>
    <rPh sb="3" eb="5">
      <t>シキュウ</t>
    </rPh>
    <rPh sb="5" eb="7">
      <t>サンテイ</t>
    </rPh>
    <rPh sb="7" eb="8">
      <t>ガク</t>
    </rPh>
    <rPh sb="9" eb="11">
      <t>センエン</t>
    </rPh>
    <phoneticPr fontId="1"/>
  </si>
  <si>
    <t>作成日</t>
    <rPh sb="0" eb="3">
      <t>サクセイビ</t>
    </rPh>
    <phoneticPr fontId="1"/>
  </si>
  <si>
    <t>全国規模事業</t>
    <rPh sb="0" eb="4">
      <t>ゼンコクキボ</t>
    </rPh>
    <rPh sb="4" eb="6">
      <t>ジギョウ</t>
    </rPh>
    <phoneticPr fontId="1"/>
  </si>
  <si>
    <t>地域規模事業</t>
    <rPh sb="0" eb="2">
      <t>チイキ</t>
    </rPh>
    <rPh sb="2" eb="4">
      <t>キボ</t>
    </rPh>
    <rPh sb="4" eb="6">
      <t>ジギョウ</t>
    </rPh>
    <phoneticPr fontId="1"/>
  </si>
  <si>
    <t>RCESPA事業番号</t>
    <rPh sb="6" eb="10">
      <t>ジギョウバンゴウ</t>
    </rPh>
    <phoneticPr fontId="1"/>
  </si>
  <si>
    <t>所要経費</t>
    <rPh sb="0" eb="4">
      <t>ショヨウケイヒ</t>
    </rPh>
    <phoneticPr fontId="1"/>
  </si>
  <si>
    <t>(1)総事業費</t>
    <rPh sb="3" eb="7">
      <t>ソウジギョウヒ</t>
    </rPh>
    <phoneticPr fontId="1"/>
  </si>
  <si>
    <t>(2)寄付金その他
　の収入</t>
    <rPh sb="3" eb="6">
      <t>キフキン</t>
    </rPh>
    <rPh sb="8" eb="9">
      <t>タ</t>
    </rPh>
    <rPh sb="12" eb="14">
      <t>シュウニュウ</t>
    </rPh>
    <phoneticPr fontId="1"/>
  </si>
  <si>
    <t>①</t>
    <phoneticPr fontId="1"/>
  </si>
  <si>
    <t>②</t>
    <phoneticPr fontId="1"/>
  </si>
  <si>
    <t>③</t>
    <phoneticPr fontId="1"/>
  </si>
  <si>
    <t>(5)基準額</t>
    <rPh sb="3" eb="5">
      <t>キジュン</t>
    </rPh>
    <rPh sb="5" eb="6">
      <t>ガク</t>
    </rPh>
    <phoneticPr fontId="1"/>
  </si>
  <si>
    <t>補助対象経費支出予定額内訳</t>
    <rPh sb="0" eb="4">
      <t>ホジョタイショウ</t>
    </rPh>
    <rPh sb="4" eb="6">
      <t>ケイヒ</t>
    </rPh>
    <rPh sb="6" eb="8">
      <t>シシュツ</t>
    </rPh>
    <rPh sb="8" eb="11">
      <t>ヨテイガク</t>
    </rPh>
    <rPh sb="11" eb="13">
      <t>ウチワケ</t>
    </rPh>
    <phoneticPr fontId="1"/>
  </si>
  <si>
    <t>経費区分・費目</t>
    <rPh sb="0" eb="4">
      <t>ケイヒクブン</t>
    </rPh>
    <rPh sb="5" eb="7">
      <t>ヒモク</t>
    </rPh>
    <phoneticPr fontId="1"/>
  </si>
  <si>
    <t>金額（円）</t>
    <rPh sb="0" eb="2">
      <t>キンガク</t>
    </rPh>
    <rPh sb="3" eb="4">
      <t>エン</t>
    </rPh>
    <phoneticPr fontId="1"/>
  </si>
  <si>
    <t>積算内訳</t>
    <rPh sb="0" eb="2">
      <t>セキサン</t>
    </rPh>
    <rPh sb="2" eb="4">
      <t>ウチワケ</t>
    </rPh>
    <phoneticPr fontId="1"/>
  </si>
  <si>
    <t>注1　本内訳に、見積書又は計算書等を添付する。</t>
    <rPh sb="0" eb="1">
      <t>チュウ</t>
    </rPh>
    <rPh sb="3" eb="4">
      <t>ホン</t>
    </rPh>
    <rPh sb="4" eb="6">
      <t>ウチワケ</t>
    </rPh>
    <rPh sb="8" eb="11">
      <t>ミツモリショ</t>
    </rPh>
    <rPh sb="11" eb="12">
      <t>マタ</t>
    </rPh>
    <rPh sb="13" eb="16">
      <t>ケイサンショ</t>
    </rPh>
    <rPh sb="16" eb="17">
      <t>トウ</t>
    </rPh>
    <rPh sb="18" eb="20">
      <t>テンプ</t>
    </rPh>
    <phoneticPr fontId="1"/>
  </si>
  <si>
    <t>注2　記入欄が少ない場合は、本様式を引き伸ばして使用する。</t>
    <rPh sb="0" eb="1">
      <t>チュウ</t>
    </rPh>
    <rPh sb="3" eb="6">
      <t>キニュウラン</t>
    </rPh>
    <rPh sb="7" eb="8">
      <t>スク</t>
    </rPh>
    <rPh sb="10" eb="12">
      <t>バアイ</t>
    </rPh>
    <rPh sb="14" eb="17">
      <t>ホンヨウシキ</t>
    </rPh>
    <rPh sb="18" eb="19">
      <t>ヒ</t>
    </rPh>
    <rPh sb="20" eb="21">
      <t>ノ</t>
    </rPh>
    <rPh sb="24" eb="26">
      <t>シヨウ</t>
    </rPh>
    <phoneticPr fontId="1"/>
  </si>
  <si>
    <t>(3)差引額
　(1)-(2)</t>
    <rPh sb="3" eb="5">
      <t>サシヒキ</t>
    </rPh>
    <rPh sb="5" eb="6">
      <t>ガク</t>
    </rPh>
    <phoneticPr fontId="1"/>
  </si>
  <si>
    <t>(6)選定額
(4)と(5)を比較し
て少ない方の額</t>
    <rPh sb="3" eb="6">
      <t>センテイガク</t>
    </rPh>
    <rPh sb="15" eb="17">
      <t>ヒカク</t>
    </rPh>
    <rPh sb="20" eb="21">
      <t>スク</t>
    </rPh>
    <rPh sb="23" eb="24">
      <t>ホウ</t>
    </rPh>
    <rPh sb="25" eb="26">
      <t>ガク</t>
    </rPh>
    <phoneticPr fontId="1"/>
  </si>
  <si>
    <t>(7)補助基本額
(3)と(6)を比較し
て少ない方の額</t>
    <rPh sb="3" eb="5">
      <t>ホジョ</t>
    </rPh>
    <rPh sb="5" eb="7">
      <t>キホン</t>
    </rPh>
    <rPh sb="7" eb="8">
      <t>ガク</t>
    </rPh>
    <phoneticPr fontId="1"/>
  </si>
  <si>
    <t xml:space="preserve">(8)補助金所要額
</t>
    <rPh sb="3" eb="5">
      <t>ホジョ</t>
    </rPh>
    <rPh sb="5" eb="6">
      <t>キン</t>
    </rPh>
    <rPh sb="6" eb="9">
      <t>ショヨウガク</t>
    </rPh>
    <phoneticPr fontId="1"/>
  </si>
  <si>
    <t>※千円未満切捨</t>
  </si>
  <si>
    <t>補助金所要額</t>
    <rPh sb="0" eb="3">
      <t>ホジョキン</t>
    </rPh>
    <rPh sb="3" eb="6">
      <t>ショヨウガク</t>
    </rPh>
    <phoneticPr fontId="1"/>
  </si>
  <si>
    <t>項目</t>
    <rPh sb="0" eb="2">
      <t>コウモク</t>
    </rPh>
    <phoneticPr fontId="1"/>
  </si>
  <si>
    <t>記入欄（黄色のセルに記入してください）</t>
    <rPh sb="0" eb="3">
      <t>キニュウラン</t>
    </rPh>
    <rPh sb="4" eb="6">
      <t>キイロ</t>
    </rPh>
    <rPh sb="10" eb="12">
      <t>キニュウ</t>
    </rPh>
    <phoneticPr fontId="1"/>
  </si>
  <si>
    <t>記入すべき内容について（この欄は印刷されません）</t>
    <rPh sb="0" eb="2">
      <t>キニュウ</t>
    </rPh>
    <rPh sb="5" eb="7">
      <t>ナイヨウ</t>
    </rPh>
    <rPh sb="14" eb="15">
      <t>ラン</t>
    </rPh>
    <rPh sb="16" eb="18">
      <t>インサツ</t>
    </rPh>
    <phoneticPr fontId="1"/>
  </si>
  <si>
    <t>ＲＣＥＳＰＡ事業番号</t>
    <rPh sb="6" eb="10">
      <t>ジギョウバンゴウ</t>
    </rPh>
    <phoneticPr fontId="1"/>
  </si>
  <si>
    <t>＊協会使用欄</t>
    <rPh sb="1" eb="3">
      <t>キョウカイ</t>
    </rPh>
    <rPh sb="3" eb="6">
      <t>シヨウラン</t>
    </rPh>
    <phoneticPr fontId="1"/>
  </si>
  <si>
    <t>事業名</t>
    <rPh sb="0" eb="3">
      <t>ジギョウメイ</t>
    </rPh>
    <phoneticPr fontId="1"/>
  </si>
  <si>
    <t>＊実施する固有の事業名を記入してください。
＊複数の設備導入事業に応募する場合は、各事業共通の事業名を付けてください。</t>
    <rPh sb="1" eb="3">
      <t>ジッシ</t>
    </rPh>
    <rPh sb="5" eb="7">
      <t>コユウ</t>
    </rPh>
    <rPh sb="8" eb="11">
      <t>ジギョウメイ</t>
    </rPh>
    <rPh sb="12" eb="14">
      <t>キニュウ</t>
    </rPh>
    <rPh sb="23" eb="25">
      <t>フクスウ</t>
    </rPh>
    <rPh sb="26" eb="28">
      <t>セツビ</t>
    </rPh>
    <rPh sb="28" eb="30">
      <t>ドウニュウ</t>
    </rPh>
    <rPh sb="30" eb="32">
      <t>ジギョウ</t>
    </rPh>
    <rPh sb="33" eb="35">
      <t>オウボ</t>
    </rPh>
    <rPh sb="37" eb="39">
      <t>バアイ</t>
    </rPh>
    <rPh sb="41" eb="42">
      <t>カク</t>
    </rPh>
    <rPh sb="42" eb="44">
      <t>ジギョウ</t>
    </rPh>
    <rPh sb="44" eb="46">
      <t>キョウツウ</t>
    </rPh>
    <rPh sb="47" eb="50">
      <t>ジギョウメイ</t>
    </rPh>
    <rPh sb="51" eb="52">
      <t>ツ</t>
    </rPh>
    <phoneticPr fontId="1"/>
  </si>
  <si>
    <t>事業実施の団体名（代表事業者）</t>
    <rPh sb="0" eb="4">
      <t>ジギョウジッシ</t>
    </rPh>
    <rPh sb="5" eb="8">
      <t>ダンタイメイ</t>
    </rPh>
    <rPh sb="9" eb="11">
      <t>ダイヒョウ</t>
    </rPh>
    <rPh sb="11" eb="14">
      <t>ジギョウシャ</t>
    </rPh>
    <phoneticPr fontId="1"/>
  </si>
  <si>
    <t>＊公募要領に記載された「補助事業者」の要件を満たしていることを確認してください。
＊正式名称で記入してください。</t>
    <rPh sb="1" eb="3">
      <t>コウボ</t>
    </rPh>
    <rPh sb="3" eb="5">
      <t>ヨウリョウ</t>
    </rPh>
    <rPh sb="6" eb="8">
      <t>キサイ</t>
    </rPh>
    <rPh sb="12" eb="17">
      <t>ホジョジギョウシャ</t>
    </rPh>
    <rPh sb="19" eb="21">
      <t>ヨウケン</t>
    </rPh>
    <rPh sb="22" eb="23">
      <t>ミ</t>
    </rPh>
    <rPh sb="31" eb="33">
      <t>カクニン</t>
    </rPh>
    <rPh sb="42" eb="44">
      <t>セイシキ</t>
    </rPh>
    <rPh sb="44" eb="46">
      <t>メイショウ</t>
    </rPh>
    <rPh sb="47" eb="49">
      <t>キニュウ</t>
    </rPh>
    <phoneticPr fontId="1"/>
  </si>
  <si>
    <t>事業実施の代表者</t>
    <rPh sb="0" eb="2">
      <t>ジギョウ</t>
    </rPh>
    <rPh sb="2" eb="4">
      <t>ジッシ</t>
    </rPh>
    <rPh sb="5" eb="8">
      <t>ダイヒョウシャ</t>
    </rPh>
    <phoneticPr fontId="1"/>
  </si>
  <si>
    <t>氏名</t>
    <rPh sb="0" eb="2">
      <t>シメイ</t>
    </rPh>
    <phoneticPr fontId="1"/>
  </si>
  <si>
    <t>役職</t>
    <rPh sb="0" eb="2">
      <t>ヤクショク</t>
    </rPh>
    <phoneticPr fontId="1"/>
  </si>
  <si>
    <t>郵便番号</t>
    <rPh sb="0" eb="4">
      <t>ユウビンバンゴウ</t>
    </rPh>
    <phoneticPr fontId="1"/>
  </si>
  <si>
    <t>所在地</t>
    <rPh sb="0" eb="3">
      <t>ショザイチ</t>
    </rPh>
    <phoneticPr fontId="1"/>
  </si>
  <si>
    <t>電話番号</t>
    <rPh sb="0" eb="4">
      <t>デンワバンゴウ</t>
    </rPh>
    <phoneticPr fontId="1"/>
  </si>
  <si>
    <t>FAX番号</t>
    <rPh sb="3" eb="5">
      <t>バンゴウ</t>
    </rPh>
    <phoneticPr fontId="1"/>
  </si>
  <si>
    <t>E-mailアドレス</t>
    <phoneticPr fontId="1"/>
  </si>
  <si>
    <t>事業実施の担当者
（事務連絡の窓口となる方）</t>
    <rPh sb="0" eb="2">
      <t>ジギョウ</t>
    </rPh>
    <rPh sb="2" eb="4">
      <t>ジッシ</t>
    </rPh>
    <rPh sb="5" eb="8">
      <t>タントウシャ</t>
    </rPh>
    <rPh sb="10" eb="14">
      <t>ジムレンラク</t>
    </rPh>
    <rPh sb="15" eb="17">
      <t>マドグチ</t>
    </rPh>
    <rPh sb="20" eb="21">
      <t>カタ</t>
    </rPh>
    <phoneticPr fontId="1"/>
  </si>
  <si>
    <t>所属部署</t>
    <rPh sb="0" eb="2">
      <t>ショゾク</t>
    </rPh>
    <rPh sb="2" eb="4">
      <t>ブショ</t>
    </rPh>
    <phoneticPr fontId="1"/>
  </si>
  <si>
    <t>共同事業者</t>
    <rPh sb="0" eb="5">
      <t>キョウドウジギョウシャ</t>
    </rPh>
    <phoneticPr fontId="1"/>
  </si>
  <si>
    <t>団体名</t>
    <rPh sb="0" eb="3">
      <t>ダンタイメイ</t>
    </rPh>
    <phoneticPr fontId="1"/>
  </si>
  <si>
    <t>事業実施の担当者</t>
    <rPh sb="0" eb="2">
      <t>ジギョウ</t>
    </rPh>
    <rPh sb="2" eb="4">
      <t>ジッシ</t>
    </rPh>
    <rPh sb="5" eb="8">
      <t>タントウシャ</t>
    </rPh>
    <phoneticPr fontId="1"/>
  </si>
  <si>
    <t>事業の実施場所
施設・設備設置図</t>
    <rPh sb="0" eb="2">
      <t>ジギョウ</t>
    </rPh>
    <rPh sb="3" eb="5">
      <t>ジッシ</t>
    </rPh>
    <rPh sb="5" eb="7">
      <t>バショ</t>
    </rPh>
    <rPh sb="8" eb="10">
      <t>シセツ</t>
    </rPh>
    <rPh sb="11" eb="13">
      <t>セツビ</t>
    </rPh>
    <rPh sb="13" eb="15">
      <t>セッチ</t>
    </rPh>
    <rPh sb="15" eb="16">
      <t>ズ</t>
    </rPh>
    <phoneticPr fontId="1"/>
  </si>
  <si>
    <t>事業実施場所名称</t>
    <rPh sb="0" eb="6">
      <t>ジギョウジッシバショ</t>
    </rPh>
    <rPh sb="6" eb="8">
      <t>メイショウ</t>
    </rPh>
    <phoneticPr fontId="1"/>
  </si>
  <si>
    <t>＊複数箇所ある場合は、代表的な1箇所を記入し、その他は別紙（様式不問）に記入してください。別紙を添付する場合は、記入欄に資料番号を記入してください。</t>
    <rPh sb="1" eb="3">
      <t>フクスウ</t>
    </rPh>
    <rPh sb="3" eb="5">
      <t>カショ</t>
    </rPh>
    <rPh sb="7" eb="9">
      <t>バアイ</t>
    </rPh>
    <rPh sb="11" eb="14">
      <t>ダイヒョウテキ</t>
    </rPh>
    <rPh sb="16" eb="18">
      <t>カショ</t>
    </rPh>
    <rPh sb="19" eb="21">
      <t>キニュウ</t>
    </rPh>
    <rPh sb="25" eb="26">
      <t>タ</t>
    </rPh>
    <rPh sb="27" eb="29">
      <t>ベッシ</t>
    </rPh>
    <rPh sb="30" eb="32">
      <t>ヨウシキ</t>
    </rPh>
    <rPh sb="32" eb="34">
      <t>フモン</t>
    </rPh>
    <rPh sb="36" eb="38">
      <t>キニュウ</t>
    </rPh>
    <rPh sb="45" eb="47">
      <t>ベッシ</t>
    </rPh>
    <rPh sb="48" eb="50">
      <t>テンプ</t>
    </rPh>
    <rPh sb="52" eb="54">
      <t>バアイ</t>
    </rPh>
    <rPh sb="56" eb="59">
      <t>キニュウラン</t>
    </rPh>
    <rPh sb="60" eb="64">
      <t>シリョウバンゴウ</t>
    </rPh>
    <rPh sb="65" eb="67">
      <t>キニュウ</t>
    </rPh>
    <phoneticPr fontId="1"/>
  </si>
  <si>
    <t>住所</t>
    <rPh sb="0" eb="2">
      <t>ジュウショ</t>
    </rPh>
    <phoneticPr fontId="1"/>
  </si>
  <si>
    <t>都道府県名　※1</t>
    <rPh sb="0" eb="4">
      <t>トドウフケン</t>
    </rPh>
    <rPh sb="4" eb="5">
      <t>メイ</t>
    </rPh>
    <phoneticPr fontId="1"/>
  </si>
  <si>
    <t>※1 都道府県名を記入してください。
※2 記入例：〇〇区（東京23区）、〇〇市、〇〇群〇〇町、〇〇群〇〇村
※3 政令指定都市の場合、区名をここに記入してください。
＊複数箇所ある場合は、代表的な1箇所を記入し、その他は別紙（様式不問）に記入してください。別紙を添付する場合は、記入欄に資料番号を記入してください。</t>
    <rPh sb="3" eb="5">
      <t>トドウ</t>
    </rPh>
    <rPh sb="5" eb="7">
      <t>フケン</t>
    </rPh>
    <rPh sb="7" eb="8">
      <t>メイ</t>
    </rPh>
    <rPh sb="9" eb="11">
      <t>キニュウ</t>
    </rPh>
    <rPh sb="22" eb="25">
      <t>キニュウレイ</t>
    </rPh>
    <rPh sb="28" eb="29">
      <t>ク</t>
    </rPh>
    <rPh sb="30" eb="32">
      <t>トウキョウ</t>
    </rPh>
    <rPh sb="34" eb="35">
      <t>ク</t>
    </rPh>
    <rPh sb="39" eb="40">
      <t>シ</t>
    </rPh>
    <rPh sb="43" eb="44">
      <t>グン</t>
    </rPh>
    <rPh sb="46" eb="47">
      <t>チョウ</t>
    </rPh>
    <rPh sb="50" eb="51">
      <t>グン</t>
    </rPh>
    <rPh sb="53" eb="54">
      <t>ムラ</t>
    </rPh>
    <rPh sb="58" eb="64">
      <t>セイレイシテイトシ</t>
    </rPh>
    <rPh sb="65" eb="67">
      <t>バアイ</t>
    </rPh>
    <rPh sb="68" eb="70">
      <t>クメイ</t>
    </rPh>
    <rPh sb="74" eb="76">
      <t>キニュウ</t>
    </rPh>
    <phoneticPr fontId="1"/>
  </si>
  <si>
    <t>区又は市町村名　※2</t>
    <rPh sb="0" eb="1">
      <t>ク</t>
    </rPh>
    <rPh sb="1" eb="2">
      <t>マタ</t>
    </rPh>
    <rPh sb="3" eb="6">
      <t>シチョウソン</t>
    </rPh>
    <rPh sb="6" eb="7">
      <t>メイ</t>
    </rPh>
    <phoneticPr fontId="1"/>
  </si>
  <si>
    <t>区・町域・番地等　※3</t>
    <rPh sb="0" eb="1">
      <t>ク</t>
    </rPh>
    <rPh sb="2" eb="4">
      <t>チョウイキ</t>
    </rPh>
    <rPh sb="5" eb="7">
      <t>バンチ</t>
    </rPh>
    <rPh sb="7" eb="8">
      <t>トウ</t>
    </rPh>
    <phoneticPr fontId="1"/>
  </si>
  <si>
    <t>事業の実施場所の地図・図面等</t>
    <rPh sb="0" eb="2">
      <t>ジギョウ</t>
    </rPh>
    <rPh sb="3" eb="7">
      <t>ジッシバショ</t>
    </rPh>
    <rPh sb="8" eb="10">
      <t>チズ</t>
    </rPh>
    <rPh sb="11" eb="13">
      <t>ズメン</t>
    </rPh>
    <rPh sb="13" eb="14">
      <t>トウ</t>
    </rPh>
    <phoneticPr fontId="1"/>
  </si>
  <si>
    <t>事業の目的</t>
    <rPh sb="0" eb="2">
      <t>ジギョウ</t>
    </rPh>
    <rPh sb="3" eb="5">
      <t>モクテキ</t>
    </rPh>
    <phoneticPr fontId="1"/>
  </si>
  <si>
    <t xml:space="preserve">＊申請する補助事業の目的について記入してください。
</t>
    <rPh sb="1" eb="3">
      <t>シンセイ</t>
    </rPh>
    <rPh sb="5" eb="9">
      <t>ホジョジギョウ</t>
    </rPh>
    <rPh sb="10" eb="12">
      <t>モクテキ</t>
    </rPh>
    <rPh sb="16" eb="18">
      <t>キニュウ</t>
    </rPh>
    <phoneticPr fontId="1"/>
  </si>
  <si>
    <t>事業の概要（補助事業について）</t>
    <rPh sb="0" eb="2">
      <t>ジギョウ</t>
    </rPh>
    <rPh sb="3" eb="5">
      <t>ガイヨウ</t>
    </rPh>
    <rPh sb="6" eb="8">
      <t>ホジョ</t>
    </rPh>
    <rPh sb="8" eb="10">
      <t>ジギョウ</t>
    </rPh>
    <phoneticPr fontId="1"/>
  </si>
  <si>
    <t>他の補助金との関係</t>
    <rPh sb="0" eb="1">
      <t>タ</t>
    </rPh>
    <rPh sb="2" eb="5">
      <t>ホジョキン</t>
    </rPh>
    <rPh sb="7" eb="9">
      <t>カンケイ</t>
    </rPh>
    <phoneticPr fontId="1"/>
  </si>
  <si>
    <t>＊本補助金以外の国の補助金等への応募状況等を記入してください。該当がない場合は「該当なし」と記入してください。</t>
    <rPh sb="1" eb="2">
      <t>ホン</t>
    </rPh>
    <rPh sb="2" eb="5">
      <t>ホジョキン</t>
    </rPh>
    <rPh sb="5" eb="7">
      <t>イガイ</t>
    </rPh>
    <rPh sb="8" eb="9">
      <t>クニ</t>
    </rPh>
    <rPh sb="10" eb="13">
      <t>ホジョキン</t>
    </rPh>
    <rPh sb="13" eb="14">
      <t>トウ</t>
    </rPh>
    <rPh sb="16" eb="20">
      <t>オウボジョウキョウ</t>
    </rPh>
    <rPh sb="20" eb="21">
      <t>トウ</t>
    </rPh>
    <rPh sb="22" eb="24">
      <t>キニュウ</t>
    </rPh>
    <rPh sb="31" eb="33">
      <t>ガイトウ</t>
    </rPh>
    <rPh sb="36" eb="38">
      <t>バアイ</t>
    </rPh>
    <rPh sb="40" eb="42">
      <t>ガイトウ</t>
    </rPh>
    <rPh sb="46" eb="48">
      <t>キニュウ</t>
    </rPh>
    <phoneticPr fontId="1"/>
  </si>
  <si>
    <t>【別紙１】</t>
    <rPh sb="1" eb="3">
      <t>ベッシ</t>
    </rPh>
    <phoneticPr fontId="1"/>
  </si>
  <si>
    <t>【別紙２】</t>
    <rPh sb="1" eb="3">
      <t>ベッシ</t>
    </rPh>
    <phoneticPr fontId="1"/>
  </si>
  <si>
    <t>考慮した留意点：</t>
    <rPh sb="0" eb="2">
      <t>コウリョ</t>
    </rPh>
    <rPh sb="4" eb="7">
      <t>リュウイテン</t>
    </rPh>
    <phoneticPr fontId="1"/>
  </si>
  <si>
    <t>※1</t>
    <phoneticPr fontId="1"/>
  </si>
  <si>
    <t>当該期間</t>
    <rPh sb="0" eb="2">
      <t>トウガイ</t>
    </rPh>
    <rPh sb="2" eb="4">
      <t>キカン</t>
    </rPh>
    <phoneticPr fontId="1"/>
  </si>
  <si>
    <t>累積</t>
    <rPh sb="0" eb="2">
      <t>ルイセキ</t>
    </rPh>
    <phoneticPr fontId="1"/>
  </si>
  <si>
    <t>ポイント付与率（金銭価値換算）(2)</t>
    <rPh sb="4" eb="7">
      <t>フヨリツ</t>
    </rPh>
    <rPh sb="8" eb="12">
      <t>キンセンカチ</t>
    </rPh>
    <rPh sb="12" eb="14">
      <t>カンサン</t>
    </rPh>
    <phoneticPr fontId="1"/>
  </si>
  <si>
    <t>　1ポイント当りの金銭価値を、1万円／ポイントとした場合、発行されるポイント数は、20ポイントとなります</t>
    <rPh sb="6" eb="7">
      <t>アタ</t>
    </rPh>
    <rPh sb="9" eb="11">
      <t>キンセン</t>
    </rPh>
    <rPh sb="11" eb="13">
      <t>カチ</t>
    </rPh>
    <rPh sb="16" eb="18">
      <t>マンエン</t>
    </rPh>
    <rPh sb="26" eb="28">
      <t>バアイ</t>
    </rPh>
    <rPh sb="29" eb="31">
      <t>ハッコウ</t>
    </rPh>
    <rPh sb="38" eb="39">
      <t>スウ</t>
    </rPh>
    <phoneticPr fontId="1"/>
  </si>
  <si>
    <t>　（100万円×20％＝20万円、20万円÷1万円／ポイント＝20ポイント）</t>
    <rPh sb="5" eb="7">
      <t>マンエン</t>
    </rPh>
    <rPh sb="14" eb="16">
      <t>マンエン</t>
    </rPh>
    <rPh sb="19" eb="21">
      <t>マンエン</t>
    </rPh>
    <rPh sb="23" eb="25">
      <t>マンエン</t>
    </rPh>
    <phoneticPr fontId="1"/>
  </si>
  <si>
    <t>　仮に、1ポイント当りの金銭価値を、1円／ポイントとした場合は、ポイント数とポイントの金銭価値は一致します</t>
    <rPh sb="1" eb="2">
      <t>カリ</t>
    </rPh>
    <rPh sb="9" eb="10">
      <t>アタ</t>
    </rPh>
    <rPh sb="12" eb="14">
      <t>キンセン</t>
    </rPh>
    <rPh sb="14" eb="16">
      <t>カチ</t>
    </rPh>
    <rPh sb="19" eb="20">
      <t>エン</t>
    </rPh>
    <rPh sb="28" eb="30">
      <t>バアイ</t>
    </rPh>
    <rPh sb="36" eb="37">
      <t>スウ</t>
    </rPh>
    <rPh sb="43" eb="47">
      <t>キンセンカチ</t>
    </rPh>
    <rPh sb="48" eb="50">
      <t>イッチ</t>
    </rPh>
    <phoneticPr fontId="1"/>
  </si>
  <si>
    <t>CO2削減：エネルギー起源CO2の削減</t>
    <rPh sb="3" eb="5">
      <t>サクゲン</t>
    </rPh>
    <rPh sb="11" eb="13">
      <t>キゲン</t>
    </rPh>
    <rPh sb="17" eb="19">
      <t>サクゲン</t>
    </rPh>
    <phoneticPr fontId="1"/>
  </si>
  <si>
    <t>CO2削減：エネルギー起源以外のCO2の削減</t>
    <rPh sb="3" eb="5">
      <t>サクゲン</t>
    </rPh>
    <rPh sb="11" eb="13">
      <t>キゲン</t>
    </rPh>
    <rPh sb="13" eb="15">
      <t>イガイ</t>
    </rPh>
    <rPh sb="20" eb="22">
      <t>サクゲン</t>
    </rPh>
    <phoneticPr fontId="1"/>
  </si>
  <si>
    <t>費用対効果</t>
    <rPh sb="0" eb="5">
      <t>ヒヨウタイコウカ</t>
    </rPh>
    <phoneticPr fontId="1"/>
  </si>
  <si>
    <t>※ 記入欄が足りない場合は、行の高さを引き伸ばして記入すること（行の挿入は不可）。
※ 行の高さが４００ピクセルを超える場合には、記入欄には要約を記入し、詳細は別紙を添付すること（フォントサイズの変更は不可）。
※ 記入欄には図を挿入せず、別紙に記入すること。
※ 別紙を添付する場合は、記入欄に資料番号を記入すること。</t>
    <rPh sb="2" eb="5">
      <t>キニュウラン</t>
    </rPh>
    <rPh sb="6" eb="7">
      <t>タ</t>
    </rPh>
    <rPh sb="10" eb="12">
      <t>バアイ</t>
    </rPh>
    <rPh sb="14" eb="15">
      <t>ギョウ</t>
    </rPh>
    <rPh sb="16" eb="17">
      <t>タカ</t>
    </rPh>
    <rPh sb="19" eb="20">
      <t>ヒ</t>
    </rPh>
    <rPh sb="21" eb="22">
      <t>ノ</t>
    </rPh>
    <rPh sb="25" eb="27">
      <t>キニュウ</t>
    </rPh>
    <rPh sb="44" eb="45">
      <t>ギョウ</t>
    </rPh>
    <rPh sb="46" eb="47">
      <t>タカ</t>
    </rPh>
    <rPh sb="57" eb="58">
      <t>コ</t>
    </rPh>
    <rPh sb="60" eb="62">
      <t>バアイ</t>
    </rPh>
    <rPh sb="65" eb="68">
      <t>キニュウラン</t>
    </rPh>
    <rPh sb="70" eb="72">
      <t>ヨウヤク</t>
    </rPh>
    <rPh sb="73" eb="75">
      <t>キニュウ</t>
    </rPh>
    <rPh sb="77" eb="79">
      <t>ショウサイ</t>
    </rPh>
    <rPh sb="80" eb="82">
      <t>ベッシ</t>
    </rPh>
    <rPh sb="83" eb="85">
      <t>テンプ</t>
    </rPh>
    <rPh sb="98" eb="100">
      <t>ヘンコウ</t>
    </rPh>
    <rPh sb="101" eb="103">
      <t>フカ</t>
    </rPh>
    <rPh sb="108" eb="111">
      <t>キニュウラン</t>
    </rPh>
    <rPh sb="113" eb="114">
      <t>ズ</t>
    </rPh>
    <rPh sb="115" eb="117">
      <t>ソウニュウ</t>
    </rPh>
    <rPh sb="120" eb="122">
      <t>ベッシ</t>
    </rPh>
    <rPh sb="123" eb="125">
      <t>キニュウ</t>
    </rPh>
    <rPh sb="133" eb="135">
      <t>ベッシ</t>
    </rPh>
    <rPh sb="136" eb="138">
      <t>テンプ</t>
    </rPh>
    <rPh sb="140" eb="142">
      <t>バアイ</t>
    </rPh>
    <rPh sb="144" eb="146">
      <t>キニュウ</t>
    </rPh>
    <rPh sb="146" eb="147">
      <t>ラン</t>
    </rPh>
    <rPh sb="148" eb="152">
      <t>シリョウバンゴウ</t>
    </rPh>
    <rPh sb="153" eb="155">
      <t>キニュウ</t>
    </rPh>
    <phoneticPr fontId="1"/>
  </si>
  <si>
    <t>＊公募要領に記載された「補助事業者」の要件を満たしていることを確認してください。
＊共同事業者とは、本補助事業に参画するすべての事業者のうち、代表事業者以外の事業者のことを指します（代表事業者とは、本補助金の応募等を行い、交付の対象となり、本事業による取得財産の全部または一部を所有する事業者のことを指します。）。
＊電話番号及びFAX番号は、市外局番からハイフンを入れて入力してください。
　（例：03-1234-5678）
＊共同事業者が三者を超える場合は、協会までご連絡ください。</t>
    <rPh sb="43" eb="45">
      <t>キョウドウ</t>
    </rPh>
    <rPh sb="45" eb="48">
      <t>ジギョウシャ</t>
    </rPh>
    <rPh sb="51" eb="52">
      <t>ホン</t>
    </rPh>
    <rPh sb="52" eb="54">
      <t>ホジョ</t>
    </rPh>
    <rPh sb="54" eb="56">
      <t>ジギョウ</t>
    </rPh>
    <rPh sb="57" eb="59">
      <t>サンカク</t>
    </rPh>
    <rPh sb="65" eb="68">
      <t>ジギョウシャ</t>
    </rPh>
    <rPh sb="72" eb="74">
      <t>ダイヒョウ</t>
    </rPh>
    <rPh sb="74" eb="77">
      <t>ジギョウシャ</t>
    </rPh>
    <rPh sb="77" eb="79">
      <t>イガイ</t>
    </rPh>
    <rPh sb="80" eb="83">
      <t>ジギョウシャ</t>
    </rPh>
    <rPh sb="87" eb="88">
      <t>サ</t>
    </rPh>
    <rPh sb="92" eb="97">
      <t>ダイヒョウジギョウシャ</t>
    </rPh>
    <rPh sb="100" eb="101">
      <t>ホン</t>
    </rPh>
    <rPh sb="101" eb="104">
      <t>ホジョキン</t>
    </rPh>
    <rPh sb="105" eb="107">
      <t>オウボ</t>
    </rPh>
    <rPh sb="107" eb="108">
      <t>トウ</t>
    </rPh>
    <rPh sb="109" eb="110">
      <t>オコナ</t>
    </rPh>
    <rPh sb="112" eb="114">
      <t>コウフ</t>
    </rPh>
    <rPh sb="115" eb="117">
      <t>タイショウ</t>
    </rPh>
    <rPh sb="121" eb="124">
      <t>ホンジギョウ</t>
    </rPh>
    <rPh sb="127" eb="131">
      <t>シュトクザイサン</t>
    </rPh>
    <rPh sb="132" eb="134">
      <t>ゼンブ</t>
    </rPh>
    <rPh sb="137" eb="139">
      <t>イチブ</t>
    </rPh>
    <rPh sb="140" eb="142">
      <t>ショユウ</t>
    </rPh>
    <rPh sb="144" eb="146">
      <t>ジギョウ</t>
    </rPh>
    <rPh sb="146" eb="147">
      <t>シャ</t>
    </rPh>
    <rPh sb="151" eb="152">
      <t>サ</t>
    </rPh>
    <rPh sb="218" eb="223">
      <t>キョウドウジギョウシャ</t>
    </rPh>
    <rPh sb="224" eb="226">
      <t>サンシャ</t>
    </rPh>
    <rPh sb="227" eb="228">
      <t>コ</t>
    </rPh>
    <rPh sb="230" eb="232">
      <t>バアイ</t>
    </rPh>
    <rPh sb="234" eb="236">
      <t>キョウカイ</t>
    </rPh>
    <rPh sb="239" eb="241">
      <t>レンラク</t>
    </rPh>
    <phoneticPr fontId="1"/>
  </si>
  <si>
    <t>ポイント付与を行う場（店舗等）の数</t>
    <rPh sb="4" eb="6">
      <t>フヨ</t>
    </rPh>
    <rPh sb="7" eb="8">
      <t>オコナ</t>
    </rPh>
    <rPh sb="9" eb="10">
      <t>バ</t>
    </rPh>
    <rPh sb="11" eb="14">
      <t>テンポナド</t>
    </rPh>
    <rPh sb="16" eb="17">
      <t>カズ</t>
    </rPh>
    <phoneticPr fontId="1"/>
  </si>
  <si>
    <t>5年目</t>
    <rPh sb="1" eb="3">
      <t>ネンメ</t>
    </rPh>
    <phoneticPr fontId="1"/>
  </si>
  <si>
    <t>令和8年度</t>
    <rPh sb="0" eb="2">
      <t>レイワ</t>
    </rPh>
    <rPh sb="3" eb="5">
      <t>ネンド</t>
    </rPh>
    <phoneticPr fontId="1"/>
  </si>
  <si>
    <t>必要に応じて、6年目以降の行を追加してください（加点要素）</t>
  </si>
  <si>
    <t>必要に応じて、6年目以降の行を追加してください（加点要素）</t>
    <rPh sb="0" eb="2">
      <t>ヒツヨウ</t>
    </rPh>
    <rPh sb="3" eb="4">
      <t>オウ</t>
    </rPh>
    <rPh sb="8" eb="10">
      <t>ネンメ</t>
    </rPh>
    <rPh sb="10" eb="12">
      <t>イコウ</t>
    </rPh>
    <rPh sb="13" eb="14">
      <t>ギョウ</t>
    </rPh>
    <rPh sb="15" eb="17">
      <t>ツイカ</t>
    </rPh>
    <rPh sb="24" eb="26">
      <t>カテン</t>
    </rPh>
    <rPh sb="26" eb="28">
      <t>ヨウソ</t>
    </rPh>
    <phoneticPr fontId="1"/>
  </si>
  <si>
    <t>令和5年
2月末まで</t>
    <rPh sb="0" eb="2">
      <t>レイワ</t>
    </rPh>
    <rPh sb="3" eb="4">
      <t>ネン</t>
    </rPh>
    <rPh sb="6" eb="7">
      <t>ガツ</t>
    </rPh>
    <rPh sb="7" eb="8">
      <t>マツ</t>
    </rPh>
    <phoneticPr fontId="1"/>
  </si>
  <si>
    <t>令和5年
3月</t>
    <rPh sb="0" eb="2">
      <t>レイワ</t>
    </rPh>
    <rPh sb="3" eb="4">
      <t>ネン</t>
    </rPh>
    <rPh sb="6" eb="7">
      <t>ガツ</t>
    </rPh>
    <phoneticPr fontId="1"/>
  </si>
  <si>
    <t>分類</t>
    <rPh sb="0" eb="2">
      <t>ブンルイ</t>
    </rPh>
    <phoneticPr fontId="1"/>
  </si>
  <si>
    <t>環境配慮行動に対する
ポイントの発行数</t>
    <phoneticPr fontId="1"/>
  </si>
  <si>
    <t>ポイント発行対象者数</t>
    <rPh sb="4" eb="6">
      <t>ハッコウ</t>
    </rPh>
    <rPh sb="6" eb="8">
      <t>タイショウ</t>
    </rPh>
    <rPh sb="8" eb="9">
      <t>シャ</t>
    </rPh>
    <rPh sb="9" eb="10">
      <t>スウ</t>
    </rPh>
    <phoneticPr fontId="1"/>
  </si>
  <si>
    <t>対象者数（人）</t>
    <rPh sb="0" eb="4">
      <t>タイショウシャスウ</t>
    </rPh>
    <rPh sb="5" eb="6">
      <t>ニン</t>
    </rPh>
    <phoneticPr fontId="1"/>
  </si>
  <si>
    <t>環境保全効果</t>
    <rPh sb="0" eb="2">
      <t>カンキョウ</t>
    </rPh>
    <rPh sb="2" eb="6">
      <t>ホゼンコウカ</t>
    </rPh>
    <phoneticPr fontId="1"/>
  </si>
  <si>
    <t>内容</t>
    <rPh sb="0" eb="2">
      <t>ナイヨウ</t>
    </rPh>
    <phoneticPr fontId="1"/>
  </si>
  <si>
    <t>単位</t>
    <rPh sb="0" eb="2">
      <t>タンイ</t>
    </rPh>
    <phoneticPr fontId="1"/>
  </si>
  <si>
    <t>経済効果</t>
    <rPh sb="0" eb="2">
      <t>ケイザイ</t>
    </rPh>
    <rPh sb="2" eb="4">
      <t>コウカ</t>
    </rPh>
    <phoneticPr fontId="1"/>
  </si>
  <si>
    <t>数量</t>
    <rPh sb="0" eb="2">
      <t>スウリョウ</t>
    </rPh>
    <phoneticPr fontId="1"/>
  </si>
  <si>
    <t>ポイント付与を行う場
（店舗等）の数</t>
    <rPh sb="4" eb="6">
      <t>フヨ</t>
    </rPh>
    <rPh sb="7" eb="8">
      <t>オコナ</t>
    </rPh>
    <rPh sb="9" eb="10">
      <t>バ</t>
    </rPh>
    <rPh sb="12" eb="14">
      <t>テンポ</t>
    </rPh>
    <rPh sb="14" eb="15">
      <t>トウ</t>
    </rPh>
    <rPh sb="17" eb="18">
      <t>カズ</t>
    </rPh>
    <phoneticPr fontId="1"/>
  </si>
  <si>
    <t>店舗等の数</t>
    <rPh sb="0" eb="3">
      <t>テンポトウ</t>
    </rPh>
    <rPh sb="4" eb="5">
      <t>カズ</t>
    </rPh>
    <phoneticPr fontId="1"/>
  </si>
  <si>
    <t>【令和5年2月末までの目標】</t>
    <rPh sb="1" eb="3">
      <t>レイワ</t>
    </rPh>
    <rPh sb="4" eb="5">
      <t>ネン</t>
    </rPh>
    <rPh sb="6" eb="7">
      <t>ガツ</t>
    </rPh>
    <rPh sb="7" eb="8">
      <t>マツ</t>
    </rPh>
    <rPh sb="11" eb="13">
      <t>モクヒョウ</t>
    </rPh>
    <rPh sb="13" eb="14">
      <t>ギョウスウ</t>
    </rPh>
    <phoneticPr fontId="1"/>
  </si>
  <si>
    <t>経済効果(千円）
　÷補助金支給額（千円）</t>
    <phoneticPr fontId="1"/>
  </si>
  <si>
    <t>補助金支給額(千円)
　÷環境保全効果目標値</t>
    <rPh sb="0" eb="3">
      <t>ホジョキン</t>
    </rPh>
    <rPh sb="3" eb="6">
      <t>シキュウガク</t>
    </rPh>
    <rPh sb="7" eb="9">
      <t>センエン</t>
    </rPh>
    <rPh sb="13" eb="19">
      <t>カンキョウホゼンコウカ</t>
    </rPh>
    <rPh sb="19" eb="22">
      <t>モクヒョウチ</t>
    </rPh>
    <phoneticPr fontId="1"/>
  </si>
  <si>
    <t>千円／</t>
    <rPh sb="0" eb="2">
      <t>センエン</t>
    </rPh>
    <phoneticPr fontId="1"/>
  </si>
  <si>
    <t>製品・サービスの数
（増加分）</t>
    <rPh sb="0" eb="2">
      <t>セイヒン</t>
    </rPh>
    <rPh sb="8" eb="9">
      <t>スウ</t>
    </rPh>
    <rPh sb="11" eb="13">
      <t>ゾウカ</t>
    </rPh>
    <rPh sb="13" eb="14">
      <t>ブン</t>
    </rPh>
    <phoneticPr fontId="1"/>
  </si>
  <si>
    <t>環境保全効果</t>
    <rPh sb="0" eb="2">
      <t>カンキョウ</t>
    </rPh>
    <rPh sb="2" eb="4">
      <t>ホゼン</t>
    </rPh>
    <rPh sb="4" eb="6">
      <t>コウカ</t>
    </rPh>
    <phoneticPr fontId="1"/>
  </si>
  <si>
    <t>売上高
（千円）</t>
    <rPh sb="0" eb="2">
      <t>ウリアゲ</t>
    </rPh>
    <rPh sb="2" eb="3">
      <t>ダカ</t>
    </rPh>
    <rPh sb="5" eb="7">
      <t>センエン</t>
    </rPh>
    <phoneticPr fontId="1"/>
  </si>
  <si>
    <t>必要に応じて、ポイント発行計画の算出根拠を別紙（様式自由）で示してください（加点要素）</t>
    <rPh sb="0" eb="2">
      <t>ヒツヨウ</t>
    </rPh>
    <rPh sb="3" eb="4">
      <t>オウ</t>
    </rPh>
    <rPh sb="11" eb="15">
      <t>ハッコウケイカク</t>
    </rPh>
    <rPh sb="16" eb="18">
      <t>サンシュツ</t>
    </rPh>
    <rPh sb="18" eb="20">
      <t>コンキョ</t>
    </rPh>
    <rPh sb="21" eb="23">
      <t>ベッシ</t>
    </rPh>
    <rPh sb="24" eb="26">
      <t>ヨウシキ</t>
    </rPh>
    <rPh sb="26" eb="28">
      <t>ジユウ</t>
    </rPh>
    <rPh sb="30" eb="31">
      <t>シメ</t>
    </rPh>
    <rPh sb="38" eb="40">
      <t>カテン</t>
    </rPh>
    <rPh sb="40" eb="42">
      <t>ヨウソ</t>
    </rPh>
    <phoneticPr fontId="1"/>
  </si>
  <si>
    <t>　なお、CO2削減効果の単位としては、t-CO2（トンCO2）、廃棄物削減・ワンウェイプラ削減の単位としては、t（トン）等が考えられます</t>
    <rPh sb="7" eb="9">
      <t>サクゲン</t>
    </rPh>
    <rPh sb="9" eb="11">
      <t>コウカ</t>
    </rPh>
    <rPh sb="12" eb="14">
      <t>タンイ</t>
    </rPh>
    <rPh sb="32" eb="35">
      <t>ハイキブツ</t>
    </rPh>
    <rPh sb="35" eb="37">
      <t>サクゲン</t>
    </rPh>
    <rPh sb="45" eb="47">
      <t>サクゲン</t>
    </rPh>
    <rPh sb="48" eb="50">
      <t>タンイ</t>
    </rPh>
    <rPh sb="60" eb="61">
      <t>トウ</t>
    </rPh>
    <rPh sb="62" eb="63">
      <t>カンガ</t>
    </rPh>
    <phoneticPr fontId="1"/>
  </si>
  <si>
    <t>算出根拠を別紙（様式自由）で示してください　↑</t>
    <rPh sb="0" eb="2">
      <t>サンシュツ</t>
    </rPh>
    <rPh sb="2" eb="4">
      <t>コンキョ</t>
    </rPh>
    <rPh sb="5" eb="7">
      <t>ベッシ</t>
    </rPh>
    <rPh sb="8" eb="10">
      <t>ヨウシキ</t>
    </rPh>
    <rPh sb="10" eb="12">
      <t>ジユウ</t>
    </rPh>
    <rPh sb="14" eb="15">
      <t>シメ</t>
    </rPh>
    <phoneticPr fontId="1"/>
  </si>
  <si>
    <t>売上高
（千円）</t>
    <rPh sb="0" eb="3">
      <t>ウリアゲダカ</t>
    </rPh>
    <rPh sb="5" eb="7">
      <t>センエン</t>
    </rPh>
    <phoneticPr fontId="1"/>
  </si>
  <si>
    <t>【令和5年2月末までの目標（原則、複数事業の合計）】</t>
    <rPh sb="1" eb="3">
      <t>レイワ</t>
    </rPh>
    <rPh sb="4" eb="5">
      <t>ネン</t>
    </rPh>
    <rPh sb="6" eb="7">
      <t>ガツ</t>
    </rPh>
    <rPh sb="7" eb="8">
      <t>マツ</t>
    </rPh>
    <rPh sb="11" eb="13">
      <t>モクヒョウ</t>
    </rPh>
    <rPh sb="14" eb="16">
      <t>ゲンソク</t>
    </rPh>
    <rPh sb="17" eb="19">
      <t>フクスウ</t>
    </rPh>
    <rPh sb="19" eb="21">
      <t>ジギョウ</t>
    </rPh>
    <rPh sb="22" eb="24">
      <t>ゴウケイ</t>
    </rPh>
    <rPh sb="25" eb="26">
      <t>ギョウスウ</t>
    </rPh>
    <phoneticPr fontId="1"/>
  </si>
  <si>
    <t>売上高の合計（千円）</t>
    <rPh sb="0" eb="3">
      <t>ウリアゲダカ</t>
    </rPh>
    <rPh sb="4" eb="6">
      <t>ゴウケイ</t>
    </rPh>
    <rPh sb="7" eb="9">
      <t>センエン</t>
    </rPh>
    <phoneticPr fontId="1"/>
  </si>
  <si>
    <t>売上高の増加分の合計（千円）</t>
    <rPh sb="0" eb="3">
      <t>ウリアゲダカ</t>
    </rPh>
    <rPh sb="4" eb="6">
      <t>ゾウカ</t>
    </rPh>
    <rPh sb="6" eb="7">
      <t>ブン</t>
    </rPh>
    <rPh sb="8" eb="10">
      <t>ゴウケイ</t>
    </rPh>
    <rPh sb="11" eb="13">
      <t>センエン</t>
    </rPh>
    <phoneticPr fontId="1"/>
  </si>
  <si>
    <t>環境配慮行動に対するポイントの発行数</t>
    <phoneticPr fontId="1"/>
  </si>
  <si>
    <t>※本様式は、複数の環境配慮行動を対象とした場合の様式です。単一の環境配慮行動を対象に申請する場合は単一行動様式を用いてください。</t>
    <rPh sb="6" eb="8">
      <t>フクスウ</t>
    </rPh>
    <phoneticPr fontId="1"/>
  </si>
  <si>
    <t>環境配慮行動がもたらす従たる環境保全効果①の分類</t>
    <rPh sb="0" eb="4">
      <t>カンキョウハイリョ</t>
    </rPh>
    <rPh sb="4" eb="6">
      <t>コウドウ</t>
    </rPh>
    <rPh sb="11" eb="12">
      <t>ジュウ</t>
    </rPh>
    <rPh sb="14" eb="20">
      <t>カンキョウホゼンコウカ</t>
    </rPh>
    <rPh sb="22" eb="24">
      <t>ブンルイ</t>
    </rPh>
    <phoneticPr fontId="1"/>
  </si>
  <si>
    <t>環境配慮行動がもたらす従たる環境保全効果①の詳細（定量的に示せる場合はその内容）</t>
    <rPh sb="11" eb="12">
      <t>ジュウ</t>
    </rPh>
    <rPh sb="22" eb="24">
      <t>ショウサイ</t>
    </rPh>
    <rPh sb="25" eb="28">
      <t>テイリョウテキ</t>
    </rPh>
    <rPh sb="29" eb="30">
      <t>シメ</t>
    </rPh>
    <rPh sb="32" eb="34">
      <t>バアイ</t>
    </rPh>
    <rPh sb="37" eb="39">
      <t>ナイヨウ</t>
    </rPh>
    <phoneticPr fontId="1"/>
  </si>
  <si>
    <t>環境配慮行動がもたらす従たる環境保全効果②の詳細（定量的に示せる場合はその内容）</t>
    <rPh sb="11" eb="12">
      <t>ジュウ</t>
    </rPh>
    <rPh sb="22" eb="24">
      <t>ショウサイ</t>
    </rPh>
    <phoneticPr fontId="1"/>
  </si>
  <si>
    <t>環境配慮行動がもたらす主たる環境保全効果の分類</t>
    <rPh sb="0" eb="4">
      <t>カンキョウハイリョ</t>
    </rPh>
    <rPh sb="4" eb="6">
      <t>コウドウ</t>
    </rPh>
    <rPh sb="11" eb="12">
      <t>シュ</t>
    </rPh>
    <rPh sb="14" eb="20">
      <t>カンキョウホゼンコウカ</t>
    </rPh>
    <rPh sb="21" eb="23">
      <t>ブンルイ</t>
    </rPh>
    <phoneticPr fontId="1"/>
  </si>
  <si>
    <t>環境配慮行動がもたらす主たる環境保全効果の詳細</t>
    <rPh sb="0" eb="4">
      <t>カンキョウハイリョ</t>
    </rPh>
    <rPh sb="4" eb="6">
      <t>コウドウ</t>
    </rPh>
    <rPh sb="11" eb="12">
      <t>シュ</t>
    </rPh>
    <rPh sb="14" eb="20">
      <t>カンキョウホゼンコウカ</t>
    </rPh>
    <rPh sb="21" eb="23">
      <t>ショウサイ</t>
    </rPh>
    <phoneticPr fontId="1"/>
  </si>
  <si>
    <t>以下は、付表の1つ目の環境配慮行動について記載</t>
    <rPh sb="0" eb="2">
      <t>イカ</t>
    </rPh>
    <rPh sb="4" eb="6">
      <t>フヒョウ</t>
    </rPh>
    <rPh sb="9" eb="10">
      <t>メ</t>
    </rPh>
    <rPh sb="11" eb="13">
      <t>カンキョウ</t>
    </rPh>
    <rPh sb="13" eb="15">
      <t>ハイリョ</t>
    </rPh>
    <rPh sb="15" eb="17">
      <t>コウドウ</t>
    </rPh>
    <rPh sb="21" eb="23">
      <t>キサイ</t>
    </rPh>
    <phoneticPr fontId="1"/>
  </si>
  <si>
    <t>以下は、付表の2つ目の環境配慮行動について記載</t>
    <rPh sb="0" eb="2">
      <t>イカ</t>
    </rPh>
    <rPh sb="4" eb="6">
      <t>フヒョウ</t>
    </rPh>
    <rPh sb="9" eb="10">
      <t>メ</t>
    </rPh>
    <rPh sb="11" eb="13">
      <t>カンキョウ</t>
    </rPh>
    <rPh sb="13" eb="15">
      <t>ハイリョ</t>
    </rPh>
    <rPh sb="15" eb="17">
      <t>コウドウ</t>
    </rPh>
    <rPh sb="21" eb="23">
      <t>キサイ</t>
    </rPh>
    <phoneticPr fontId="1"/>
  </si>
  <si>
    <t>↓１つ目の環境配慮行動について記載</t>
    <rPh sb="3" eb="4">
      <t>メ</t>
    </rPh>
    <rPh sb="5" eb="7">
      <t>カンキョウ</t>
    </rPh>
    <rPh sb="7" eb="9">
      <t>ハイリョ</t>
    </rPh>
    <rPh sb="9" eb="11">
      <t>コウドウ</t>
    </rPh>
    <rPh sb="15" eb="17">
      <t>キサイ</t>
    </rPh>
    <phoneticPr fontId="1"/>
  </si>
  <si>
    <t>↓２つ目の環境配慮行動について記載</t>
    <rPh sb="3" eb="4">
      <t>メ</t>
    </rPh>
    <rPh sb="5" eb="7">
      <t>カンキョウ</t>
    </rPh>
    <rPh sb="7" eb="9">
      <t>ハイリョ</t>
    </rPh>
    <rPh sb="9" eb="11">
      <t>コウドウ</t>
    </rPh>
    <rPh sb="15" eb="17">
      <t>キサイ</t>
    </rPh>
    <phoneticPr fontId="1"/>
  </si>
  <si>
    <t>食とくらしの「グリーンライフ・ポイント」推進事業：経費内訳</t>
    <rPh sb="25" eb="27">
      <t>ケイヒ</t>
    </rPh>
    <rPh sb="27" eb="29">
      <t>ウチワケ</t>
    </rPh>
    <phoneticPr fontId="1"/>
  </si>
  <si>
    <t>食とくらしの「グリーンライフ・ポイント」推進事業：実施計画書 基礎諸元</t>
    <rPh sb="22" eb="24">
      <t>ジギョウ</t>
    </rPh>
    <rPh sb="25" eb="27">
      <t>ジッシ</t>
    </rPh>
    <rPh sb="27" eb="30">
      <t>ケイカクショ</t>
    </rPh>
    <phoneticPr fontId="1"/>
  </si>
  <si>
    <t>補助事業の期間内のポイント原資の調達方法</t>
    <rPh sb="0" eb="2">
      <t>ホジョ</t>
    </rPh>
    <rPh sb="2" eb="4">
      <t>ジギョウ</t>
    </rPh>
    <rPh sb="5" eb="7">
      <t>キカン</t>
    </rPh>
    <rPh sb="7" eb="8">
      <t>ナイ</t>
    </rPh>
    <rPh sb="13" eb="15">
      <t>ゲンシ</t>
    </rPh>
    <rPh sb="16" eb="18">
      <t>チョウタツ</t>
    </rPh>
    <rPh sb="18" eb="20">
      <t>ホウホウ</t>
    </rPh>
    <phoneticPr fontId="1"/>
  </si>
  <si>
    <t>個人情報、プライバシーの保護</t>
    <rPh sb="0" eb="2">
      <t>コジン</t>
    </rPh>
    <rPh sb="2" eb="4">
      <t>ジョウホウ</t>
    </rPh>
    <rPh sb="12" eb="14">
      <t>ホゴ</t>
    </rPh>
    <phoneticPr fontId="1"/>
  </si>
  <si>
    <t>食とくらしの「グリーンライフ・ポイント」推進事業：実施計画書 総括</t>
    <rPh sb="25" eb="27">
      <t>ジッシ</t>
    </rPh>
    <rPh sb="27" eb="30">
      <t>ケイカクショ</t>
    </rPh>
    <rPh sb="31" eb="33">
      <t>ソウカツ</t>
    </rPh>
    <phoneticPr fontId="1"/>
  </si>
  <si>
    <t>日</t>
    <rPh sb="0" eb="1">
      <t>ニチ</t>
    </rPh>
    <phoneticPr fontId="1"/>
  </si>
  <si>
    <t>ポイント発行開始予定日</t>
    <rPh sb="4" eb="6">
      <t>ハッコウ</t>
    </rPh>
    <rPh sb="8" eb="11">
      <t>ヨテイビ</t>
    </rPh>
    <phoneticPr fontId="1"/>
  </si>
  <si>
    <t>ポイント発行開始予定日から令和5年2月末までの日数</t>
    <rPh sb="4" eb="6">
      <t>ハッコウ</t>
    </rPh>
    <rPh sb="8" eb="11">
      <t>ヨテイビ</t>
    </rPh>
    <rPh sb="13" eb="15">
      <t>レイワ</t>
    </rPh>
    <rPh sb="16" eb="17">
      <t>ネン</t>
    </rPh>
    <rPh sb="18" eb="19">
      <t>ガツ</t>
    </rPh>
    <rPh sb="19" eb="20">
      <t>マツ</t>
    </rPh>
    <rPh sb="23" eb="25">
      <t>ニッスウ</t>
    </rPh>
    <phoneticPr fontId="1"/>
  </si>
  <si>
    <t>ポイント発行開始予定日</t>
    <rPh sb="4" eb="6">
      <t>ハッコウ</t>
    </rPh>
    <rPh sb="6" eb="8">
      <t>カイシ</t>
    </rPh>
    <rPh sb="8" eb="11">
      <t>ヨテイビ</t>
    </rPh>
    <phoneticPr fontId="1"/>
  </si>
  <si>
    <t>廃棄物削減：食品ロス削減</t>
    <rPh sb="0" eb="3">
      <t>ハイキブツ</t>
    </rPh>
    <rPh sb="3" eb="5">
      <t>サクゲン</t>
    </rPh>
    <phoneticPr fontId="1"/>
  </si>
  <si>
    <t>廃棄物削減：ワンウェイプラスチック</t>
    <rPh sb="0" eb="3">
      <t>ハイキブツ</t>
    </rPh>
    <rPh sb="3" eb="5">
      <t>サクゲン</t>
    </rPh>
    <phoneticPr fontId="1"/>
  </si>
  <si>
    <t>廃棄物削減：その他の廃棄物</t>
    <rPh sb="0" eb="3">
      <t>ハイキブツ</t>
    </rPh>
    <rPh sb="3" eb="5">
      <t>サクゲン</t>
    </rPh>
    <rPh sb="8" eb="9">
      <t>タ</t>
    </rPh>
    <rPh sb="10" eb="13">
      <t>ハイキブツ</t>
    </rPh>
    <phoneticPr fontId="1"/>
  </si>
  <si>
    <t>ポイント付与対象となる製品等</t>
    <rPh sb="4" eb="6">
      <t>フヨ</t>
    </rPh>
    <rPh sb="6" eb="8">
      <t>タイショウ</t>
    </rPh>
    <phoneticPr fontId="1"/>
  </si>
  <si>
    <t>環境配慮行動に対応した製品またはサービス</t>
    <rPh sb="0" eb="2">
      <t>カンキョウ</t>
    </rPh>
    <rPh sb="2" eb="4">
      <t>ハイリョ</t>
    </rPh>
    <rPh sb="4" eb="6">
      <t>コウドウ</t>
    </rPh>
    <rPh sb="7" eb="9">
      <t>タイオウ</t>
    </rPh>
    <phoneticPr fontId="1"/>
  </si>
  <si>
    <t>1製品またはサービス当りの価格(1)</t>
    <rPh sb="10" eb="11">
      <t>アタ</t>
    </rPh>
    <rPh sb="13" eb="15">
      <t>カカク</t>
    </rPh>
    <phoneticPr fontId="1"/>
  </si>
  <si>
    <t>数量(4)
ポイント対象製品・サービス・アクション数量</t>
    <rPh sb="0" eb="2">
      <t>スウリョウ</t>
    </rPh>
    <rPh sb="10" eb="12">
      <t>タイショウ</t>
    </rPh>
    <rPh sb="25" eb="27">
      <t>スウリョウ</t>
    </rPh>
    <phoneticPr fontId="1"/>
  </si>
  <si>
    <t>※1 例えば、100万円の製品を購入した際、20万円の金銭価値のあるポイントが発行される場合、20％のポイント付与率（金銭価値換算）となります</t>
    <rPh sb="3" eb="4">
      <t>タト</t>
    </rPh>
    <rPh sb="10" eb="12">
      <t>マンエン</t>
    </rPh>
    <rPh sb="16" eb="18">
      <t>コウニュウ</t>
    </rPh>
    <rPh sb="20" eb="21">
      <t>サイ</t>
    </rPh>
    <rPh sb="25" eb="26">
      <t>エン</t>
    </rPh>
    <rPh sb="27" eb="29">
      <t>キンセン</t>
    </rPh>
    <rPh sb="29" eb="31">
      <t>カチ</t>
    </rPh>
    <rPh sb="39" eb="41">
      <t>ハッコウ</t>
    </rPh>
    <rPh sb="44" eb="46">
      <t>バアイ</t>
    </rPh>
    <rPh sb="55" eb="58">
      <t>フヨリツ</t>
    </rPh>
    <rPh sb="59" eb="63">
      <t>キンセンカチ</t>
    </rPh>
    <rPh sb="63" eb="65">
      <t>カンサン</t>
    </rPh>
    <phoneticPr fontId="1"/>
  </si>
  <si>
    <t>1製品またはサービス当りの年間環境保全効果(10)</t>
    <rPh sb="10" eb="11">
      <t>アタ</t>
    </rPh>
    <rPh sb="13" eb="15">
      <t>ネンカン</t>
    </rPh>
    <rPh sb="15" eb="17">
      <t>カンキョウ</t>
    </rPh>
    <rPh sb="17" eb="19">
      <t>ホゼン</t>
    </rPh>
    <rPh sb="19" eb="21">
      <t>コウカ</t>
    </rPh>
    <phoneticPr fontId="1"/>
  </si>
  <si>
    <t>　その際、ポイント発行の対象とする環境配慮行動に伴って環境面で副次的に明らかな負の影響が発生するかどうか、また、発生する場合には講じる対策について記載してください</t>
    <rPh sb="3" eb="4">
      <t>サイ</t>
    </rPh>
    <rPh sb="56" eb="58">
      <t>ハッセイ</t>
    </rPh>
    <rPh sb="60" eb="62">
      <t>バアイ</t>
    </rPh>
    <rPh sb="64" eb="65">
      <t>コウ</t>
    </rPh>
    <rPh sb="67" eb="69">
      <t>タイサク</t>
    </rPh>
    <rPh sb="73" eb="75">
      <t>キサイ</t>
    </rPh>
    <phoneticPr fontId="1"/>
  </si>
  <si>
    <t>必要に応じて、6年目以降の行を追加してください</t>
    <rPh sb="0" eb="2">
      <t>ヒツヨウ</t>
    </rPh>
    <rPh sb="3" eb="4">
      <t>オウ</t>
    </rPh>
    <rPh sb="8" eb="10">
      <t>ネンメ</t>
    </rPh>
    <rPh sb="10" eb="12">
      <t>イコウ</t>
    </rPh>
    <rPh sb="13" eb="14">
      <t>ギョウ</t>
    </rPh>
    <rPh sb="15" eb="17">
      <t>ツイカ</t>
    </rPh>
    <phoneticPr fontId="1"/>
  </si>
  <si>
    <t>※2 従たる環境保全効果についても洗い出しておくことが望ましいです</t>
    <rPh sb="3" eb="4">
      <t>ジュウ</t>
    </rPh>
    <rPh sb="6" eb="8">
      <t>カンキョウ</t>
    </rPh>
    <rPh sb="8" eb="10">
      <t>ホゼン</t>
    </rPh>
    <rPh sb="10" eb="12">
      <t>コウカ</t>
    </rPh>
    <rPh sb="17" eb="18">
      <t>アラ</t>
    </rPh>
    <rPh sb="19" eb="20">
      <t>ダ</t>
    </rPh>
    <rPh sb="27" eb="28">
      <t>ノゾ</t>
    </rPh>
    <phoneticPr fontId="1"/>
  </si>
  <si>
    <t>※3 環境配慮行動とその環境保全効果を検討する上で考慮した点を記載してください</t>
    <rPh sb="3" eb="7">
      <t>カンキョウハイリョ</t>
    </rPh>
    <rPh sb="7" eb="9">
      <t>コウドウ</t>
    </rPh>
    <rPh sb="12" eb="16">
      <t>カンキョウホゼン</t>
    </rPh>
    <rPh sb="16" eb="18">
      <t>コウカ</t>
    </rPh>
    <rPh sb="19" eb="21">
      <t>ケントウ</t>
    </rPh>
    <rPh sb="23" eb="24">
      <t>ウエ</t>
    </rPh>
    <rPh sb="25" eb="27">
      <t>コウリョ</t>
    </rPh>
    <rPh sb="29" eb="30">
      <t>テン</t>
    </rPh>
    <rPh sb="31" eb="33">
      <t>キサイ</t>
    </rPh>
    <phoneticPr fontId="1"/>
  </si>
  <si>
    <t>代表者の役職・氏名・所属部署</t>
    <rPh sb="0" eb="3">
      <t>ダイヒョウシャ</t>
    </rPh>
    <rPh sb="4" eb="6">
      <t>ヤクショク</t>
    </rPh>
    <rPh sb="7" eb="9">
      <t>シメイ</t>
    </rPh>
    <rPh sb="10" eb="12">
      <t>ショゾク</t>
    </rPh>
    <rPh sb="12" eb="14">
      <t>ブショ</t>
    </rPh>
    <phoneticPr fontId="1"/>
  </si>
  <si>
    <t>ポイント発行数(8)（ポイント）
(8)＝(6)×(2)÷(3)</t>
    <rPh sb="4" eb="6">
      <t>ハッコウ</t>
    </rPh>
    <rPh sb="6" eb="7">
      <t>スウ</t>
    </rPh>
    <phoneticPr fontId="1"/>
  </si>
  <si>
    <t>ポイント発行人数
（人）</t>
    <rPh sb="4" eb="6">
      <t>ハッコウ</t>
    </rPh>
    <rPh sb="6" eb="8">
      <t>ニンズウ</t>
    </rPh>
    <rPh sb="10" eb="11">
      <t>ニン</t>
    </rPh>
    <phoneticPr fontId="1"/>
  </si>
  <si>
    <t>(4)補助対象経費
　支出予定額</t>
    <rPh sb="3" eb="5">
      <t>ホジョ</t>
    </rPh>
    <rPh sb="5" eb="7">
      <t>タイショウ</t>
    </rPh>
    <rPh sb="7" eb="9">
      <t>ケイヒ</t>
    </rPh>
    <rPh sb="11" eb="13">
      <t>シシュツ</t>
    </rPh>
    <rPh sb="13" eb="15">
      <t>ヨテイ</t>
    </rPh>
    <rPh sb="15" eb="16">
      <t>ガク</t>
    </rPh>
    <phoneticPr fontId="1"/>
  </si>
  <si>
    <t>発行ポイント数の合計（ポイント）</t>
    <rPh sb="0" eb="2">
      <t>ハッコウ</t>
    </rPh>
    <rPh sb="6" eb="7">
      <t>スウ</t>
    </rPh>
    <rPh sb="8" eb="10">
      <t>ゴウケイ</t>
    </rPh>
    <phoneticPr fontId="1"/>
  </si>
  <si>
    <t>発行ポイント額の合計（千円）</t>
    <rPh sb="0" eb="2">
      <t>ハッコウ</t>
    </rPh>
    <rPh sb="6" eb="7">
      <t>ガク</t>
    </rPh>
    <rPh sb="8" eb="10">
      <t>ゴウケイ</t>
    </rPh>
    <rPh sb="11" eb="13">
      <t>センエン</t>
    </rPh>
    <phoneticPr fontId="1"/>
  </si>
  <si>
    <t>事業規模</t>
    <rPh sb="0" eb="2">
      <t>ジギョウ</t>
    </rPh>
    <rPh sb="2" eb="4">
      <t>キボ</t>
    </rPh>
    <phoneticPr fontId="1"/>
  </si>
  <si>
    <t>事業者名称</t>
    <rPh sb="0" eb="3">
      <t>ジギョウシャ</t>
    </rPh>
    <rPh sb="3" eb="5">
      <t>メイショウ</t>
    </rPh>
    <phoneticPr fontId="20"/>
  </si>
  <si>
    <t>事業規模</t>
    <rPh sb="0" eb="2">
      <t>ジギョウ</t>
    </rPh>
    <rPh sb="2" eb="4">
      <t>キボ</t>
    </rPh>
    <phoneticPr fontId="20"/>
  </si>
  <si>
    <t>【様式１】</t>
  </si>
  <si>
    <t>　一般社団法人地域循環共生社会連携協会</t>
  </si>
  <si>
    <t>　　代表理事　　岡 本　光 司　　殿</t>
  </si>
  <si>
    <t>住所</t>
  </si>
  <si>
    <t>代表名の職・氏名</t>
  </si>
  <si>
    <t>令和３年度（補正予算）環境配慮行動普及促進事業費補助金及び</t>
    <phoneticPr fontId="17"/>
  </si>
  <si>
    <t>二酸化炭素排出抑制対策事業費等補助金</t>
    <phoneticPr fontId="17"/>
  </si>
  <si>
    <t>（食とくらしの「グリーンライフ・ポイント」推進事業）</t>
    <phoneticPr fontId="1"/>
  </si>
  <si>
    <t>応募申請書</t>
  </si>
  <si>
    <t>標記について、以下の必要書類を添えて申請します。</t>
  </si>
  <si>
    <t>１．実施計画書（別紙１）及び、記載事項に係る根拠資料</t>
  </si>
  <si>
    <t>２．経費内訳（別紙２）及び、記載事項に係る根拠資料</t>
  </si>
  <si>
    <t>３．応募者の業務概要及び定款</t>
    <phoneticPr fontId="1"/>
  </si>
  <si>
    <t>４．応募者の経理状況説明書（直近２決算期の貸借対照表及び損益計算書）</t>
  </si>
  <si>
    <t>５．その他参考資料</t>
  </si>
  <si>
    <t>郵便番号</t>
  </si>
  <si>
    <t>：</t>
  </si>
  <si>
    <t>住　所</t>
  </si>
  <si>
    <t>所属部署</t>
  </si>
  <si>
    <t>役職名</t>
  </si>
  <si>
    <t>氏　名</t>
  </si>
  <si>
    <t>ＴＥＬ</t>
  </si>
  <si>
    <t>ＦＡＸ</t>
  </si>
  <si>
    <t>Ｅ－mail</t>
  </si>
  <si>
    <t>注</t>
  </si>
  <si>
    <r>
      <t>　個人企業の場合は、業務概要及び定款として、</t>
    </r>
    <r>
      <rPr>
        <sz val="12"/>
        <color indexed="8"/>
        <rFont val="ＭＳ 明朝"/>
        <family val="1"/>
        <charset val="128"/>
      </rPr>
      <t>住民票の写し（発行後３ヶ月以内のもの）を提出すること。また、応募の申請者が、法律に基づき設立の認可等を行う行政機関から、その認可等を受け、又は当該行政機関の合議制の機関における設立の認可等が適当である旨の文書を受領している者である場合は、設立の認可等を受け、又は設立の認可等が適当であるとされた法人の事業計画及び収支予算の案並びに定款の案を添付すること。ただし、これらの案が作成されていない場合には、添付を要しない。</t>
    </r>
    <rPh sb="26" eb="27">
      <t>ウツ</t>
    </rPh>
    <rPh sb="52" eb="54">
      <t>オウボ</t>
    </rPh>
    <phoneticPr fontId="17"/>
  </si>
  <si>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phoneticPr fontId="1"/>
  </si>
  <si>
    <t>　共同事業者がある場合は、共同事業者に係る業務概要、定款、経理状況説明書を添付すること。</t>
    <phoneticPr fontId="1"/>
  </si>
  <si>
    <t>環境保全効果の単位</t>
    <rPh sb="0" eb="6">
      <t>カンキョウホゼンコウカ</t>
    </rPh>
    <rPh sb="7" eb="9">
      <t>タンイ</t>
    </rPh>
    <phoneticPr fontId="1"/>
  </si>
  <si>
    <t>(7)×1/2※補助基本額上限6億円、補助金所用額上限3億円</t>
    <phoneticPr fontId="1"/>
  </si>
  <si>
    <t>(7)×2/3※補助基本額上限1.5億円、補助金所用額上限１億円</t>
    <phoneticPr fontId="1"/>
  </si>
  <si>
    <t>購入予定の主な財産の内訳（単価が５０万円以上のもの）</t>
    <rPh sb="0" eb="2">
      <t>コウニュウ</t>
    </rPh>
    <rPh sb="2" eb="4">
      <t>ヨテイ</t>
    </rPh>
    <rPh sb="5" eb="6">
      <t>オモ</t>
    </rPh>
    <rPh sb="7" eb="9">
      <t>ザイサン</t>
    </rPh>
    <rPh sb="10" eb="12">
      <t>ウチワケ</t>
    </rPh>
    <rPh sb="13" eb="15">
      <t>タンカ</t>
    </rPh>
    <rPh sb="18" eb="20">
      <t>マンエン</t>
    </rPh>
    <rPh sb="20" eb="22">
      <t>イジョウ</t>
    </rPh>
    <phoneticPr fontId="17"/>
  </si>
  <si>
    <t>名称</t>
    <rPh sb="0" eb="2">
      <t>メイショウ</t>
    </rPh>
    <phoneticPr fontId="17"/>
  </si>
  <si>
    <t>仕様</t>
    <rPh sb="0" eb="2">
      <t>シヨウ</t>
    </rPh>
    <phoneticPr fontId="17"/>
  </si>
  <si>
    <t>数量</t>
    <rPh sb="0" eb="2">
      <t>スウリョウ</t>
    </rPh>
    <phoneticPr fontId="17"/>
  </si>
  <si>
    <t>購入予定時期</t>
    <phoneticPr fontId="17"/>
  </si>
  <si>
    <t>環境保全効果(11)
(11)=(5)×(10)×期間</t>
    <rPh sb="0" eb="6">
      <t>カンキョウホゼンコウカ</t>
    </rPh>
    <phoneticPr fontId="1"/>
  </si>
  <si>
    <t>環境配慮行動ごとの事業名称</t>
    <rPh sb="0" eb="6">
      <t>カンキョウハイリョコウドウ</t>
    </rPh>
    <rPh sb="9" eb="13">
      <t>ジギョウメイショウ</t>
    </rPh>
    <phoneticPr fontId="1"/>
  </si>
  <si>
    <t>補助金支給額の按分値（千円）
（合計は補助金支給額と一致）</t>
    <rPh sb="0" eb="3">
      <t>ホジョキン</t>
    </rPh>
    <rPh sb="3" eb="6">
      <t>シキュウガク</t>
    </rPh>
    <rPh sb="7" eb="10">
      <t>アンブンチ</t>
    </rPh>
    <rPh sb="11" eb="13">
      <t>センエン</t>
    </rPh>
    <rPh sb="16" eb="18">
      <t>ゴウケイ</t>
    </rPh>
    <rPh sb="19" eb="22">
      <t>ホジョキン</t>
    </rPh>
    <rPh sb="22" eb="25">
      <t>シキュウガク</t>
    </rPh>
    <rPh sb="26" eb="28">
      <t>イッチ</t>
    </rPh>
    <phoneticPr fontId="1"/>
  </si>
  <si>
    <t>総事業費（寄付金等控除後）</t>
    <rPh sb="0" eb="4">
      <t>ソウジギョウヒ</t>
    </rPh>
    <rPh sb="5" eb="8">
      <t>キフキン</t>
    </rPh>
    <rPh sb="8" eb="9">
      <t>トウ</t>
    </rPh>
    <rPh sb="9" eb="12">
      <t>コウジョゴ</t>
    </rPh>
    <phoneticPr fontId="1"/>
  </si>
  <si>
    <t>単価（円）</t>
    <rPh sb="0" eb="2">
      <t>タンカ</t>
    </rPh>
    <rPh sb="3" eb="4">
      <t>エン</t>
    </rPh>
    <phoneticPr fontId="17"/>
  </si>
  <si>
    <t>金額（円）</t>
    <rPh sb="0" eb="2">
      <t>キンガク</t>
    </rPh>
    <rPh sb="3" eb="4">
      <t>エン</t>
    </rPh>
    <phoneticPr fontId="17"/>
  </si>
  <si>
    <t>＊補助事業の期間内のポイント原資の調達方法について記載してください。
＊別途、概要版を作成して添付してください。</t>
    <rPh sb="25" eb="27">
      <t>キサイ</t>
    </rPh>
    <phoneticPr fontId="1"/>
  </si>
  <si>
    <t>以下は、付表の3つ目の環境配慮行動について記載</t>
    <rPh sb="0" eb="2">
      <t>イカ</t>
    </rPh>
    <rPh sb="4" eb="6">
      <t>フヒョウ</t>
    </rPh>
    <rPh sb="9" eb="10">
      <t>メ</t>
    </rPh>
    <rPh sb="11" eb="13">
      <t>カンキョウ</t>
    </rPh>
    <rPh sb="13" eb="15">
      <t>ハイリョ</t>
    </rPh>
    <rPh sb="15" eb="17">
      <t>コウドウ</t>
    </rPh>
    <rPh sb="21" eb="23">
      <t>キサイ</t>
    </rPh>
    <phoneticPr fontId="1"/>
  </si>
  <si>
    <t>申請者</t>
    <rPh sb="0" eb="3">
      <t>シンセイシャ</t>
    </rPh>
    <phoneticPr fontId="1"/>
  </si>
  <si>
    <r>
      <t>＊事業実施位置が分かる地図、</t>
    </r>
    <r>
      <rPr>
        <sz val="11"/>
        <color rgb="FFFF0000"/>
        <rFont val="ＭＳ 明朝"/>
        <family val="1"/>
        <charset val="128"/>
      </rPr>
      <t>施設及び導入設備の配置図</t>
    </r>
    <r>
      <rPr>
        <sz val="11"/>
        <color theme="1"/>
        <rFont val="ＭＳ 明朝"/>
        <family val="1"/>
        <charset val="128"/>
      </rPr>
      <t>等を添付してください。記入欄には、別添の資料番号を記入してください。</t>
    </r>
    <rPh sb="1" eb="3">
      <t>ジギョウ</t>
    </rPh>
    <rPh sb="3" eb="5">
      <t>ジッシ</t>
    </rPh>
    <rPh sb="5" eb="7">
      <t>イチ</t>
    </rPh>
    <rPh sb="8" eb="9">
      <t>ワ</t>
    </rPh>
    <rPh sb="11" eb="13">
      <t>チズ</t>
    </rPh>
    <rPh sb="14" eb="16">
      <t>シセツ</t>
    </rPh>
    <rPh sb="16" eb="17">
      <t>オヨ</t>
    </rPh>
    <rPh sb="18" eb="22">
      <t>ドウニュウセツビ</t>
    </rPh>
    <rPh sb="23" eb="26">
      <t>ハイチズ</t>
    </rPh>
    <rPh sb="26" eb="27">
      <t>トウ</t>
    </rPh>
    <rPh sb="28" eb="30">
      <t>テンプ</t>
    </rPh>
    <rPh sb="37" eb="40">
      <t>キニュウラン</t>
    </rPh>
    <rPh sb="43" eb="45">
      <t>ベッテン</t>
    </rPh>
    <rPh sb="46" eb="48">
      <t>シリョウ</t>
    </rPh>
    <rPh sb="48" eb="50">
      <t>バンゴウ</t>
    </rPh>
    <rPh sb="51" eb="53">
      <t>キニュウ</t>
    </rPh>
    <phoneticPr fontId="1"/>
  </si>
  <si>
    <r>
      <t xml:space="preserve">＊申請する補助事業の概要について記入してください。
</t>
    </r>
    <r>
      <rPr>
        <sz val="11"/>
        <color rgb="FFFF0000"/>
        <rFont val="ＭＳ 明朝"/>
        <family val="1"/>
        <charset val="128"/>
      </rPr>
      <t>＊補助事業の対象となる初年度と、その年度末までの期間及びその後の３年間の期間について記入してください。５年目以降の計画がある場合はその内容も記入してください。</t>
    </r>
    <r>
      <rPr>
        <sz val="11"/>
        <color theme="1"/>
        <rFont val="ＭＳ 明朝"/>
        <family val="1"/>
        <charset val="128"/>
      </rPr>
      <t xml:space="preserve">
＊別途、概要版を作成して添付してください。
＊ポイントを発行する地域や店舗等で、ポイント発行の対象とする環境配慮行動の現状のおよその実施率・実践度合いを定量的に把握し、記載してください。
</t>
    </r>
    <rPh sb="1" eb="3">
      <t>シンセイ</t>
    </rPh>
    <rPh sb="5" eb="9">
      <t>ホジョジギョウ</t>
    </rPh>
    <rPh sb="10" eb="12">
      <t>ガイヨウ</t>
    </rPh>
    <rPh sb="16" eb="18">
      <t>キニュウ</t>
    </rPh>
    <phoneticPr fontId="1"/>
  </si>
  <si>
    <t>Ｖ</t>
  </si>
  <si>
    <t>№</t>
  </si>
  <si>
    <t>E-mailアドレス</t>
  </si>
  <si>
    <t>事業規模</t>
  </si>
  <si>
    <t>事業名</t>
  </si>
  <si>
    <t>事業実施の団体名</t>
  </si>
  <si>
    <t>代表者氏名</t>
  </si>
  <si>
    <t>代表者役職</t>
  </si>
  <si>
    <t>所在地</t>
  </si>
  <si>
    <t>担当者氏名</t>
  </si>
  <si>
    <t>役職</t>
  </si>
  <si>
    <t>電話番号</t>
  </si>
  <si>
    <t>事業実施場所名称</t>
  </si>
  <si>
    <t>都道府県名　※1</t>
  </si>
  <si>
    <t>区又は市町村名　※2</t>
  </si>
  <si>
    <t>区・町域・番地等　※3</t>
  </si>
  <si>
    <t>　（３）
差引額</t>
  </si>
  <si>
    <t>（4）補助対象経費支出予定額</t>
  </si>
  <si>
    <t>（7）補助基本額</t>
  </si>
  <si>
    <t>（8）補助金所要額</t>
  </si>
  <si>
    <t>分類1</t>
  </si>
  <si>
    <t>分類2</t>
  </si>
  <si>
    <t>分類3</t>
  </si>
  <si>
    <t>補助対象経費支出予定額</t>
    <rPh sb="0" eb="2">
      <t>ホジョ</t>
    </rPh>
    <rPh sb="2" eb="4">
      <t>タイショウ</t>
    </rPh>
    <rPh sb="4" eb="6">
      <t>ケイヒ</t>
    </rPh>
    <rPh sb="6" eb="8">
      <t>シシュツ</t>
    </rPh>
    <rPh sb="8" eb="11">
      <t>ヨテイガク</t>
    </rPh>
    <phoneticPr fontId="1"/>
  </si>
  <si>
    <t>分類：</t>
    <rPh sb="0" eb="2">
      <t>ブンルイ</t>
    </rPh>
    <phoneticPr fontId="1"/>
  </si>
  <si>
    <t>　　　　　　</t>
    <phoneticPr fontId="1"/>
  </si>
  <si>
    <t>RCESPA事業番号</t>
  </si>
  <si>
    <t>令和4年</t>
    <rPh sb="0" eb="2">
      <t>レイワ</t>
    </rPh>
    <rPh sb="3" eb="4">
      <t>ネン</t>
    </rPh>
    <phoneticPr fontId="1"/>
  </si>
  <si>
    <t>月</t>
    <rPh sb="0" eb="1">
      <t>ガツ</t>
    </rPh>
    <phoneticPr fontId="1"/>
  </si>
  <si>
    <t>日</t>
    <rPh sb="0" eb="1">
      <t>ニチ</t>
    </rPh>
    <phoneticPr fontId="1"/>
  </si>
  <si>
    <t>応募申請時提出書類等一覧　（複数行動用）</t>
    <rPh sb="0" eb="2">
      <t>オウボ</t>
    </rPh>
    <rPh sb="2" eb="4">
      <t>シンセイ</t>
    </rPh>
    <rPh sb="4" eb="5">
      <t>ジ</t>
    </rPh>
    <rPh sb="5" eb="7">
      <t>テイシュツ</t>
    </rPh>
    <rPh sb="7" eb="9">
      <t>ショルイ</t>
    </rPh>
    <rPh sb="9" eb="10">
      <t>トウ</t>
    </rPh>
    <rPh sb="10" eb="12">
      <t>イチラン</t>
    </rPh>
    <rPh sb="14" eb="16">
      <t>フクスウ</t>
    </rPh>
    <phoneticPr fontId="17"/>
  </si>
  <si>
    <t>★以下の資料番号及びファイル名でご提出ください。</t>
    <phoneticPr fontId="17"/>
  </si>
  <si>
    <t>　同じ分類の資料が複数ある場合は、資料番号に枝番を付けてください。</t>
    <rPh sb="1" eb="2">
      <t>オナ</t>
    </rPh>
    <rPh sb="3" eb="5">
      <t>ブンルイ</t>
    </rPh>
    <rPh sb="6" eb="8">
      <t>シリョウ</t>
    </rPh>
    <rPh sb="9" eb="11">
      <t>フクスウ</t>
    </rPh>
    <rPh sb="13" eb="15">
      <t>バアイ</t>
    </rPh>
    <rPh sb="17" eb="19">
      <t>シリョウ</t>
    </rPh>
    <rPh sb="19" eb="21">
      <t>バンゴウ</t>
    </rPh>
    <rPh sb="22" eb="24">
      <t>エダバン</t>
    </rPh>
    <rPh sb="25" eb="26">
      <t>ツ</t>
    </rPh>
    <phoneticPr fontId="17"/>
  </si>
  <si>
    <t>番号</t>
    <rPh sb="0" eb="2">
      <t>バンゴウ</t>
    </rPh>
    <phoneticPr fontId="17"/>
  </si>
  <si>
    <r>
      <rPr>
        <u/>
        <sz val="10"/>
        <color indexed="8"/>
        <rFont val="ＭＳ Ｐゴシック"/>
        <family val="3"/>
        <charset val="128"/>
      </rPr>
      <t xml:space="preserve">資料番号及びファイル名
</t>
    </r>
    <r>
      <rPr>
        <sz val="10"/>
        <color indexed="30"/>
        <rFont val="ＭＳ Ｐゴシック"/>
        <family val="3"/>
        <charset val="128"/>
      </rPr>
      <t>（）内は説明書きです。</t>
    </r>
    <rPh sb="0" eb="4">
      <t>シリョウバンゴウ</t>
    </rPh>
    <rPh sb="4" eb="5">
      <t>オヨ</t>
    </rPh>
    <rPh sb="10" eb="11">
      <t>メイ</t>
    </rPh>
    <phoneticPr fontId="17"/>
  </si>
  <si>
    <t>備考</t>
    <rPh sb="0" eb="2">
      <t>ビコウ</t>
    </rPh>
    <phoneticPr fontId="17"/>
  </si>
  <si>
    <t>チェック欄</t>
    <rPh sb="4" eb="5">
      <t>ラン</t>
    </rPh>
    <phoneticPr fontId="17"/>
  </si>
  <si>
    <t>1・2・3</t>
    <phoneticPr fontId="17"/>
  </si>
  <si>
    <r>
      <t xml:space="preserve">1.2.3_様式１応募申請書_2実施計画書_3経費内訳
</t>
    </r>
    <r>
      <rPr>
        <sz val="10"/>
        <color indexed="30"/>
        <rFont val="ＭＳ Ｐゴシック"/>
        <family val="3"/>
        <charset val="128"/>
      </rPr>
      <t>（協会ホームページよりダウンロードしてください。）</t>
    </r>
    <phoneticPr fontId="17"/>
  </si>
  <si>
    <r>
      <t xml:space="preserve">
（電子データは分割せず</t>
    </r>
    <r>
      <rPr>
        <sz val="10"/>
        <color indexed="10"/>
        <rFont val="ＭＳ Ｐゴシック"/>
        <family val="3"/>
        <charset val="128"/>
      </rPr>
      <t>、Excel形式のまま提出</t>
    </r>
    <r>
      <rPr>
        <sz val="10"/>
        <rFont val="ＭＳ Ｐゴシック"/>
        <family val="3"/>
        <charset val="128"/>
      </rPr>
      <t>すること。）</t>
    </r>
    <phoneticPr fontId="17"/>
  </si>
  <si>
    <t>(様式1応募申請書)</t>
    <rPh sb="1" eb="3">
      <t>ヨウシキ</t>
    </rPh>
    <rPh sb="4" eb="9">
      <t>オウボシンセイショ</t>
    </rPh>
    <phoneticPr fontId="17"/>
  </si>
  <si>
    <t>(別紙１実施計画書_総括、別紙１実施計画書_総括付表、別紙１実施計画書_基礎諸元、別紙１別表１ポイント発行計画、別紙１別表２環境保全効果)</t>
    <phoneticPr fontId="17"/>
  </si>
  <si>
    <t>(別紙２経費内訳)</t>
    <phoneticPr fontId="17"/>
  </si>
  <si>
    <t>（環境配慮行動が一つの場合は単一行動用、複数場合は複数行動用の様式を用い、別紙１実施計画書_総括付表を追加すること。独自様式で作成した場合は該当の資料を提出すること。）</t>
    <phoneticPr fontId="17"/>
  </si>
  <si>
    <r>
      <t xml:space="preserve">4_その他の資料
</t>
    </r>
    <r>
      <rPr>
        <sz val="10"/>
        <color indexed="30"/>
        <rFont val="ＭＳ Ｐゴシック"/>
        <family val="3"/>
        <charset val="128"/>
      </rPr>
      <t>（同じ分類の資料が複数ある場合は、資料番号に枝番を付けてください。）</t>
    </r>
    <rPh sb="4" eb="5">
      <t>タ</t>
    </rPh>
    <rPh sb="6" eb="8">
      <t>シリョウ</t>
    </rPh>
    <phoneticPr fontId="39"/>
  </si>
  <si>
    <t>4-1_別紙1補足資料_○○　</t>
    <phoneticPr fontId="39"/>
  </si>
  <si>
    <r>
      <t xml:space="preserve">6_申請者の組織概要
</t>
    </r>
    <r>
      <rPr>
        <sz val="10"/>
        <color indexed="30"/>
        <rFont val="ＭＳ Ｐゴシック"/>
        <family val="3"/>
        <charset val="128"/>
      </rPr>
      <t>（代表事業者の企業パンフレット等）</t>
    </r>
    <rPh sb="2" eb="5">
      <t>シンセイシャ</t>
    </rPh>
    <rPh sb="6" eb="8">
      <t>ソシキ</t>
    </rPh>
    <rPh sb="8" eb="10">
      <t>ガイヨウ</t>
    </rPh>
    <rPh sb="12" eb="14">
      <t>ダイヒョウ</t>
    </rPh>
    <rPh sb="14" eb="17">
      <t>ジギョウシャ</t>
    </rPh>
    <rPh sb="18" eb="20">
      <t>キギョウ</t>
    </rPh>
    <rPh sb="26" eb="27">
      <t>トウ</t>
    </rPh>
    <phoneticPr fontId="39"/>
  </si>
  <si>
    <t xml:space="preserve">※1
</t>
    <phoneticPr fontId="17"/>
  </si>
  <si>
    <r>
      <t xml:space="preserve">7_経理状況説明書
</t>
    </r>
    <r>
      <rPr>
        <sz val="10"/>
        <color indexed="30"/>
        <rFont val="ＭＳ Ｐゴシック"/>
        <family val="3"/>
        <charset val="128"/>
      </rPr>
      <t>（代表事業者の直近２ヵ年度分の貸借対照表および損益計算書）</t>
    </r>
    <rPh sb="2" eb="4">
      <t>ケイリ</t>
    </rPh>
    <rPh sb="4" eb="6">
      <t>ジョウキョウ</t>
    </rPh>
    <rPh sb="6" eb="9">
      <t>セツメイショ</t>
    </rPh>
    <rPh sb="11" eb="13">
      <t>ダイヒョウ</t>
    </rPh>
    <rPh sb="13" eb="16">
      <t>ジギョウシャ</t>
    </rPh>
    <rPh sb="17" eb="19">
      <t>チョッキン</t>
    </rPh>
    <rPh sb="21" eb="23">
      <t>ネンド</t>
    </rPh>
    <rPh sb="23" eb="24">
      <t>ブン</t>
    </rPh>
    <rPh sb="25" eb="27">
      <t>タイシャク</t>
    </rPh>
    <rPh sb="27" eb="30">
      <t>タイショウヒョウ</t>
    </rPh>
    <rPh sb="33" eb="35">
      <t>ソンエキ</t>
    </rPh>
    <rPh sb="35" eb="38">
      <t>ケイサンショ</t>
    </rPh>
    <phoneticPr fontId="39"/>
  </si>
  <si>
    <t xml:space="preserve">※2
</t>
  </si>
  <si>
    <r>
      <t xml:space="preserve">8_定款
</t>
    </r>
    <r>
      <rPr>
        <sz val="10"/>
        <color indexed="30"/>
        <rFont val="ＭＳ Ｐゴシック"/>
        <family val="3"/>
        <charset val="128"/>
      </rPr>
      <t>（代表事業者の定款又は法人登記簿）</t>
    </r>
    <rPh sb="2" eb="4">
      <t>テイカン</t>
    </rPh>
    <phoneticPr fontId="40"/>
  </si>
  <si>
    <t>共同申請の場合は以下についても提出してください。</t>
    <rPh sb="8" eb="10">
      <t>イカ</t>
    </rPh>
    <rPh sb="15" eb="17">
      <t>テイシュツ</t>
    </rPh>
    <phoneticPr fontId="17"/>
  </si>
  <si>
    <r>
      <t xml:space="preserve">9_共同事業者の組織概要
</t>
    </r>
    <r>
      <rPr>
        <sz val="10"/>
        <color indexed="30"/>
        <rFont val="ＭＳ Ｐゴシック"/>
        <family val="3"/>
        <charset val="128"/>
      </rPr>
      <t>（共同事業者の企業パンフレット等）</t>
    </r>
    <rPh sb="2" eb="4">
      <t>キョウドウ</t>
    </rPh>
    <rPh sb="4" eb="7">
      <t>ジギョウシャ</t>
    </rPh>
    <rPh sb="8" eb="10">
      <t>ソシキ</t>
    </rPh>
    <rPh sb="10" eb="12">
      <t>ガイヨウ</t>
    </rPh>
    <rPh sb="14" eb="16">
      <t>キョウドウ</t>
    </rPh>
    <rPh sb="20" eb="22">
      <t>キギョウ</t>
    </rPh>
    <phoneticPr fontId="39"/>
  </si>
  <si>
    <t>11_共同事業者の定款</t>
    <rPh sb="3" eb="5">
      <t>キョウドウ</t>
    </rPh>
    <rPh sb="5" eb="8">
      <t>ジギョウシャ</t>
    </rPh>
    <rPh sb="9" eb="11">
      <t>テイカン</t>
    </rPh>
    <phoneticPr fontId="40"/>
  </si>
  <si>
    <t>※1　資料6、8、9、11　地方公共団体等は不要</t>
    <rPh sb="3" eb="5">
      <t>シリョウ</t>
    </rPh>
    <rPh sb="14" eb="16">
      <t>チホウ</t>
    </rPh>
    <rPh sb="16" eb="18">
      <t>コウキョウ</t>
    </rPh>
    <rPh sb="18" eb="20">
      <t>ダンタイ</t>
    </rPh>
    <rPh sb="20" eb="21">
      <t>トウ</t>
    </rPh>
    <rPh sb="22" eb="24">
      <t>フヨウ</t>
    </rPh>
    <phoneticPr fontId="17"/>
  </si>
  <si>
    <t>※2　資料7、10　　地方公共団体は予算書を添付</t>
    <rPh sb="3" eb="5">
      <t>シリョウ</t>
    </rPh>
    <rPh sb="11" eb="17">
      <t>チホウコウキョウダンタイ</t>
    </rPh>
    <rPh sb="18" eb="21">
      <t>ヨサンショ</t>
    </rPh>
    <rPh sb="22" eb="24">
      <t>テンプ</t>
    </rPh>
    <phoneticPr fontId="17"/>
  </si>
  <si>
    <r>
      <t xml:space="preserve">4-2_別紙2補足資料_◇◇
</t>
    </r>
    <r>
      <rPr>
        <sz val="10"/>
        <color rgb="FF0070C0"/>
        <rFont val="ＭＳ Ｐゴシック"/>
        <family val="3"/>
        <charset val="128"/>
      </rPr>
      <t>（別紙2に記載の金額の根拠がわかる見積書等）</t>
    </r>
    <phoneticPr fontId="39"/>
  </si>
  <si>
    <r>
      <t xml:space="preserve">5-2_その他の参考資料【事業概要】_別添△△　
</t>
    </r>
    <r>
      <rPr>
        <sz val="10"/>
        <color rgb="FF0070C0"/>
        <rFont val="ＭＳ Ｐゴシック"/>
        <family val="3"/>
        <charset val="128"/>
      </rPr>
      <t>（5-1の補足資料）</t>
    </r>
    <rPh sb="30" eb="34">
      <t>ホソクシリョウ</t>
    </rPh>
    <phoneticPr fontId="17"/>
  </si>
  <si>
    <t>＊共同事業者等の情報は基礎諸元シートに記載すること</t>
    <rPh sb="1" eb="3">
      <t>キョウドウ</t>
    </rPh>
    <rPh sb="3" eb="6">
      <t>ジギョウシャ</t>
    </rPh>
    <rPh sb="6" eb="7">
      <t>トウ</t>
    </rPh>
    <rPh sb="8" eb="10">
      <t>ジョウホウ</t>
    </rPh>
    <rPh sb="11" eb="15">
      <t>キソショゲン</t>
    </rPh>
    <rPh sb="19" eb="21">
      <t>キサイ</t>
    </rPh>
    <phoneticPr fontId="1"/>
  </si>
  <si>
    <t>以下は、付表の4つ目の環境配慮行動について記載</t>
    <rPh sb="0" eb="2">
      <t>イカ</t>
    </rPh>
    <rPh sb="4" eb="6">
      <t>フヒョウ</t>
    </rPh>
    <rPh sb="9" eb="10">
      <t>メ</t>
    </rPh>
    <rPh sb="11" eb="13">
      <t>カンキョウ</t>
    </rPh>
    <rPh sb="13" eb="15">
      <t>ハイリョ</t>
    </rPh>
    <rPh sb="15" eb="17">
      <t>コウドウ</t>
    </rPh>
    <rPh sb="21" eb="23">
      <t>キサイ</t>
    </rPh>
    <phoneticPr fontId="1"/>
  </si>
  <si>
    <t>※本様式での対応が難しい場合は、別途Excelファイルをお送りします。必要な場合は運営事務局宛てに問い合わせメールにてご依頼ください。</t>
    <phoneticPr fontId="1"/>
  </si>
  <si>
    <t>↓3つ目の環境配慮行動について記載</t>
    <phoneticPr fontId="1"/>
  </si>
  <si>
    <t>↓4つ目の環境配慮行動について記載</t>
    <phoneticPr fontId="1"/>
  </si>
  <si>
    <t>【別表２】環境保全効果①（１つ目の環境配慮行動）</t>
    <rPh sb="1" eb="3">
      <t>ベッピョウ</t>
    </rPh>
    <rPh sb="5" eb="7">
      <t>カンキョウ</t>
    </rPh>
    <rPh sb="7" eb="9">
      <t>ホゼン</t>
    </rPh>
    <rPh sb="9" eb="11">
      <t>コウカ</t>
    </rPh>
    <rPh sb="15" eb="16">
      <t>メ</t>
    </rPh>
    <phoneticPr fontId="1"/>
  </si>
  <si>
    <t>【別表２】環境保全効果②（２つ目の環境配慮行動）</t>
    <rPh sb="1" eb="3">
      <t>ベッピョウ</t>
    </rPh>
    <phoneticPr fontId="1"/>
  </si>
  <si>
    <t>【別表２】環境保全効果③（3つ目の環境配慮行動）</t>
    <rPh sb="1" eb="3">
      <t>ベッピョウ</t>
    </rPh>
    <rPh sb="5" eb="11">
      <t>カンキョウホゼンコウカ</t>
    </rPh>
    <phoneticPr fontId="1"/>
  </si>
  <si>
    <t>【別表２】環境保全効果④（4つ目の環境配慮行動）</t>
    <rPh sb="1" eb="3">
      <t>ベッピョウ</t>
    </rPh>
    <rPh sb="5" eb="11">
      <t>カンキョウホゼンコウカ</t>
    </rPh>
    <phoneticPr fontId="1"/>
  </si>
  <si>
    <t>【別表１】ポイント発行計画④（4つ目の環境配慮行動）</t>
    <rPh sb="1" eb="3">
      <t>ベッピョウ</t>
    </rPh>
    <rPh sb="9" eb="13">
      <t>ハッコウケイカク</t>
    </rPh>
    <rPh sb="17" eb="18">
      <t>メ</t>
    </rPh>
    <phoneticPr fontId="1"/>
  </si>
  <si>
    <t>【別表１】ポイント発行計画③（3つ目の環境配慮行動）</t>
    <rPh sb="1" eb="3">
      <t>ベッピョウ</t>
    </rPh>
    <rPh sb="9" eb="13">
      <t>ハッコウケイカク</t>
    </rPh>
    <rPh sb="17" eb="18">
      <t>メ</t>
    </rPh>
    <phoneticPr fontId="1"/>
  </si>
  <si>
    <t>【別表１】ポイント発行計画②（2つ目の環境配慮行動）</t>
    <rPh sb="1" eb="3">
      <t>ベッピョウ</t>
    </rPh>
    <rPh sb="9" eb="13">
      <t>ハッコウケイカク</t>
    </rPh>
    <rPh sb="17" eb="18">
      <t>メ</t>
    </rPh>
    <phoneticPr fontId="1"/>
  </si>
  <si>
    <t>【別表１】ポイント発行計画①（1つ目の環境配慮行動）</t>
    <rPh sb="1" eb="3">
      <t>ベッピョウ</t>
    </rPh>
    <rPh sb="9" eb="13">
      <t>ハッコウケイカク</t>
    </rPh>
    <rPh sb="17" eb="18">
      <t>メ</t>
    </rPh>
    <rPh sb="19" eb="21">
      <t>カンキョウ</t>
    </rPh>
    <rPh sb="21" eb="23">
      <t>ハイリョ</t>
    </rPh>
    <rPh sb="23" eb="25">
      <t>コウドウ</t>
    </rPh>
    <phoneticPr fontId="1"/>
  </si>
  <si>
    <t>分類4</t>
  </si>
  <si>
    <t>食とくらしの「グリーンライフ・ポイント」推進事業：実施計画書 総括付表</t>
    <rPh sb="31" eb="33">
      <t>ソウカツ</t>
    </rPh>
    <rPh sb="33" eb="35">
      <t>フヒョウ</t>
    </rPh>
    <phoneticPr fontId="1"/>
  </si>
  <si>
    <t>環境配慮行動がもたらす従たる環境保全効果②の分類</t>
    <rPh sb="0" eb="4">
      <t>カンキョウハイリョ</t>
    </rPh>
    <rPh sb="4" eb="6">
      <t>コウドウ</t>
    </rPh>
    <rPh sb="11" eb="12">
      <t>ジュウ</t>
    </rPh>
    <rPh sb="14" eb="20">
      <t>カンキョウホゼンコウカ</t>
    </rPh>
    <rPh sb="22" eb="24">
      <t>ブンルイ</t>
    </rPh>
    <phoneticPr fontId="1"/>
  </si>
  <si>
    <t>環境配慮行動がもたらす従たる環境保全効果③の分類</t>
    <rPh sb="0" eb="4">
      <t>カンキョウハイリョ</t>
    </rPh>
    <rPh sb="4" eb="6">
      <t>コウドウ</t>
    </rPh>
    <rPh sb="11" eb="12">
      <t>ジュウ</t>
    </rPh>
    <rPh sb="14" eb="20">
      <t>カンキョウホゼンコウカ</t>
    </rPh>
    <rPh sb="22" eb="24">
      <t>ブンルイ</t>
    </rPh>
    <phoneticPr fontId="1"/>
  </si>
  <si>
    <t>環境配慮行動がもたらす従たる環境保全効果③の詳細（定量的に示せる場合はその内容）</t>
    <rPh sb="11" eb="12">
      <t>ジュウ</t>
    </rPh>
    <rPh sb="22" eb="24">
      <t>ショウサイ</t>
    </rPh>
    <phoneticPr fontId="1"/>
  </si>
  <si>
    <t>≪担当者≫　</t>
    <phoneticPr fontId="1"/>
  </si>
  <si>
    <t>＊団体の代表権を持つ方で、様式１に記入した申請者と同一であることを確認してください。
＊郵便番号はハイフンなしの7ケタの数字のみ入力してください。
　（［〒000-0000]形式で表示されます。）
＊電話番号及びFAX番号は、市外局番からハイフンを入れて入力してください。
　（例：03-1234-5678）</t>
    <rPh sb="1" eb="3">
      <t>ダンタイ</t>
    </rPh>
    <rPh sb="4" eb="7">
      <t>ダイヒョウケン</t>
    </rPh>
    <rPh sb="8" eb="9">
      <t>モ</t>
    </rPh>
    <rPh sb="10" eb="11">
      <t>カタ</t>
    </rPh>
    <rPh sb="13" eb="15">
      <t>ヨウシキ</t>
    </rPh>
    <rPh sb="17" eb="19">
      <t>キニュウ</t>
    </rPh>
    <rPh sb="21" eb="24">
      <t>シンセイシャ</t>
    </rPh>
    <rPh sb="25" eb="27">
      <t>ドウイツ</t>
    </rPh>
    <rPh sb="33" eb="35">
      <t>カクニン</t>
    </rPh>
    <rPh sb="45" eb="47">
      <t>ユウビン</t>
    </rPh>
    <rPh sb="47" eb="49">
      <t>バンゴウ</t>
    </rPh>
    <rPh sb="65" eb="67">
      <t>ニュウリョク</t>
    </rPh>
    <rPh sb="88" eb="90">
      <t>ケイシキ</t>
    </rPh>
    <rPh sb="91" eb="93">
      <t>ヒョウジ</t>
    </rPh>
    <rPh sb="102" eb="106">
      <t>デンワバンゴウ</t>
    </rPh>
    <rPh sb="106" eb="107">
      <t>オヨ</t>
    </rPh>
    <rPh sb="111" eb="113">
      <t>バンゴウ</t>
    </rPh>
    <rPh sb="115" eb="117">
      <t>シガイ</t>
    </rPh>
    <rPh sb="117" eb="119">
      <t>キョクバン</t>
    </rPh>
    <rPh sb="126" eb="127">
      <t>イ</t>
    </rPh>
    <rPh sb="129" eb="131">
      <t>ニュウリョク</t>
    </rPh>
    <rPh sb="141" eb="142">
      <t>レイ</t>
    </rPh>
    <phoneticPr fontId="1"/>
  </si>
  <si>
    <t>＊補助事業を実施する担当者で、協会とのやり取りの窓口となる方の情報を記入してください。
＊郵便番号はハイフンなしの7ケタの数字のみ入力してください。
　（［〒000-0000]形式で表示されます。）
＊電話番号及びFAX番号は、市外局番からハイフンを入れて入力してください。
　（例：03-1234-5678）</t>
    <rPh sb="1" eb="5">
      <t>ホジョジギョウ</t>
    </rPh>
    <rPh sb="6" eb="8">
      <t>ジッシ</t>
    </rPh>
    <rPh sb="10" eb="13">
      <t>タントウシャ</t>
    </rPh>
    <rPh sb="15" eb="17">
      <t>キョウカイ</t>
    </rPh>
    <rPh sb="21" eb="22">
      <t>ト</t>
    </rPh>
    <rPh sb="24" eb="26">
      <t>マドグチ</t>
    </rPh>
    <rPh sb="29" eb="30">
      <t>カタ</t>
    </rPh>
    <rPh sb="31" eb="33">
      <t>ジョウホウ</t>
    </rPh>
    <rPh sb="34" eb="36">
      <t>キニュウ</t>
    </rPh>
    <rPh sb="63" eb="64">
      <t>ジ</t>
    </rPh>
    <phoneticPr fontId="1"/>
  </si>
  <si>
    <t>＊個人情報やプライバシーの保護に配慮する方法について記載してください。</t>
    <rPh sb="1" eb="3">
      <t>コジン</t>
    </rPh>
    <rPh sb="3" eb="5">
      <t>ジョウホウ</t>
    </rPh>
    <rPh sb="13" eb="15">
      <t>ホゴ</t>
    </rPh>
    <rPh sb="16" eb="18">
      <t>ハイリョ</t>
    </rPh>
    <rPh sb="20" eb="22">
      <t>ホウホウ</t>
    </rPh>
    <rPh sb="26" eb="28">
      <t>キサイ</t>
    </rPh>
    <phoneticPr fontId="1"/>
  </si>
  <si>
    <t>基本情報</t>
    <rPh sb="0" eb="4">
      <t>キホンジョウホウ</t>
    </rPh>
    <phoneticPr fontId="1"/>
  </si>
  <si>
    <t>【ポイントを発行する場所】</t>
    <rPh sb="6" eb="8">
      <t>ハッコウ</t>
    </rPh>
    <rPh sb="10" eb="12">
      <t>バショ</t>
    </rPh>
    <phoneticPr fontId="1"/>
  </si>
  <si>
    <t>【費用対効果】</t>
    <rPh sb="1" eb="4">
      <t>ヒヨウタイ</t>
    </rPh>
    <rPh sb="4" eb="6">
      <t>コウカ</t>
    </rPh>
    <phoneticPr fontId="1"/>
  </si>
  <si>
    <r>
      <t>10_共同事業者の経理状況説明書</t>
    </r>
    <r>
      <rPr>
        <sz val="10"/>
        <color indexed="8"/>
        <rFont val="ＭＳ Ｐゴシック"/>
        <family val="3"/>
        <charset val="128"/>
      </rPr>
      <t xml:space="preserve">
</t>
    </r>
    <r>
      <rPr>
        <sz val="10"/>
        <color indexed="30"/>
        <rFont val="ＭＳ Ｐゴシック"/>
        <family val="3"/>
        <charset val="128"/>
      </rPr>
      <t>（共同事業者の直近２ヵ年度分の貸借対照表および損益計算書）</t>
    </r>
    <rPh sb="3" eb="5">
      <t>キョウドウ</t>
    </rPh>
    <rPh sb="5" eb="8">
      <t>ジギョウシャ</t>
    </rPh>
    <rPh sb="9" eb="11">
      <t>ケイリ</t>
    </rPh>
    <rPh sb="11" eb="13">
      <t>ジョウキョウ</t>
    </rPh>
    <rPh sb="13" eb="16">
      <t>セツメイショ</t>
    </rPh>
    <rPh sb="18" eb="23">
      <t>キョウドウジギョウシャ</t>
    </rPh>
    <rPh sb="24" eb="26">
      <t>チョッキン</t>
    </rPh>
    <rPh sb="28" eb="30">
      <t>ネンド</t>
    </rPh>
    <rPh sb="30" eb="31">
      <t>ブン</t>
    </rPh>
    <rPh sb="32" eb="34">
      <t>タイシャク</t>
    </rPh>
    <rPh sb="34" eb="37">
      <t>タイショウヒョウ</t>
    </rPh>
    <rPh sb="40" eb="42">
      <t>ソンエキ</t>
    </rPh>
    <rPh sb="42" eb="45">
      <t>ケイサンショ</t>
    </rPh>
    <phoneticPr fontId="39"/>
  </si>
  <si>
    <t>fv1.09</t>
    <phoneticPr fontId="1"/>
  </si>
  <si>
    <t>分類5</t>
  </si>
  <si>
    <t>分類6</t>
  </si>
  <si>
    <t>分類7</t>
  </si>
  <si>
    <t>分類8</t>
  </si>
  <si>
    <t>分類9</t>
  </si>
  <si>
    <t>分類10</t>
  </si>
  <si>
    <t>分類11</t>
  </si>
  <si>
    <t>分類12</t>
  </si>
  <si>
    <t>分類13</t>
  </si>
  <si>
    <t>分類14</t>
  </si>
  <si>
    <t>分類15</t>
  </si>
  <si>
    <t>事業名1</t>
    <rPh sb="0" eb="3">
      <t>ジギョウメイ</t>
    </rPh>
    <phoneticPr fontId="1"/>
  </si>
  <si>
    <t>事業名2</t>
    <rPh sb="0" eb="3">
      <t>ジギョウメイ</t>
    </rPh>
    <phoneticPr fontId="1"/>
  </si>
  <si>
    <t>事業名3</t>
    <rPh sb="0" eb="3">
      <t>ジギョウメイ</t>
    </rPh>
    <phoneticPr fontId="1"/>
  </si>
  <si>
    <t>事業名4</t>
    <rPh sb="0" eb="3">
      <t>ジギョウメイ</t>
    </rPh>
    <phoneticPr fontId="1"/>
  </si>
  <si>
    <t>事業名5</t>
    <rPh sb="0" eb="3">
      <t>ジギョウメイ</t>
    </rPh>
    <phoneticPr fontId="1"/>
  </si>
  <si>
    <t>事業名6</t>
    <rPh sb="0" eb="3">
      <t>ジギョウメイ</t>
    </rPh>
    <phoneticPr fontId="1"/>
  </si>
  <si>
    <t>事業名7</t>
    <rPh sb="0" eb="3">
      <t>ジギョウメイ</t>
    </rPh>
    <phoneticPr fontId="1"/>
  </si>
  <si>
    <t>事業名8</t>
    <rPh sb="0" eb="3">
      <t>ジギョウメイ</t>
    </rPh>
    <phoneticPr fontId="1"/>
  </si>
  <si>
    <t>事業名9</t>
    <rPh sb="0" eb="3">
      <t>ジギョウメイ</t>
    </rPh>
    <phoneticPr fontId="1"/>
  </si>
  <si>
    <t>事業名10</t>
    <rPh sb="0" eb="3">
      <t>ジギョウメイ</t>
    </rPh>
    <phoneticPr fontId="1"/>
  </si>
  <si>
    <t>事業名11</t>
    <rPh sb="0" eb="3">
      <t>ジギョウメイ</t>
    </rPh>
    <phoneticPr fontId="1"/>
  </si>
  <si>
    <t>事業名12</t>
    <rPh sb="0" eb="3">
      <t>ジギョウメイ</t>
    </rPh>
    <phoneticPr fontId="1"/>
  </si>
  <si>
    <t>事業名13</t>
    <rPh sb="0" eb="3">
      <t>ジギョウメイ</t>
    </rPh>
    <phoneticPr fontId="1"/>
  </si>
  <si>
    <t>事業名14</t>
    <rPh sb="0" eb="3">
      <t>ジギョウメイ</t>
    </rPh>
    <phoneticPr fontId="1"/>
  </si>
  <si>
    <t>事業名15</t>
    <rPh sb="0" eb="3">
      <t>ジギョウメイ</t>
    </rPh>
    <phoneticPr fontId="1"/>
  </si>
  <si>
    <t>実施場所1</t>
    <rPh sb="0" eb="2">
      <t>ジッシ</t>
    </rPh>
    <rPh sb="2" eb="4">
      <t>バショ</t>
    </rPh>
    <phoneticPr fontId="1"/>
  </si>
  <si>
    <t>実施場所2</t>
    <rPh sb="0" eb="2">
      <t>ジッシ</t>
    </rPh>
    <rPh sb="2" eb="4">
      <t>バショ</t>
    </rPh>
    <phoneticPr fontId="1"/>
  </si>
  <si>
    <t>実施場所3</t>
    <rPh sb="0" eb="2">
      <t>ジッシ</t>
    </rPh>
    <rPh sb="2" eb="4">
      <t>バショ</t>
    </rPh>
    <phoneticPr fontId="1"/>
  </si>
  <si>
    <t>実施場所4</t>
    <rPh sb="0" eb="2">
      <t>ジッシ</t>
    </rPh>
    <rPh sb="2" eb="4">
      <t>バショ</t>
    </rPh>
    <phoneticPr fontId="1"/>
  </si>
  <si>
    <t>実施場所5</t>
    <rPh sb="0" eb="2">
      <t>ジッシ</t>
    </rPh>
    <rPh sb="2" eb="4">
      <t>バショ</t>
    </rPh>
    <phoneticPr fontId="1"/>
  </si>
  <si>
    <t>実施場所6</t>
    <rPh sb="0" eb="2">
      <t>ジッシ</t>
    </rPh>
    <rPh sb="2" eb="4">
      <t>バショ</t>
    </rPh>
    <phoneticPr fontId="1"/>
  </si>
  <si>
    <t>実施場所7</t>
    <rPh sb="0" eb="2">
      <t>ジッシ</t>
    </rPh>
    <rPh sb="2" eb="4">
      <t>バショ</t>
    </rPh>
    <phoneticPr fontId="1"/>
  </si>
  <si>
    <t>実施場所8</t>
    <rPh sb="0" eb="2">
      <t>ジッシ</t>
    </rPh>
    <rPh sb="2" eb="4">
      <t>バショ</t>
    </rPh>
    <phoneticPr fontId="1"/>
  </si>
  <si>
    <t>実施場所9</t>
    <rPh sb="0" eb="2">
      <t>ジッシ</t>
    </rPh>
    <rPh sb="2" eb="4">
      <t>バショ</t>
    </rPh>
    <phoneticPr fontId="1"/>
  </si>
  <si>
    <t>実施場所10</t>
    <rPh sb="0" eb="2">
      <t>ジッシ</t>
    </rPh>
    <rPh sb="2" eb="4">
      <t>バショ</t>
    </rPh>
    <phoneticPr fontId="1"/>
  </si>
  <si>
    <t>実施場所11</t>
    <rPh sb="0" eb="2">
      <t>ジッシ</t>
    </rPh>
    <rPh sb="2" eb="4">
      <t>バショ</t>
    </rPh>
    <phoneticPr fontId="1"/>
  </si>
  <si>
    <t>実施場所12</t>
    <rPh sb="0" eb="2">
      <t>ジッシ</t>
    </rPh>
    <rPh sb="2" eb="4">
      <t>バショ</t>
    </rPh>
    <phoneticPr fontId="1"/>
  </si>
  <si>
    <t>実施場所13</t>
    <rPh sb="0" eb="2">
      <t>ジッシ</t>
    </rPh>
    <rPh sb="2" eb="4">
      <t>バショ</t>
    </rPh>
    <phoneticPr fontId="1"/>
  </si>
  <si>
    <t>実施場所14</t>
    <rPh sb="0" eb="2">
      <t>ジッシ</t>
    </rPh>
    <rPh sb="2" eb="4">
      <t>バショ</t>
    </rPh>
    <phoneticPr fontId="1"/>
  </si>
  <si>
    <t>実施場所15</t>
    <rPh sb="0" eb="2">
      <t>ジッシ</t>
    </rPh>
    <rPh sb="2" eb="4">
      <t>バショ</t>
    </rPh>
    <phoneticPr fontId="1"/>
  </si>
  <si>
    <r>
      <t xml:space="preserve">5-1_その他の参考資料【事業概要】
</t>
    </r>
    <r>
      <rPr>
        <sz val="10"/>
        <color rgb="FF0070C0"/>
        <rFont val="ＭＳ Ｐゴシック"/>
        <family val="3"/>
        <charset val="128"/>
      </rPr>
      <t xml:space="preserve">（パワーポイントの様式を協会ホームページよりダウンロードしてください。）
</t>
    </r>
    <r>
      <rPr>
        <sz val="10"/>
        <color theme="1"/>
        <rFont val="ＭＳ Ｐゴシック"/>
        <family val="3"/>
        <charset val="128"/>
      </rPr>
      <t xml:space="preserve">
</t>
    </r>
    <r>
      <rPr>
        <sz val="10"/>
        <color rgb="FF0070C0"/>
        <rFont val="ＭＳ Ｐゴシック"/>
        <family val="3"/>
        <charset val="128"/>
      </rPr>
      <t>①事業の目的、②事業の効果、➂実施体制*、④事業計画（スケジュール、資金）、⑤事業計画（ポイント発行の推移）
*組織体制(連絡網・指示系統)等もこちらに示して下さい。</t>
    </r>
    <rPh sb="28" eb="30">
      <t>ヨウシキ</t>
    </rPh>
    <rPh sb="31" eb="33">
      <t>キョウカイ</t>
    </rPh>
    <rPh sb="114" eb="118">
      <t>ソシキタイセイ</t>
    </rPh>
    <rPh sb="119" eb="122">
      <t>レンラクモウ</t>
    </rPh>
    <rPh sb="123" eb="127">
      <t>シジケイトウ</t>
    </rPh>
    <rPh sb="128" eb="129">
      <t>トウ</t>
    </rPh>
    <rPh sb="134" eb="135">
      <t>シメ</t>
    </rPh>
    <rPh sb="137" eb="138">
      <t>クダ</t>
    </rPh>
    <phoneticPr fontId="39"/>
  </si>
  <si>
    <t>※1 環境保全効果の算出根拠を別紙（様式自由）で示してください</t>
    <rPh sb="3" eb="5">
      <t>カンキョウ</t>
    </rPh>
    <rPh sb="5" eb="7">
      <t>ホゼン</t>
    </rPh>
    <rPh sb="7" eb="9">
      <t>コウカ</t>
    </rPh>
    <rPh sb="10" eb="12">
      <t>サンシュツ</t>
    </rPh>
    <rPh sb="12" eb="14">
      <t>コンキョ</t>
    </rPh>
    <rPh sb="15" eb="17">
      <t>ベッシ</t>
    </rPh>
    <rPh sb="18" eb="20">
      <t>ヨウシキ</t>
    </rPh>
    <rPh sb="20" eb="22">
      <t>ジユウ</t>
    </rPh>
    <rPh sb="24" eb="25">
      <t>シメ</t>
    </rPh>
    <phoneticPr fontId="1"/>
  </si>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</sst>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0_ "/>
    <numFmt numFmtId="177" formatCode="#,###&quot;円&quot;"/>
    <numFmt numFmtId="178" formatCode="&quot;〒&quot;000\-0000"/>
    <numFmt numFmtId="179" formatCode="#,##0.000;[Red]\-#,##0.000"/>
    <numFmt numFmtId="180" formatCode="yyyy&quot;年&quot;m&quot;月&quot;d&quot;日&quot;;@"/>
    <numFmt numFmtId="181" formatCode="[=0]&quot;&quot;;General"/>
    <numFmt numFmtId="182" formatCode="&quot;0&quot;###"/>
    <numFmt numFmtId="183" formatCode="[$-F800]dddd\,\ mmmm\ dd\,\ yyyy"/>
    <numFmt numFmtId="184" formatCode="#,###"/>
    <numFmt numFmtId="185" formatCode="yyyy&quot;年&quot;m&quot;月&quot;;@"/>
    <numFmt numFmtId="186" formatCode="0_);[Red]\(0\)"/>
    <numFmt numFmtId="187" formatCode="#,##0&quot;円&quot;"/>
    <numFmt numFmtId="188" formatCode="#,##0_ ;[Red]\-#,##0\ "/>
    <numFmt numFmtId="189" formatCode="0_ ;[Red]\-0\ "/>
    <numFmt numFmtId="190" formatCode="0.000_ ;[Red]\-0.000\ "/>
    <numFmt numFmtId="191" formatCode="0.0%"/>
    <numFmt numFmtId="192" formatCode="#,##0_);[Red]\(#,##0\)"/>
    <numFmt numFmtId="193" formatCode="#,##0.000_);[Red]\(#,##0.000\)"/>
    <numFmt numFmtId="194" formatCode="#,##0.000_ ;[Red]\-#,##0.000\ "/>
    <numFmt numFmtId="195" formatCode="#,##0.000_ "/>
  </numFmts>
  <fonts count="47">
    <font>
      <sz val="11"/>
      <color theme="1"/>
      <name val="Yu Gothic"/>
      <family val="2"/>
      <scheme val="minor"/>
    </font>
    <font>
      <sz val="6"/>
      <name val="Yu Gothic"/>
      <family val="3"/>
      <charset val="128"/>
      <scheme val="minor"/>
    </font>
    <font>
      <sz val="11"/>
      <color theme="1"/>
      <name val="Yu Gothic"/>
      <family val="2"/>
      <scheme val="minor"/>
    </font>
    <font>
      <sz val="11"/>
      <name val="ＭＳ Ｐゴシック"/>
      <family val="3"/>
      <charset val="128"/>
    </font>
    <font>
      <sz val="10.5"/>
      <color theme="1"/>
      <name val="ＭＳ 明朝"/>
      <family val="1"/>
      <charset val="128"/>
    </font>
    <font>
      <sz val="11"/>
      <color rgb="FFFF0000"/>
      <name val="Yu Gothic"/>
      <family val="2"/>
      <scheme val="minor"/>
    </font>
    <font>
      <b/>
      <sz val="11"/>
      <color theme="1"/>
      <name val="Yu Gothic"/>
      <family val="3"/>
      <charset val="128"/>
      <scheme val="minor"/>
    </font>
    <font>
      <sz val="11"/>
      <color theme="1"/>
      <name val="Yu Gothic"/>
      <family val="3"/>
      <charset val="128"/>
      <scheme val="minor"/>
    </font>
    <font>
      <sz val="11"/>
      <color theme="1"/>
      <name val="ＭＳ 明朝"/>
      <family val="1"/>
      <charset val="128"/>
    </font>
    <font>
      <sz val="10"/>
      <color theme="1"/>
      <name val="ＭＳ 明朝"/>
      <family val="1"/>
      <charset val="128"/>
    </font>
    <font>
      <sz val="11"/>
      <name val="ＭＳ 明朝"/>
      <family val="1"/>
      <charset val="128"/>
    </font>
    <font>
      <sz val="10"/>
      <name val="ＭＳ 明朝"/>
      <family val="1"/>
      <charset val="128"/>
    </font>
    <font>
      <sz val="14"/>
      <color theme="1"/>
      <name val="ＭＳ 明朝"/>
      <family val="1"/>
      <charset val="128"/>
    </font>
    <font>
      <b/>
      <sz val="11"/>
      <color rgb="FFFF0000"/>
      <name val="ＭＳ 明朝"/>
      <family val="1"/>
      <charset val="128"/>
    </font>
    <font>
      <sz val="11"/>
      <color rgb="FFFF0000"/>
      <name val="Yu Gothic"/>
      <family val="3"/>
      <charset val="128"/>
      <scheme val="minor"/>
    </font>
    <font>
      <sz val="11"/>
      <color theme="0" tint="-0.249977111117893"/>
      <name val="Yu Gothic"/>
      <family val="2"/>
      <scheme val="minor"/>
    </font>
    <font>
      <b/>
      <u/>
      <sz val="16"/>
      <color rgb="FF000000"/>
      <name val="Yu Gothic"/>
      <family val="3"/>
      <charset val="128"/>
      <scheme val="minor"/>
    </font>
    <font>
      <sz val="6"/>
      <name val="ＭＳ Ｐゴシック"/>
      <family val="3"/>
      <charset val="128"/>
    </font>
    <font>
      <b/>
      <sz val="10"/>
      <color theme="1"/>
      <name val="Yu Gothic"/>
      <family val="3"/>
      <charset val="128"/>
      <scheme val="minor"/>
    </font>
    <font>
      <sz val="11"/>
      <color rgb="FF000000"/>
      <name val="Yu Gothic"/>
      <family val="3"/>
      <charset val="128"/>
    </font>
    <font>
      <sz val="6"/>
      <name val="Yu Gothic"/>
      <family val="3"/>
      <charset val="128"/>
    </font>
    <font>
      <sz val="11"/>
      <color theme="1"/>
      <name val="Yu Gothic"/>
      <family val="2"/>
    </font>
    <font>
      <sz val="11"/>
      <color rgb="FF000000"/>
      <name val="ＭＳ 明朝"/>
      <family val="1"/>
      <charset val="128"/>
    </font>
    <font>
      <sz val="11"/>
      <color rgb="FF000000"/>
      <name val="Yu Gothic"/>
      <family val="3"/>
      <charset val="128"/>
      <scheme val="minor"/>
    </font>
    <font>
      <sz val="12"/>
      <color theme="1"/>
      <name val="ＭＳ 明朝"/>
      <family val="1"/>
      <charset val="128"/>
    </font>
    <font>
      <sz val="12"/>
      <color indexed="8"/>
      <name val="ＭＳ 明朝"/>
      <family val="1"/>
      <charset val="128"/>
    </font>
    <font>
      <b/>
      <sz val="12"/>
      <color indexed="81"/>
      <name val="MS P ゴシック"/>
      <family val="3"/>
      <charset val="128"/>
    </font>
    <font>
      <b/>
      <sz val="12"/>
      <name val="MS P ゴシック"/>
      <family val="3"/>
      <charset val="128"/>
    </font>
    <font>
      <sz val="11"/>
      <color rgb="FFFF0000"/>
      <name val="ＭＳ 明朝"/>
      <family val="1"/>
      <charset val="128"/>
    </font>
    <font>
      <sz val="8"/>
      <color theme="1"/>
      <name val="ＭＳ 明朝"/>
      <family val="1"/>
      <charset val="128"/>
    </font>
    <font>
      <sz val="8"/>
      <name val="ＭＳ 明朝"/>
      <family val="1"/>
      <charset val="128"/>
    </font>
    <font>
      <b/>
      <sz val="12"/>
      <color theme="1"/>
      <name val="ＭＳ 明朝"/>
      <family val="1"/>
      <charset val="128"/>
    </font>
    <font>
      <b/>
      <sz val="11"/>
      <color theme="1"/>
      <name val="ＭＳ 明朝"/>
      <family val="1"/>
      <charset val="128"/>
    </font>
    <font>
      <b/>
      <sz val="10"/>
      <color theme="1"/>
      <name val="ＭＳ 明朝"/>
      <family val="1"/>
      <charset val="128"/>
    </font>
    <font>
      <sz val="10"/>
      <color theme="1"/>
      <name val="ＭＳ Ｐゴシック"/>
      <family val="3"/>
      <charset val="128"/>
    </font>
    <font>
      <u/>
      <sz val="10"/>
      <color indexed="8"/>
      <name val="ＭＳ Ｐゴシック"/>
      <family val="3"/>
      <charset val="128"/>
    </font>
    <font>
      <sz val="10"/>
      <color indexed="30"/>
      <name val="ＭＳ Ｐゴシック"/>
      <family val="3"/>
      <charset val="128"/>
    </font>
    <font>
      <sz val="10"/>
      <color indexed="10"/>
      <name val="ＭＳ Ｐゴシック"/>
      <family val="3"/>
      <charset val="128"/>
    </font>
    <font>
      <sz val="10"/>
      <name val="ＭＳ Ｐゴシック"/>
      <family val="3"/>
      <charset val="128"/>
    </font>
    <font>
      <u/>
      <sz val="9"/>
      <color indexed="8"/>
      <name val="ＭＳ Ｐゴシック"/>
      <family val="3"/>
      <charset val="128"/>
    </font>
    <font>
      <sz val="18"/>
      <color indexed="56"/>
      <name val="ＭＳ Ｐゴシック"/>
      <family val="3"/>
      <charset val="128"/>
    </font>
    <font>
      <sz val="10"/>
      <color indexed="8"/>
      <name val="ＭＳ Ｐゴシック"/>
      <family val="3"/>
      <charset val="128"/>
    </font>
    <font>
      <b/>
      <sz val="12"/>
      <color theme="1"/>
      <name val="ＭＳ Ｐゴシック"/>
      <family val="3"/>
      <charset val="128"/>
    </font>
    <font>
      <sz val="9"/>
      <color theme="1"/>
      <name val="ＭＳ Ｐゴシック"/>
      <family val="3"/>
      <charset val="128"/>
    </font>
    <font>
      <b/>
      <sz val="10"/>
      <color rgb="FFFF0000"/>
      <name val="ＭＳ Ｐゴシック"/>
      <family val="3"/>
      <charset val="128"/>
    </font>
    <font>
      <sz val="10"/>
      <color rgb="FF0070C0"/>
      <name val="ＭＳ Ｐゴシック"/>
      <family val="3"/>
      <charset val="128"/>
    </font>
    <font>
      <sz val="10"/>
      <color rgb="FFFF0000"/>
      <name val="ＭＳ Ｐゴシック"/>
      <family val="3"/>
      <charset val="128"/>
    </font>
  </fonts>
  <fills count="12">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2"/>
        <bgColor indexed="64"/>
      </patternFill>
    </fill>
    <fill>
      <patternFill patternType="solid">
        <fgColor rgb="FFC9C9C9"/>
        <bgColor rgb="FF000000"/>
      </patternFill>
    </fill>
    <fill>
      <patternFill patternType="solid">
        <fgColor rgb="FFD0CECE"/>
        <bgColor rgb="FF000000"/>
      </patternFill>
    </fill>
    <fill>
      <patternFill patternType="solid">
        <fgColor rgb="FFFFFFFF"/>
        <bgColor rgb="FF000000"/>
      </patternFill>
    </fill>
    <fill>
      <patternFill patternType="solid">
        <fgColor theme="9" tint="0.79998168889431442"/>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style="hair">
        <color indexed="64"/>
      </top>
      <bottom style="hair">
        <color indexed="64"/>
      </bottom>
      <diagonal/>
    </border>
    <border>
      <left style="thin">
        <color indexed="64"/>
      </left>
      <right/>
      <top style="medium">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double">
        <color indexed="64"/>
      </bottom>
      <diagonal/>
    </border>
    <border diagonalUp="1">
      <left style="thin">
        <color indexed="64"/>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dotted">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5">
    <xf numFmtId="0" fontId="0" fillId="0" borderId="0"/>
    <xf numFmtId="0" fontId="3" fillId="0" borderId="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0" fontId="7" fillId="0" borderId="0">
      <alignment vertical="center"/>
    </xf>
  </cellStyleXfs>
  <cellXfs count="848">
    <xf numFmtId="0" fontId="0" fillId="0" borderId="0" xfId="0"/>
    <xf numFmtId="0" fontId="0" fillId="0" borderId="0" xfId="0" applyAlignment="1">
      <alignment wrapText="1"/>
    </xf>
    <xf numFmtId="0" fontId="0" fillId="0" borderId="0" xfId="0"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0" xfId="0" applyBorder="1"/>
    <xf numFmtId="176" fontId="0" fillId="0" borderId="0" xfId="0" applyNumberFormat="1" applyFill="1" applyBorder="1" applyAlignment="1">
      <alignment horizontal="center" vertical="center"/>
    </xf>
    <xf numFmtId="0" fontId="0" fillId="0" borderId="0" xfId="0" applyAlignment="1">
      <alignment horizontal="right" vertical="center"/>
    </xf>
    <xf numFmtId="0" fontId="0" fillId="0" borderId="0" xfId="0" applyBorder="1" applyAlignment="1">
      <alignment horizontal="right" vertical="center"/>
    </xf>
    <xf numFmtId="0" fontId="0" fillId="0" borderId="0" xfId="0" applyAlignment="1">
      <alignment horizontal="right"/>
    </xf>
    <xf numFmtId="0" fontId="4" fillId="0" borderId="0" xfId="0" applyFont="1"/>
    <xf numFmtId="0" fontId="6" fillId="0" borderId="0" xfId="0" applyFont="1"/>
    <xf numFmtId="0" fontId="0" fillId="0" borderId="0" xfId="0" applyFont="1"/>
    <xf numFmtId="0" fontId="0" fillId="0" borderId="0" xfId="0" applyBorder="1" applyAlignment="1">
      <alignment horizontal="center" vertical="center" wrapText="1"/>
    </xf>
    <xf numFmtId="0" fontId="0" fillId="2" borderId="0" xfId="0" applyFont="1" applyFill="1" applyBorder="1"/>
    <xf numFmtId="38" fontId="0" fillId="2" borderId="0" xfId="3" applyFont="1" applyFill="1" applyBorder="1" applyAlignment="1"/>
    <xf numFmtId="0" fontId="6" fillId="3" borderId="5" xfId="0" applyFont="1" applyFill="1" applyBorder="1"/>
    <xf numFmtId="0" fontId="8" fillId="0" borderId="0" xfId="0" applyFont="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20" xfId="0" applyFont="1" applyBorder="1" applyAlignment="1">
      <alignment vertical="center"/>
    </xf>
    <xf numFmtId="0" fontId="8" fillId="0" borderId="21" xfId="0" applyFont="1" applyBorder="1" applyAlignment="1">
      <alignment vertical="center"/>
    </xf>
    <xf numFmtId="0" fontId="8" fillId="0" borderId="0" xfId="0" applyFont="1" applyAlignment="1">
      <alignment horizontal="center" vertical="center"/>
    </xf>
    <xf numFmtId="0" fontId="8" fillId="0" borderId="26" xfId="0" applyFont="1" applyBorder="1" applyAlignment="1">
      <alignment vertical="center"/>
    </xf>
    <xf numFmtId="0" fontId="9" fillId="0" borderId="27" xfId="0" applyFont="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8" fillId="6" borderId="6" xfId="0" applyFont="1" applyFill="1" applyBorder="1" applyAlignment="1">
      <alignment horizontal="center" vertical="center"/>
    </xf>
    <xf numFmtId="0" fontId="8" fillId="0" borderId="6" xfId="0" applyFont="1" applyBorder="1" applyAlignment="1">
      <alignment vertical="center"/>
    </xf>
    <xf numFmtId="0" fontId="8" fillId="0" borderId="6" xfId="0" applyFont="1" applyBorder="1" applyAlignment="1">
      <alignment vertical="center" wrapText="1"/>
    </xf>
    <xf numFmtId="0" fontId="8" fillId="0" borderId="37"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0" fillId="0" borderId="1" xfId="0" applyBorder="1" applyAlignment="1">
      <alignment horizontal="center" vertical="center" wrapText="1"/>
    </xf>
    <xf numFmtId="0" fontId="0" fillId="0" borderId="0" xfId="0" applyFill="1"/>
    <xf numFmtId="0" fontId="0" fillId="0" borderId="4" xfId="0" applyBorder="1" applyAlignment="1">
      <alignment horizontal="center" vertical="center" wrapText="1"/>
    </xf>
    <xf numFmtId="0" fontId="0" fillId="0" borderId="3" xfId="0" applyBorder="1" applyAlignment="1">
      <alignment horizontal="center" vertical="center" wrapText="1"/>
    </xf>
    <xf numFmtId="0" fontId="15" fillId="0" borderId="0" xfId="0" applyFont="1" applyAlignment="1">
      <alignment horizontal="center" vertical="center"/>
    </xf>
    <xf numFmtId="55" fontId="15" fillId="0" borderId="0" xfId="0" applyNumberFormat="1" applyFont="1" applyBorder="1" applyAlignment="1">
      <alignment horizontal="center" vertical="center" wrapText="1"/>
    </xf>
    <xf numFmtId="55" fontId="15" fillId="0" borderId="0" xfId="0" applyNumberFormat="1" applyFont="1" applyAlignment="1">
      <alignment horizontal="center" vertical="center"/>
    </xf>
    <xf numFmtId="0" fontId="5" fillId="0" borderId="0" xfId="0" applyFont="1" applyAlignment="1">
      <alignment horizontal="right" vertical="center"/>
    </xf>
    <xf numFmtId="176" fontId="0" fillId="0" borderId="1" xfId="0" applyNumberFormat="1" applyFill="1" applyBorder="1" applyAlignment="1">
      <alignment horizontal="center" vertical="center"/>
    </xf>
    <xf numFmtId="0" fontId="5" fillId="0" borderId="0" xfId="0" applyFont="1"/>
    <xf numFmtId="0" fontId="14" fillId="0" borderId="0" xfId="0" applyFont="1"/>
    <xf numFmtId="0" fontId="0" fillId="0" borderId="1" xfId="0" applyBorder="1" applyAlignment="1">
      <alignment horizontal="center" vertical="center" wrapText="1"/>
    </xf>
    <xf numFmtId="0" fontId="0" fillId="0" borderId="1" xfId="0" applyBorder="1" applyAlignment="1">
      <alignment horizontal="center" vertical="center"/>
    </xf>
    <xf numFmtId="0" fontId="14" fillId="0" borderId="0" xfId="0" applyFont="1" applyAlignment="1">
      <alignment horizontal="center" vertical="center"/>
    </xf>
    <xf numFmtId="0" fontId="5" fillId="0" borderId="0" xfId="0" applyFont="1" applyAlignment="1">
      <alignment vertical="center"/>
    </xf>
    <xf numFmtId="0" fontId="5" fillId="0" borderId="0" xfId="0" applyFont="1" applyFill="1" applyBorder="1" applyAlignment="1">
      <alignment horizontal="left" vertical="center"/>
    </xf>
    <xf numFmtId="0" fontId="15" fillId="0" borderId="0" xfId="0" applyFont="1" applyFill="1" applyAlignment="1">
      <alignment horizontal="center" vertical="center"/>
    </xf>
    <xf numFmtId="55" fontId="15" fillId="0" borderId="0" xfId="0" applyNumberFormat="1" applyFont="1" applyFill="1" applyBorder="1" applyAlignment="1">
      <alignment horizontal="center" vertical="center" wrapText="1"/>
    </xf>
    <xf numFmtId="55" fontId="15" fillId="0" borderId="0" xfId="0" applyNumberFormat="1" applyFont="1" applyFill="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7" borderId="1" xfId="0" applyFill="1" applyBorder="1"/>
    <xf numFmtId="0" fontId="0" fillId="2" borderId="0" xfId="0" applyFill="1"/>
    <xf numFmtId="0" fontId="0" fillId="2" borderId="12" xfId="0" applyFill="1" applyBorder="1"/>
    <xf numFmtId="0" fontId="0" fillId="3" borderId="6" xfId="0" applyFill="1" applyBorder="1"/>
    <xf numFmtId="0" fontId="6" fillId="2" borderId="0" xfId="0" applyFont="1" applyFill="1"/>
    <xf numFmtId="0" fontId="0" fillId="3" borderId="0" xfId="0" applyFill="1" applyBorder="1"/>
    <xf numFmtId="0" fontId="6" fillId="3" borderId="12" xfId="0" applyFont="1" applyFill="1" applyBorder="1"/>
    <xf numFmtId="38" fontId="7" fillId="2" borderId="0" xfId="0" applyNumberFormat="1" applyFont="1" applyFill="1" applyBorder="1" applyAlignment="1">
      <alignment horizontal="right"/>
    </xf>
    <xf numFmtId="0" fontId="0" fillId="0" borderId="3" xfId="0" applyBorder="1" applyAlignment="1">
      <alignment horizontal="center" vertical="center"/>
    </xf>
    <xf numFmtId="0" fontId="0" fillId="0" borderId="1" xfId="0" applyBorder="1" applyAlignment="1">
      <alignment horizontal="center" vertical="center" wrapText="1"/>
    </xf>
    <xf numFmtId="38" fontId="0" fillId="2" borderId="0" xfId="3" applyFont="1" applyFill="1" applyBorder="1" applyAlignment="1" applyProtection="1">
      <alignment horizontal="right"/>
    </xf>
    <xf numFmtId="0" fontId="24" fillId="0" borderId="0" xfId="4" applyFont="1" applyProtection="1">
      <alignment vertical="center"/>
    </xf>
    <xf numFmtId="0" fontId="24" fillId="0" borderId="0" xfId="4" applyFont="1" applyAlignment="1" applyProtection="1">
      <alignment vertical="center"/>
    </xf>
    <xf numFmtId="0" fontId="9" fillId="0" borderId="0" xfId="4" applyFont="1" applyProtection="1">
      <alignment vertical="center"/>
    </xf>
    <xf numFmtId="0" fontId="24" fillId="0" borderId="0" xfId="4" applyFont="1" applyAlignment="1" applyProtection="1">
      <alignment horizontal="right" vertical="center"/>
    </xf>
    <xf numFmtId="0" fontId="7" fillId="0" borderId="0" xfId="4" applyAlignment="1" applyProtection="1">
      <alignment vertical="center"/>
    </xf>
    <xf numFmtId="0" fontId="24" fillId="0" borderId="0" xfId="4" applyFont="1" applyBorder="1" applyAlignment="1" applyProtection="1">
      <alignment horizontal="center" vertical="center"/>
    </xf>
    <xf numFmtId="0" fontId="24" fillId="0" borderId="0" xfId="4" applyFont="1" applyAlignment="1" applyProtection="1">
      <alignment horizontal="left" vertical="top"/>
    </xf>
    <xf numFmtId="0" fontId="24" fillId="0" borderId="8" xfId="4" applyFont="1" applyBorder="1" applyAlignment="1" applyProtection="1">
      <alignment horizontal="center" vertical="center"/>
    </xf>
    <xf numFmtId="0" fontId="24" fillId="0" borderId="0" xfId="4" applyFont="1" applyAlignment="1" applyProtection="1">
      <alignment horizontal="right" vertical="top"/>
    </xf>
    <xf numFmtId="0" fontId="8" fillId="0" borderId="0" xfId="4" applyFont="1" applyProtection="1">
      <alignment vertical="center"/>
    </xf>
    <xf numFmtId="0" fontId="8" fillId="0" borderId="0" xfId="0" applyFont="1" applyBorder="1" applyAlignment="1">
      <alignment horizontal="center" vertical="center"/>
    </xf>
    <xf numFmtId="0" fontId="8" fillId="2" borderId="9" xfId="0" applyFont="1" applyFill="1" applyBorder="1" applyAlignment="1" applyProtection="1">
      <alignment horizontal="centerContinuous" vertical="center"/>
    </xf>
    <xf numFmtId="0" fontId="8" fillId="2" borderId="10" xfId="0" applyFont="1" applyFill="1" applyBorder="1" applyAlignment="1" applyProtection="1">
      <alignment horizontal="centerContinuous" vertical="center"/>
    </xf>
    <xf numFmtId="0" fontId="8" fillId="2" borderId="11" xfId="0" applyFont="1" applyFill="1" applyBorder="1" applyAlignment="1" applyProtection="1">
      <alignment horizontal="centerContinuous" vertical="center"/>
    </xf>
    <xf numFmtId="0" fontId="8" fillId="2" borderId="55" xfId="0" applyFont="1" applyFill="1" applyBorder="1" applyAlignment="1" applyProtection="1">
      <alignment horizontal="centerContinuous" vertical="center"/>
    </xf>
    <xf numFmtId="0" fontId="8" fillId="2" borderId="37" xfId="0" applyFont="1" applyFill="1" applyBorder="1" applyAlignment="1" applyProtection="1">
      <alignment horizontal="centerContinuous" vertical="center"/>
    </xf>
    <xf numFmtId="14" fontId="0" fillId="0" borderId="0" xfId="0" applyNumberForma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xf>
    <xf numFmtId="0" fontId="0" fillId="0" borderId="60" xfId="0" applyBorder="1" applyAlignment="1">
      <alignment horizontal="center" vertical="center"/>
    </xf>
    <xf numFmtId="0" fontId="0" fillId="0" borderId="59" xfId="0" applyBorder="1" applyAlignment="1">
      <alignment horizontal="center" vertical="center"/>
    </xf>
    <xf numFmtId="38" fontId="0" fillId="0" borderId="0" xfId="3" applyFont="1" applyFill="1" applyAlignment="1"/>
    <xf numFmtId="0" fontId="0" fillId="2" borderId="0" xfId="0" applyFill="1" applyBorder="1"/>
    <xf numFmtId="38" fontId="0" fillId="2" borderId="0" xfId="3" applyFont="1" applyFill="1" applyBorder="1" applyAlignment="1">
      <alignment horizontal="right" vertical="center"/>
    </xf>
    <xf numFmtId="0" fontId="12" fillId="0" borderId="0" xfId="0" applyFont="1" applyBorder="1" applyAlignment="1">
      <alignment vertical="center"/>
    </xf>
    <xf numFmtId="0" fontId="0" fillId="2" borderId="13" xfId="0" applyFill="1" applyBorder="1"/>
    <xf numFmtId="183" fontId="0" fillId="5" borderId="1" xfId="0" applyNumberFormat="1"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29" fillId="0" borderId="0" xfId="0" applyFont="1" applyFill="1" applyAlignment="1">
      <alignment horizontal="center"/>
    </xf>
    <xf numFmtId="0" fontId="29" fillId="0" borderId="61" xfId="0" applyFont="1" applyFill="1" applyBorder="1" applyAlignment="1">
      <alignment horizontal="center" vertical="center" wrapText="1"/>
    </xf>
    <xf numFmtId="0" fontId="30" fillId="0" borderId="61" xfId="0" applyFont="1" applyFill="1" applyBorder="1" applyAlignment="1">
      <alignment horizontal="center" vertical="center" wrapText="1"/>
    </xf>
    <xf numFmtId="0" fontId="29" fillId="0" borderId="0" xfId="0" applyFont="1" applyFill="1" applyAlignment="1">
      <alignment horizontal="center" vertical="center" wrapText="1"/>
    </xf>
    <xf numFmtId="0" fontId="29" fillId="0" borderId="61" xfId="0" applyFont="1" applyFill="1" applyBorder="1" applyAlignment="1">
      <alignment wrapText="1"/>
    </xf>
    <xf numFmtId="0" fontId="30" fillId="0" borderId="61" xfId="0" applyFont="1" applyFill="1" applyBorder="1" applyAlignment="1">
      <alignment vertical="center" wrapText="1"/>
    </xf>
    <xf numFmtId="0" fontId="29" fillId="0" borderId="61" xfId="0" applyFont="1" applyFill="1" applyBorder="1" applyAlignment="1">
      <alignment vertical="center" wrapText="1"/>
    </xf>
    <xf numFmtId="178" fontId="30" fillId="0" borderId="61" xfId="0" applyNumberFormat="1" applyFont="1" applyFill="1" applyBorder="1" applyAlignment="1" applyProtection="1">
      <alignment vertical="center" shrinkToFit="1"/>
      <protection locked="0"/>
    </xf>
    <xf numFmtId="188" fontId="29" fillId="0" borderId="61" xfId="3" applyNumberFormat="1" applyFont="1" applyFill="1" applyBorder="1" applyAlignment="1">
      <alignment wrapText="1"/>
    </xf>
    <xf numFmtId="0" fontId="29" fillId="0" borderId="0" xfId="0" applyFont="1" applyFill="1" applyAlignment="1">
      <alignment wrapText="1"/>
    </xf>
    <xf numFmtId="0" fontId="29" fillId="0" borderId="0" xfId="0" applyFont="1" applyFill="1"/>
    <xf numFmtId="0" fontId="29" fillId="0" borderId="61" xfId="0" applyFont="1" applyFill="1" applyBorder="1" applyAlignment="1">
      <alignment horizontal="center"/>
    </xf>
    <xf numFmtId="0" fontId="0" fillId="2" borderId="0" xfId="0" applyFont="1" applyFill="1" applyBorder="1" applyProtection="1">
      <protection locked="0"/>
    </xf>
    <xf numFmtId="0" fontId="5" fillId="2" borderId="0" xfId="0" applyFont="1" applyFill="1" applyBorder="1" applyProtection="1">
      <protection locked="0"/>
    </xf>
    <xf numFmtId="0" fontId="0" fillId="2" borderId="23" xfId="0" applyFont="1" applyFill="1" applyBorder="1" applyProtection="1">
      <protection locked="0"/>
    </xf>
    <xf numFmtId="181" fontId="0" fillId="2" borderId="3" xfId="0" applyNumberFormat="1" applyFont="1" applyFill="1" applyBorder="1" applyProtection="1">
      <protection locked="0"/>
    </xf>
    <xf numFmtId="0" fontId="0" fillId="2" borderId="0" xfId="0" applyFont="1" applyFill="1" applyBorder="1" applyProtection="1"/>
    <xf numFmtId="0" fontId="0" fillId="2" borderId="23" xfId="0" applyFont="1" applyFill="1" applyBorder="1" applyProtection="1"/>
    <xf numFmtId="181" fontId="0" fillId="2" borderId="3" xfId="0" applyNumberFormat="1" applyFont="1" applyFill="1" applyBorder="1" applyProtection="1"/>
    <xf numFmtId="0" fontId="12" fillId="0" borderId="0" xfId="0" applyFont="1" applyAlignment="1" applyProtection="1">
      <alignment vertical="center"/>
    </xf>
    <xf numFmtId="0" fontId="0" fillId="3" borderId="1" xfId="0" applyFont="1" applyFill="1" applyBorder="1" applyProtection="1"/>
    <xf numFmtId="0" fontId="16" fillId="0" borderId="0" xfId="0" applyFont="1" applyBorder="1" applyAlignment="1" applyProtection="1">
      <alignment vertical="center"/>
    </xf>
    <xf numFmtId="0" fontId="5" fillId="2" borderId="0" xfId="0" applyFont="1" applyFill="1" applyBorder="1" applyProtection="1"/>
    <xf numFmtId="0" fontId="14" fillId="2" borderId="0" xfId="0" applyFont="1" applyFill="1" applyBorder="1" applyAlignment="1" applyProtection="1">
      <alignment horizontal="right"/>
    </xf>
    <xf numFmtId="0" fontId="6" fillId="3" borderId="5" xfId="0" applyFont="1" applyFill="1" applyBorder="1" applyProtection="1"/>
    <xf numFmtId="0" fontId="0" fillId="3" borderId="6" xfId="0" applyFont="1" applyFill="1" applyBorder="1" applyProtection="1"/>
    <xf numFmtId="0" fontId="6" fillId="2" borderId="0" xfId="0" applyFont="1" applyFill="1" applyBorder="1" applyProtection="1"/>
    <xf numFmtId="0" fontId="6" fillId="3" borderId="1" xfId="0" applyFont="1" applyFill="1" applyBorder="1" applyAlignment="1" applyProtection="1">
      <alignment horizontal="center" vertical="center"/>
    </xf>
    <xf numFmtId="38" fontId="7" fillId="2" borderId="0" xfId="0" applyNumberFormat="1" applyFont="1" applyFill="1" applyBorder="1" applyAlignment="1" applyProtection="1">
      <alignment horizontal="right"/>
    </xf>
    <xf numFmtId="181" fontId="6" fillId="2" borderId="0" xfId="0" applyNumberFormat="1" applyFont="1" applyFill="1" applyBorder="1" applyProtection="1"/>
    <xf numFmtId="0" fontId="0" fillId="2" borderId="0" xfId="0" applyFill="1" applyProtection="1">
      <protection locked="0"/>
    </xf>
    <xf numFmtId="0" fontId="14" fillId="2" borderId="0" xfId="0" applyFont="1" applyFill="1" applyAlignment="1" applyProtection="1">
      <alignment horizontal="right"/>
      <protection locked="0"/>
    </xf>
    <xf numFmtId="0" fontId="5" fillId="2" borderId="0" xfId="0" applyFont="1" applyFill="1" applyAlignment="1" applyProtection="1">
      <alignment horizontal="right"/>
      <protection locked="0"/>
    </xf>
    <xf numFmtId="0" fontId="0" fillId="0" borderId="0" xfId="0" applyProtection="1">
      <protection locked="0"/>
    </xf>
    <xf numFmtId="0" fontId="5" fillId="0" borderId="0" xfId="0" applyFont="1" applyProtection="1">
      <protection locked="0"/>
    </xf>
    <xf numFmtId="0" fontId="14" fillId="0" borderId="0" xfId="0" applyFont="1" applyProtection="1">
      <protection locked="0"/>
    </xf>
    <xf numFmtId="0" fontId="0" fillId="0" borderId="0" xfId="0" applyAlignment="1" applyProtection="1">
      <alignment horizontal="center" vertical="center"/>
      <protection locked="0"/>
    </xf>
    <xf numFmtId="189" fontId="14" fillId="0" borderId="0" xfId="0" applyNumberFormat="1" applyFont="1" applyAlignment="1" applyProtection="1">
      <alignment horizontal="center" vertical="center"/>
      <protection locked="0"/>
    </xf>
    <xf numFmtId="189" fontId="0" fillId="0" borderId="0" xfId="0" applyNumberFormat="1" applyAlignment="1" applyProtection="1">
      <alignment horizontal="center" vertical="center"/>
      <protection locked="0"/>
    </xf>
    <xf numFmtId="190" fontId="0" fillId="0" borderId="0" xfId="0" applyNumberFormat="1"/>
    <xf numFmtId="190" fontId="0" fillId="0" borderId="2" xfId="0" applyNumberFormat="1" applyBorder="1" applyAlignment="1">
      <alignment horizontal="center" vertical="center" wrapText="1"/>
    </xf>
    <xf numFmtId="190" fontId="0" fillId="0" borderId="3" xfId="0" applyNumberFormat="1" applyBorder="1" applyAlignment="1">
      <alignment horizontal="center" vertical="center" wrapText="1"/>
    </xf>
    <xf numFmtId="190" fontId="0" fillId="0" borderId="1" xfId="0" applyNumberFormat="1" applyBorder="1" applyAlignment="1">
      <alignment horizontal="center" vertical="center"/>
    </xf>
    <xf numFmtId="190" fontId="0" fillId="0" borderId="2" xfId="0" applyNumberFormat="1" applyBorder="1" applyAlignment="1">
      <alignment horizontal="center" vertical="center"/>
    </xf>
    <xf numFmtId="190" fontId="0" fillId="0" borderId="3" xfId="0" applyNumberFormat="1" applyBorder="1" applyAlignment="1">
      <alignment horizontal="center" vertical="center"/>
    </xf>
    <xf numFmtId="190" fontId="0" fillId="0" borderId="59" xfId="0" applyNumberFormat="1" applyBorder="1" applyAlignment="1">
      <alignment horizontal="center" vertical="center"/>
    </xf>
    <xf numFmtId="190" fontId="0" fillId="0" borderId="1" xfId="0" applyNumberFormat="1" applyBorder="1" applyAlignment="1">
      <alignment horizontal="center" vertical="center" wrapText="1"/>
    </xf>
    <xf numFmtId="0" fontId="32" fillId="0" borderId="0" xfId="0" applyFont="1" applyBorder="1" applyAlignment="1">
      <alignment horizontal="left" vertical="center" shrinkToFit="1"/>
    </xf>
    <xf numFmtId="0" fontId="43" fillId="0" borderId="0" xfId="4" applyFont="1" applyProtection="1">
      <alignment vertical="center"/>
    </xf>
    <xf numFmtId="0" fontId="44" fillId="0" borderId="0" xfId="4" applyFont="1" applyAlignment="1">
      <alignment vertical="center"/>
    </xf>
    <xf numFmtId="0" fontId="42" fillId="0" borderId="0" xfId="4" applyFont="1" applyAlignment="1" applyProtection="1">
      <alignment horizontal="center" vertical="center" shrinkToFit="1"/>
    </xf>
    <xf numFmtId="0" fontId="42" fillId="0" borderId="0" xfId="4" applyFont="1" applyAlignment="1" applyProtection="1">
      <alignment vertical="center" shrinkToFit="1"/>
    </xf>
    <xf numFmtId="0" fontId="43" fillId="0" borderId="0" xfId="4" applyFont="1" applyFill="1" applyProtection="1">
      <alignment vertical="center"/>
    </xf>
    <xf numFmtId="0" fontId="34" fillId="0" borderId="43" xfId="4" applyFont="1" applyFill="1" applyBorder="1" applyAlignment="1" applyProtection="1">
      <alignment horizontal="center" vertical="center" shrinkToFit="1"/>
      <protection locked="0"/>
    </xf>
    <xf numFmtId="0" fontId="46" fillId="0" borderId="43" xfId="4" applyFont="1" applyFill="1" applyBorder="1" applyAlignment="1" applyProtection="1">
      <alignment horizontal="center" vertical="center" wrapText="1"/>
    </xf>
    <xf numFmtId="0" fontId="44" fillId="0" borderId="0" xfId="4" applyFont="1" applyProtection="1">
      <alignment vertical="center"/>
    </xf>
    <xf numFmtId="0" fontId="43" fillId="0" borderId="0" xfId="4" applyFont="1" applyAlignment="1" applyProtection="1">
      <alignment horizontal="right" vertical="center" shrinkToFit="1"/>
    </xf>
    <xf numFmtId="0" fontId="43" fillId="0" borderId="0" xfId="4" applyFont="1" applyAlignment="1" applyProtection="1">
      <alignment vertical="center" shrinkToFit="1"/>
    </xf>
    <xf numFmtId="0" fontId="0" fillId="5" borderId="1" xfId="0" applyFill="1" applyBorder="1" applyAlignment="1" applyProtection="1">
      <alignment horizontal="center" vertical="center"/>
      <protection locked="0"/>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190" fontId="0" fillId="0" borderId="3" xfId="0" applyNumberFormat="1" applyBorder="1" applyAlignment="1">
      <alignment horizontal="center" vertical="center"/>
    </xf>
    <xf numFmtId="190" fontId="0" fillId="0" borderId="1" xfId="0" applyNumberFormat="1" applyBorder="1" applyAlignment="1">
      <alignment horizontal="center" vertical="center" wrapText="1"/>
    </xf>
    <xf numFmtId="190" fontId="0" fillId="0" borderId="2" xfId="0" applyNumberFormat="1" applyBorder="1" applyAlignment="1">
      <alignment horizontal="center" vertical="center" wrapText="1"/>
    </xf>
    <xf numFmtId="0" fontId="6" fillId="3" borderId="1" xfId="0" applyFont="1" applyFill="1" applyBorder="1" applyAlignment="1" applyProtection="1">
      <alignment horizontal="center" vertical="center"/>
    </xf>
    <xf numFmtId="0" fontId="0" fillId="5" borderId="1" xfId="0" applyFill="1" applyBorder="1" applyAlignment="1" applyProtection="1">
      <alignment horizontal="center" vertical="center"/>
      <protection locked="0"/>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190" fontId="0" fillId="0" borderId="3" xfId="0" applyNumberFormat="1" applyBorder="1" applyAlignment="1">
      <alignment horizontal="center" vertical="center"/>
    </xf>
    <xf numFmtId="190" fontId="0" fillId="0" borderId="1" xfId="0" applyNumberFormat="1" applyBorder="1" applyAlignment="1">
      <alignment horizontal="center" vertical="center" wrapText="1"/>
    </xf>
    <xf numFmtId="190" fontId="0" fillId="0" borderId="2" xfId="0" applyNumberFormat="1" applyBorder="1" applyAlignment="1">
      <alignment horizontal="center" vertical="center" wrapText="1"/>
    </xf>
    <xf numFmtId="0" fontId="0" fillId="0" borderId="0" xfId="0" applyBorder="1" applyAlignment="1">
      <alignment horizontal="center" vertical="center"/>
    </xf>
    <xf numFmtId="188" fontId="0" fillId="5" borderId="0" xfId="0" applyNumberFormat="1" applyFill="1" applyBorder="1" applyAlignment="1" applyProtection="1">
      <alignment horizontal="center" vertical="center"/>
      <protection locked="0"/>
    </xf>
    <xf numFmtId="188" fontId="0" fillId="0" borderId="0" xfId="0" applyNumberFormat="1" applyFill="1" applyBorder="1" applyAlignment="1">
      <alignment horizontal="center" vertical="center"/>
    </xf>
    <xf numFmtId="188" fontId="0" fillId="2" borderId="0" xfId="0" applyNumberFormat="1" applyFill="1" applyBorder="1" applyAlignment="1">
      <alignment horizontal="center" vertical="center"/>
    </xf>
    <xf numFmtId="192" fontId="0" fillId="5" borderId="3" xfId="0" applyNumberFormat="1" applyFill="1" applyBorder="1" applyAlignment="1" applyProtection="1">
      <alignment horizontal="right" vertical="center" indent="1"/>
      <protection locked="0"/>
    </xf>
    <xf numFmtId="192" fontId="0" fillId="5" borderId="1" xfId="3" applyNumberFormat="1" applyFont="1" applyFill="1" applyBorder="1" applyAlignment="1" applyProtection="1">
      <alignment horizontal="right" vertical="center" indent="1"/>
      <protection locked="0"/>
    </xf>
    <xf numFmtId="188" fontId="0" fillId="5" borderId="1" xfId="0" applyNumberFormat="1" applyFill="1" applyBorder="1" applyAlignment="1" applyProtection="1">
      <alignment horizontal="right" vertical="center" indent="1"/>
      <protection locked="0"/>
    </xf>
    <xf numFmtId="188" fontId="0" fillId="2" borderId="4" xfId="0" applyNumberFormat="1" applyFill="1" applyBorder="1" applyAlignment="1">
      <alignment horizontal="right" vertical="center" indent="1"/>
    </xf>
    <xf numFmtId="188" fontId="0" fillId="2" borderId="1" xfId="0" applyNumberFormat="1" applyFill="1" applyBorder="1" applyAlignment="1">
      <alignment horizontal="right" vertical="center" indent="1"/>
    </xf>
    <xf numFmtId="188" fontId="0" fillId="5" borderId="4" xfId="0" applyNumberFormat="1" applyFill="1" applyBorder="1" applyAlignment="1" applyProtection="1">
      <alignment horizontal="right" vertical="center" indent="1"/>
      <protection locked="0"/>
    </xf>
    <xf numFmtId="188" fontId="0" fillId="0" borderId="1" xfId="0" applyNumberFormat="1" applyFill="1" applyBorder="1" applyAlignment="1">
      <alignment horizontal="right" vertical="center" indent="1"/>
    </xf>
    <xf numFmtId="188" fontId="0" fillId="5" borderId="2" xfId="0" applyNumberFormat="1" applyFill="1" applyBorder="1" applyAlignment="1" applyProtection="1">
      <alignment horizontal="right" vertical="center" indent="1"/>
      <protection locked="0"/>
    </xf>
    <xf numFmtId="188" fontId="0" fillId="0" borderId="2" xfId="0" applyNumberFormat="1" applyFill="1" applyBorder="1" applyAlignment="1">
      <alignment horizontal="right" vertical="center" indent="1"/>
    </xf>
    <xf numFmtId="188" fontId="0" fillId="2" borderId="2" xfId="0" applyNumberFormat="1" applyFill="1" applyBorder="1" applyAlignment="1">
      <alignment horizontal="right" vertical="center" indent="1"/>
    </xf>
    <xf numFmtId="188" fontId="0" fillId="2" borderId="3" xfId="0" applyNumberFormat="1" applyFill="1" applyBorder="1" applyAlignment="1">
      <alignment horizontal="right" vertical="center" indent="1"/>
    </xf>
    <xf numFmtId="188" fontId="0" fillId="0" borderId="59" xfId="0" applyNumberFormat="1" applyBorder="1" applyAlignment="1">
      <alignment horizontal="right" vertical="center" indent="1"/>
    </xf>
    <xf numFmtId="188" fontId="0" fillId="0" borderId="3" xfId="0" applyNumberFormat="1" applyBorder="1" applyAlignment="1">
      <alignment horizontal="right" vertical="center" indent="1"/>
    </xf>
    <xf numFmtId="188" fontId="0" fillId="0" borderId="59" xfId="0" applyNumberFormat="1" applyFill="1" applyBorder="1" applyAlignment="1">
      <alignment horizontal="right" vertical="center" indent="1"/>
    </xf>
    <xf numFmtId="188" fontId="0" fillId="0" borderId="0" xfId="0" applyNumberFormat="1" applyAlignment="1">
      <alignment horizontal="right" vertical="center" indent="1"/>
    </xf>
    <xf numFmtId="189" fontId="0" fillId="2" borderId="3" xfId="0" applyNumberFormat="1" applyFill="1" applyBorder="1" applyAlignment="1">
      <alignment horizontal="right" vertical="center" indent="1"/>
    </xf>
    <xf numFmtId="189" fontId="0" fillId="2" borderId="59" xfId="0" applyNumberFormat="1" applyFill="1" applyBorder="1" applyAlignment="1">
      <alignment horizontal="right" vertical="center" indent="1"/>
    </xf>
    <xf numFmtId="189" fontId="0" fillId="0" borderId="0" xfId="0" applyNumberFormat="1" applyAlignment="1">
      <alignment horizontal="right" indent="1"/>
    </xf>
    <xf numFmtId="189" fontId="0" fillId="0" borderId="0" xfId="0" applyNumberFormat="1" applyAlignment="1">
      <alignment horizontal="right" vertical="center" indent="1"/>
    </xf>
    <xf numFmtId="38" fontId="0" fillId="2" borderId="0" xfId="3" applyFont="1" applyFill="1" applyBorder="1" applyAlignment="1" applyProtection="1">
      <alignment horizontal="right"/>
      <protection locked="0"/>
    </xf>
    <xf numFmtId="38" fontId="7" fillId="2" borderId="0" xfId="0" applyNumberFormat="1" applyFont="1" applyFill="1" applyBorder="1" applyAlignment="1" applyProtection="1">
      <alignment horizontal="right"/>
      <protection locked="0"/>
    </xf>
    <xf numFmtId="38" fontId="0" fillId="2" borderId="0" xfId="3" applyFont="1" applyFill="1" applyBorder="1" applyAlignment="1" applyProtection="1">
      <alignment horizontal="right" vertical="center"/>
      <protection locked="0"/>
    </xf>
    <xf numFmtId="191" fontId="0" fillId="5" borderId="1" xfId="0" applyNumberFormat="1" applyFill="1" applyBorder="1" applyAlignment="1" applyProtection="1">
      <alignment horizontal="right" vertical="center" indent="1"/>
      <protection locked="0"/>
    </xf>
    <xf numFmtId="189" fontId="0" fillId="2" borderId="65" xfId="0" applyNumberFormat="1" applyFill="1" applyBorder="1" applyAlignment="1">
      <alignment horizontal="right" vertical="center" indent="1"/>
    </xf>
    <xf numFmtId="190" fontId="0" fillId="0" borderId="2" xfId="0" applyNumberFormat="1" applyBorder="1" applyAlignment="1">
      <alignment horizontal="center" vertical="center" wrapText="1"/>
    </xf>
    <xf numFmtId="193" fontId="0" fillId="2" borderId="0" xfId="0" applyNumberFormat="1" applyFont="1" applyFill="1" applyBorder="1" applyProtection="1"/>
    <xf numFmtId="188" fontId="0" fillId="5" borderId="1" xfId="0" applyNumberFormat="1" applyFill="1" applyBorder="1" applyAlignment="1" applyProtection="1">
      <alignment horizontal="right" vertical="center" indent="1" shrinkToFit="1"/>
      <protection locked="0"/>
    </xf>
    <xf numFmtId="188" fontId="0" fillId="2" borderId="4" xfId="0" applyNumberFormat="1" applyFill="1" applyBorder="1" applyAlignment="1">
      <alignment horizontal="right" vertical="center" indent="1" shrinkToFit="1"/>
    </xf>
    <xf numFmtId="188" fontId="0" fillId="2" borderId="1" xfId="0" applyNumberFormat="1" applyFill="1" applyBorder="1" applyAlignment="1">
      <alignment horizontal="right" vertical="center" indent="1" shrinkToFit="1"/>
    </xf>
    <xf numFmtId="188" fontId="0" fillId="5" borderId="4" xfId="0" applyNumberFormat="1" applyFill="1" applyBorder="1" applyAlignment="1" applyProtection="1">
      <alignment horizontal="right" vertical="center" indent="1" shrinkToFit="1"/>
      <protection locked="0"/>
    </xf>
    <xf numFmtId="188" fontId="0" fillId="0" borderId="1" xfId="0" applyNumberFormat="1" applyFill="1" applyBorder="1" applyAlignment="1">
      <alignment horizontal="right" vertical="center" indent="1" shrinkToFit="1"/>
    </xf>
    <xf numFmtId="188" fontId="0" fillId="5" borderId="2" xfId="0" applyNumberFormat="1" applyFill="1" applyBorder="1" applyAlignment="1" applyProtection="1">
      <alignment horizontal="right" vertical="center" indent="1" shrinkToFit="1"/>
      <protection locked="0"/>
    </xf>
    <xf numFmtId="188" fontId="0" fillId="0" borderId="2" xfId="0" applyNumberFormat="1" applyFill="1" applyBorder="1" applyAlignment="1">
      <alignment horizontal="right" vertical="center" indent="1" shrinkToFit="1"/>
    </xf>
    <xf numFmtId="188" fontId="0" fillId="2" borderId="2" xfId="0" applyNumberFormat="1" applyFill="1" applyBorder="1" applyAlignment="1">
      <alignment horizontal="right" vertical="center" indent="1" shrinkToFit="1"/>
    </xf>
    <xf numFmtId="188" fontId="0" fillId="2" borderId="3" xfId="0" applyNumberFormat="1" applyFill="1" applyBorder="1" applyAlignment="1">
      <alignment horizontal="right" vertical="center" indent="1" shrinkToFit="1"/>
    </xf>
    <xf numFmtId="188" fontId="0" fillId="0" borderId="59" xfId="0" applyNumberFormat="1" applyBorder="1" applyAlignment="1">
      <alignment horizontal="right" vertical="center" indent="1" shrinkToFit="1"/>
    </xf>
    <xf numFmtId="188" fontId="0" fillId="0" borderId="3" xfId="0" applyNumberFormat="1" applyBorder="1" applyAlignment="1">
      <alignment horizontal="right" vertical="center" indent="1" shrinkToFit="1"/>
    </xf>
    <xf numFmtId="188" fontId="0" fillId="0" borderId="59" xfId="0" applyNumberFormat="1" applyFill="1" applyBorder="1" applyAlignment="1">
      <alignment horizontal="right" vertical="center" indent="1" shrinkToFit="1"/>
    </xf>
    <xf numFmtId="188" fontId="0" fillId="0" borderId="0" xfId="0" applyNumberFormat="1" applyAlignment="1">
      <alignment horizontal="right" vertical="center" indent="1" shrinkToFit="1"/>
    </xf>
    <xf numFmtId="176" fontId="0" fillId="5" borderId="3" xfId="0" applyNumberFormat="1" applyFill="1" applyBorder="1" applyAlignment="1" applyProtection="1">
      <alignment horizontal="right" vertical="center" indent="1"/>
      <protection locked="0"/>
    </xf>
    <xf numFmtId="38" fontId="0" fillId="5" borderId="1" xfId="3" applyFont="1" applyFill="1" applyBorder="1" applyAlignment="1" applyProtection="1">
      <alignment horizontal="right" vertical="center" indent="1"/>
      <protection locked="0"/>
    </xf>
    <xf numFmtId="188" fontId="0" fillId="2" borderId="59" xfId="0" applyNumberFormat="1" applyFill="1" applyBorder="1" applyAlignment="1">
      <alignment horizontal="right" vertical="center" indent="1" shrinkToFit="1"/>
    </xf>
    <xf numFmtId="188" fontId="0" fillId="0" borderId="0" xfId="0" applyNumberFormat="1" applyAlignment="1">
      <alignment horizontal="right" indent="1" shrinkToFit="1"/>
    </xf>
    <xf numFmtId="190" fontId="0" fillId="0" borderId="0" xfId="0" applyNumberFormat="1" applyAlignment="1">
      <alignment horizontal="right" vertical="center" indent="1" shrinkToFit="1"/>
    </xf>
    <xf numFmtId="194" fontId="0" fillId="5" borderId="1" xfId="0" applyNumberFormat="1" applyFill="1" applyBorder="1" applyAlignment="1" applyProtection="1">
      <alignment horizontal="right" vertical="center" indent="1" shrinkToFit="1"/>
      <protection locked="0"/>
    </xf>
    <xf numFmtId="194" fontId="0" fillId="2" borderId="3" xfId="0" applyNumberFormat="1" applyFill="1" applyBorder="1" applyAlignment="1">
      <alignment horizontal="right" vertical="center" indent="1" shrinkToFit="1"/>
    </xf>
    <xf numFmtId="194" fontId="0" fillId="2" borderId="1" xfId="0" applyNumberFormat="1" applyFill="1" applyBorder="1" applyAlignment="1">
      <alignment horizontal="right" vertical="center" indent="1" shrinkToFit="1"/>
    </xf>
    <xf numFmtId="194" fontId="0" fillId="2" borderId="2" xfId="0" applyNumberFormat="1" applyFill="1" applyBorder="1" applyAlignment="1">
      <alignment horizontal="right" vertical="center" indent="1" shrinkToFit="1"/>
    </xf>
    <xf numFmtId="194" fontId="0" fillId="0" borderId="0" xfId="0" applyNumberFormat="1" applyAlignment="1">
      <alignment horizontal="right" vertical="center" indent="1" shrinkToFit="1"/>
    </xf>
    <xf numFmtId="0" fontId="9" fillId="0" borderId="6" xfId="0" applyFont="1" applyBorder="1" applyAlignment="1">
      <alignment vertical="center" wrapText="1"/>
    </xf>
    <xf numFmtId="176" fontId="0" fillId="2" borderId="1" xfId="0" applyNumberFormat="1" applyFont="1" applyFill="1" applyBorder="1" applyAlignment="1" applyProtection="1">
      <alignment horizontal="right" vertical="center" indent="1" shrinkToFit="1"/>
    </xf>
    <xf numFmtId="176" fontId="0" fillId="5" borderId="1" xfId="0" applyNumberFormat="1" applyFont="1" applyFill="1" applyBorder="1" applyAlignment="1" applyProtection="1">
      <alignment horizontal="right" vertical="center" indent="1" shrinkToFit="1"/>
      <protection locked="0"/>
    </xf>
    <xf numFmtId="188" fontId="0" fillId="0" borderId="65" xfId="0" applyNumberFormat="1" applyBorder="1" applyAlignment="1">
      <alignment horizontal="right" vertical="center" indent="1" shrinkToFit="1"/>
    </xf>
    <xf numFmtId="194" fontId="0" fillId="2" borderId="3" xfId="0" applyNumberFormat="1" applyFill="1" applyBorder="1" applyAlignment="1">
      <alignment horizontal="center" vertical="center" shrinkToFit="1"/>
    </xf>
    <xf numFmtId="194" fontId="0" fillId="2" borderId="43" xfId="0" applyNumberFormat="1" applyFill="1" applyBorder="1" applyAlignment="1">
      <alignment horizontal="center" vertical="center" shrinkToFit="1"/>
    </xf>
    <xf numFmtId="194" fontId="0" fillId="2" borderId="4" xfId="0" applyNumberFormat="1" applyFill="1" applyBorder="1" applyAlignment="1">
      <alignment horizontal="center" vertical="center" shrinkToFit="1"/>
    </xf>
    <xf numFmtId="194" fontId="0" fillId="0" borderId="0" xfId="0" applyNumberFormat="1" applyAlignment="1">
      <alignment horizontal="center" vertical="center" shrinkToFit="1"/>
    </xf>
    <xf numFmtId="194" fontId="0" fillId="2" borderId="1" xfId="0" applyNumberFormat="1" applyFill="1" applyBorder="1" applyAlignment="1">
      <alignment horizontal="center" vertical="center" shrinkToFit="1"/>
    </xf>
    <xf numFmtId="190" fontId="0" fillId="0" borderId="0" xfId="0" applyNumberFormat="1" applyAlignment="1">
      <alignment horizontal="center" vertical="center" shrinkToFit="1"/>
    </xf>
    <xf numFmtId="188" fontId="0" fillId="2" borderId="64" xfId="0" applyNumberFormat="1" applyFill="1" applyBorder="1" applyAlignment="1">
      <alignment horizontal="right" vertical="center" indent="1"/>
    </xf>
    <xf numFmtId="0" fontId="8" fillId="0" borderId="35" xfId="0" applyFont="1" applyBorder="1" applyAlignment="1">
      <alignment vertical="center" wrapText="1"/>
    </xf>
    <xf numFmtId="0" fontId="8" fillId="0" borderId="42" xfId="0" applyFont="1" applyBorder="1" applyAlignment="1">
      <alignment vertical="center"/>
    </xf>
    <xf numFmtId="0" fontId="43" fillId="0" borderId="0" xfId="4" applyFont="1" applyFill="1" applyBorder="1" applyProtection="1">
      <alignment vertical="center"/>
    </xf>
    <xf numFmtId="0" fontId="38" fillId="0" borderId="66" xfId="4" applyFont="1" applyFill="1" applyBorder="1" applyAlignment="1" applyProtection="1">
      <alignment horizontal="center" vertical="center"/>
    </xf>
    <xf numFmtId="0" fontId="38" fillId="0" borderId="71" xfId="4" applyFont="1" applyBorder="1" applyAlignment="1" applyProtection="1">
      <alignment vertical="center" wrapText="1"/>
    </xf>
    <xf numFmtId="0" fontId="45" fillId="0" borderId="77" xfId="4" applyFont="1" applyBorder="1" applyAlignment="1" applyProtection="1">
      <alignment vertical="center" wrapText="1"/>
    </xf>
    <xf numFmtId="0" fontId="45" fillId="0" borderId="38" xfId="4" applyFont="1" applyBorder="1" applyAlignment="1" applyProtection="1">
      <alignment vertical="center" wrapText="1"/>
    </xf>
    <xf numFmtId="0" fontId="45" fillId="0" borderId="74" xfId="4" applyFont="1" applyBorder="1" applyAlignment="1" applyProtection="1">
      <alignment vertical="center" wrapText="1"/>
    </xf>
    <xf numFmtId="0" fontId="34" fillId="0" borderId="79" xfId="4" applyFont="1" applyBorder="1" applyAlignment="1" applyProtection="1">
      <alignment vertical="center" wrapText="1"/>
    </xf>
    <xf numFmtId="0" fontId="34" fillId="0" borderId="80" xfId="4" applyFont="1" applyBorder="1" applyAlignment="1" applyProtection="1">
      <alignment horizontal="center" vertical="center" shrinkToFit="1"/>
      <protection locked="0"/>
    </xf>
    <xf numFmtId="0" fontId="34" fillId="0" borderId="81" xfId="4" applyFont="1" applyBorder="1" applyAlignment="1" applyProtection="1">
      <alignment vertical="center" wrapText="1"/>
    </xf>
    <xf numFmtId="0" fontId="34" fillId="0" borderId="82" xfId="4" applyFont="1" applyBorder="1" applyAlignment="1" applyProtection="1">
      <alignment vertical="center" wrapText="1"/>
    </xf>
    <xf numFmtId="0" fontId="34" fillId="0" borderId="83" xfId="4" applyFont="1" applyBorder="1" applyAlignment="1" applyProtection="1">
      <alignment horizontal="center" vertical="center" shrinkToFit="1"/>
      <protection locked="0"/>
    </xf>
    <xf numFmtId="0" fontId="34" fillId="0" borderId="78" xfId="4" applyFont="1" applyBorder="1" applyAlignment="1" applyProtection="1">
      <alignment horizontal="center" vertical="center" shrinkToFit="1"/>
      <protection locked="0"/>
    </xf>
    <xf numFmtId="0" fontId="34" fillId="0" borderId="84" xfId="4" applyFont="1" applyBorder="1" applyAlignment="1" applyProtection="1">
      <alignment vertical="center" wrapText="1"/>
    </xf>
    <xf numFmtId="0" fontId="34" fillId="0" borderId="83" xfId="4" applyFont="1" applyFill="1" applyBorder="1" applyAlignment="1" applyProtection="1">
      <alignment horizontal="center" vertical="center" shrinkToFit="1"/>
      <protection locked="0"/>
    </xf>
    <xf numFmtId="0" fontId="34" fillId="0" borderId="87" xfId="4" applyFont="1" applyFill="1" applyBorder="1" applyAlignment="1" applyProtection="1">
      <alignment vertical="center" wrapText="1"/>
    </xf>
    <xf numFmtId="0" fontId="34" fillId="0" borderId="0" xfId="4" applyFont="1" applyFill="1" applyBorder="1" applyAlignment="1" applyProtection="1">
      <alignment vertical="center" wrapText="1"/>
    </xf>
    <xf numFmtId="0" fontId="46" fillId="0" borderId="29" xfId="4" applyFont="1" applyFill="1" applyBorder="1" applyAlignment="1" applyProtection="1">
      <alignment horizontal="center" vertical="center" wrapText="1"/>
    </xf>
    <xf numFmtId="0" fontId="34" fillId="0" borderId="29" xfId="4" applyFont="1" applyFill="1" applyBorder="1" applyAlignment="1" applyProtection="1">
      <alignment horizontal="center" vertical="center" shrinkToFit="1"/>
      <protection locked="0"/>
    </xf>
    <xf numFmtId="0" fontId="6" fillId="0" borderId="0" xfId="0" applyFont="1" applyBorder="1"/>
    <xf numFmtId="0" fontId="44" fillId="0" borderId="0" xfId="4" applyFont="1" applyFill="1" applyBorder="1" applyAlignment="1" applyProtection="1">
      <alignment horizontal="left" vertical="center" wrapText="1"/>
    </xf>
    <xf numFmtId="0" fontId="42" fillId="0" borderId="0" xfId="4" applyFont="1" applyAlignment="1" applyProtection="1">
      <alignment horizontal="center" vertical="center" shrinkToFit="1"/>
    </xf>
    <xf numFmtId="0" fontId="34" fillId="11" borderId="67" xfId="4" applyFont="1" applyFill="1" applyBorder="1" applyAlignment="1" applyProtection="1">
      <alignment horizontal="center" vertical="center" wrapText="1"/>
    </xf>
    <xf numFmtId="0" fontId="34" fillId="11" borderId="68" xfId="4" applyFont="1" applyFill="1" applyBorder="1" applyAlignment="1" applyProtection="1">
      <alignment horizontal="center" vertical="center" wrapText="1"/>
    </xf>
    <xf numFmtId="0" fontId="34" fillId="11" borderId="71" xfId="4" applyFont="1" applyFill="1" applyBorder="1" applyAlignment="1" applyProtection="1">
      <alignment horizontal="center" vertical="center" wrapText="1"/>
    </xf>
    <xf numFmtId="0" fontId="34" fillId="11" borderId="74" xfId="4" applyFont="1" applyFill="1" applyBorder="1" applyAlignment="1" applyProtection="1">
      <alignment horizontal="center" vertical="center" wrapText="1"/>
    </xf>
    <xf numFmtId="0" fontId="34" fillId="11" borderId="72" xfId="4" applyFont="1" applyFill="1" applyBorder="1" applyAlignment="1" applyProtection="1">
      <alignment horizontal="center" vertical="center"/>
    </xf>
    <xf numFmtId="0" fontId="34" fillId="11" borderId="75" xfId="4" applyFont="1" applyFill="1" applyBorder="1" applyAlignment="1" applyProtection="1">
      <alignment horizontal="center" vertical="center"/>
    </xf>
    <xf numFmtId="0" fontId="43" fillId="11" borderId="73" xfId="4" applyFont="1" applyFill="1" applyBorder="1" applyAlignment="1" applyProtection="1">
      <alignment horizontal="center" vertical="center" wrapText="1"/>
    </xf>
    <xf numFmtId="0" fontId="43" fillId="11" borderId="76" xfId="4" applyFont="1" applyFill="1" applyBorder="1" applyAlignment="1" applyProtection="1">
      <alignment horizontal="center" vertical="center" wrapText="1"/>
    </xf>
    <xf numFmtId="0" fontId="34" fillId="0" borderId="67" xfId="4" applyFont="1" applyBorder="1" applyAlignment="1" applyProtection="1">
      <alignment horizontal="center" vertical="center" textRotation="255" wrapText="1"/>
    </xf>
    <xf numFmtId="0" fontId="34" fillId="0" borderId="69" xfId="4" applyFont="1" applyBorder="1" applyAlignment="1" applyProtection="1">
      <alignment horizontal="center" vertical="center" textRotation="255" wrapText="1"/>
    </xf>
    <xf numFmtId="0" fontId="34" fillId="0" borderId="68" xfId="4" applyFont="1" applyBorder="1" applyAlignment="1" applyProtection="1">
      <alignment horizontal="center" vertical="center" textRotation="255" wrapText="1"/>
    </xf>
    <xf numFmtId="0" fontId="38" fillId="0" borderId="72" xfId="4" applyFont="1" applyBorder="1" applyAlignment="1" applyProtection="1">
      <alignment horizontal="center" vertical="center" wrapText="1"/>
    </xf>
    <xf numFmtId="0" fontId="38" fillId="0" borderId="43" xfId="4" applyFont="1" applyBorder="1" applyAlignment="1" applyProtection="1">
      <alignment horizontal="center" vertical="center" wrapText="1"/>
    </xf>
    <xf numFmtId="0" fontId="34" fillId="0" borderId="73" xfId="4" applyFont="1" applyBorder="1" applyAlignment="1" applyProtection="1">
      <alignment horizontal="center" vertical="center" shrinkToFit="1"/>
      <protection locked="0"/>
    </xf>
    <xf numFmtId="0" fontId="34" fillId="0" borderId="78" xfId="4" applyFont="1" applyBorder="1" applyAlignment="1" applyProtection="1">
      <alignment horizontal="center" vertical="center" shrinkToFit="1"/>
      <protection locked="0"/>
    </xf>
    <xf numFmtId="0" fontId="34" fillId="0" borderId="67" xfId="4" applyFont="1" applyBorder="1" applyAlignment="1" applyProtection="1">
      <alignment horizontal="center" vertical="center"/>
    </xf>
    <xf numFmtId="0" fontId="34" fillId="0" borderId="69" xfId="4" applyFont="1" applyBorder="1" applyAlignment="1" applyProtection="1">
      <alignment horizontal="center" vertical="center"/>
    </xf>
    <xf numFmtId="0" fontId="34" fillId="0" borderId="68" xfId="4" applyFont="1" applyBorder="1" applyAlignment="1" applyProtection="1">
      <alignment horizontal="center" vertical="center"/>
    </xf>
    <xf numFmtId="0" fontId="34" fillId="0" borderId="18" xfId="4" applyFont="1" applyBorder="1" applyAlignment="1" applyProtection="1">
      <alignment horizontal="center" vertical="center" wrapText="1"/>
    </xf>
    <xf numFmtId="0" fontId="34" fillId="0" borderId="1" xfId="4" applyFont="1" applyBorder="1" applyAlignment="1" applyProtection="1">
      <alignment horizontal="center" vertical="center" wrapText="1"/>
    </xf>
    <xf numFmtId="0" fontId="34" fillId="0" borderId="86" xfId="4" applyFont="1" applyBorder="1" applyAlignment="1" applyProtection="1">
      <alignment horizontal="center" vertical="center" wrapText="1"/>
    </xf>
    <xf numFmtId="0" fontId="38" fillId="0" borderId="67" xfId="4" applyFont="1" applyFill="1" applyBorder="1" applyAlignment="1" applyProtection="1">
      <alignment horizontal="center" vertical="center"/>
    </xf>
    <xf numFmtId="0" fontId="38" fillId="0" borderId="68" xfId="4" applyFont="1" applyFill="1" applyBorder="1" applyAlignment="1" applyProtection="1">
      <alignment horizontal="center" vertical="center"/>
    </xf>
    <xf numFmtId="0" fontId="34" fillId="0" borderId="63" xfId="4" applyFont="1" applyBorder="1" applyAlignment="1" applyProtection="1">
      <alignment horizontal="center" vertical="center" wrapText="1"/>
    </xf>
    <xf numFmtId="0" fontId="34" fillId="0" borderId="85" xfId="4" applyFont="1" applyBorder="1" applyAlignment="1" applyProtection="1">
      <alignment horizontal="center" vertical="center" wrapText="1"/>
    </xf>
    <xf numFmtId="0" fontId="38" fillId="11" borderId="52" xfId="4" applyFont="1" applyFill="1" applyBorder="1" applyAlignment="1" applyProtection="1">
      <alignment horizontal="center" vertical="center"/>
    </xf>
    <xf numFmtId="0" fontId="38" fillId="11" borderId="31" xfId="4" applyFont="1" applyFill="1" applyBorder="1" applyAlignment="1" applyProtection="1">
      <alignment horizontal="center" vertical="center"/>
    </xf>
    <xf numFmtId="0" fontId="38" fillId="11" borderId="70" xfId="4" applyFont="1" applyFill="1" applyBorder="1" applyAlignment="1" applyProtection="1">
      <alignment horizontal="center" vertical="center"/>
    </xf>
    <xf numFmtId="0" fontId="31" fillId="0" borderId="0" xfId="4" applyFont="1" applyAlignment="1" applyProtection="1">
      <alignment horizontal="left" vertical="center"/>
    </xf>
    <xf numFmtId="0" fontId="31" fillId="5" borderId="0" xfId="4" applyFont="1" applyFill="1" applyAlignment="1" applyProtection="1">
      <alignment horizontal="right" vertical="center"/>
      <protection locked="0"/>
    </xf>
    <xf numFmtId="0" fontId="32" fillId="5" borderId="0" xfId="0" applyFont="1" applyFill="1" applyBorder="1" applyAlignment="1" applyProtection="1">
      <alignment horizontal="right" vertical="center" shrinkToFit="1"/>
      <protection locked="0"/>
    </xf>
    <xf numFmtId="0" fontId="24" fillId="0" borderId="0" xfId="4" applyFont="1" applyAlignment="1" applyProtection="1">
      <alignment horizontal="left" vertical="center"/>
    </xf>
    <xf numFmtId="0" fontId="8" fillId="0" borderId="0" xfId="4" applyFont="1" applyAlignment="1" applyProtection="1">
      <alignment horizontal="distributed" vertical="center" shrinkToFit="1"/>
    </xf>
    <xf numFmtId="181" fontId="24" fillId="0" borderId="0" xfId="4" applyNumberFormat="1" applyFont="1" applyAlignment="1" applyProtection="1">
      <alignment horizontal="left" vertical="center" shrinkToFit="1"/>
    </xf>
    <xf numFmtId="178" fontId="24" fillId="0" borderId="0" xfId="4" applyNumberFormat="1" applyFont="1" applyBorder="1" applyAlignment="1" applyProtection="1">
      <alignment horizontal="left" vertical="center"/>
    </xf>
    <xf numFmtId="178" fontId="24" fillId="0" borderId="13" xfId="4" applyNumberFormat="1" applyFont="1" applyBorder="1" applyAlignment="1" applyProtection="1">
      <alignment horizontal="left" vertical="center"/>
    </xf>
    <xf numFmtId="0" fontId="8" fillId="0" borderId="0" xfId="4" applyFont="1" applyAlignment="1" applyProtection="1">
      <alignment vertical="center" shrinkToFit="1"/>
    </xf>
    <xf numFmtId="181" fontId="24" fillId="0" borderId="0" xfId="4" applyNumberFormat="1" applyFont="1" applyAlignment="1" applyProtection="1">
      <alignment horizontal="center" vertical="center" shrinkToFit="1"/>
    </xf>
    <xf numFmtId="0" fontId="7" fillId="0" borderId="0" xfId="4" applyAlignment="1" applyProtection="1">
      <alignment horizontal="center" vertical="center" shrinkToFit="1"/>
    </xf>
    <xf numFmtId="181" fontId="24" fillId="0" borderId="0" xfId="4" applyNumberFormat="1" applyFont="1" applyAlignment="1" applyProtection="1">
      <alignment horizontal="center" vertical="center"/>
    </xf>
    <xf numFmtId="0" fontId="7" fillId="0" borderId="0" xfId="4" applyAlignment="1" applyProtection="1">
      <alignment horizontal="center" vertical="center"/>
    </xf>
    <xf numFmtId="0" fontId="24" fillId="0" borderId="0" xfId="4" applyFont="1" applyAlignment="1" applyProtection="1">
      <alignment vertical="center"/>
    </xf>
    <xf numFmtId="0" fontId="7" fillId="0" borderId="0" xfId="4" applyAlignment="1" applyProtection="1">
      <alignment vertical="center"/>
    </xf>
    <xf numFmtId="0" fontId="24" fillId="0" borderId="0" xfId="4" applyFont="1" applyAlignment="1" applyProtection="1">
      <alignment horizontal="center" vertical="center" wrapText="1"/>
    </xf>
    <xf numFmtId="0" fontId="24" fillId="0" borderId="0" xfId="4" applyFont="1" applyAlignment="1" applyProtection="1">
      <alignment horizontal="center" vertical="center"/>
    </xf>
    <xf numFmtId="0" fontId="24" fillId="0" borderId="0" xfId="4" applyFont="1" applyAlignment="1" applyProtection="1">
      <alignment horizontal="left" vertical="top" wrapText="1"/>
    </xf>
    <xf numFmtId="0" fontId="24" fillId="0" borderId="12" xfId="4" applyFont="1" applyBorder="1" applyAlignment="1" applyProtection="1">
      <alignment horizontal="distributed" vertical="center"/>
    </xf>
    <xf numFmtId="0" fontId="24" fillId="0" borderId="0" xfId="4" applyFont="1" applyBorder="1" applyAlignment="1" applyProtection="1">
      <alignment horizontal="distributed" vertical="center"/>
    </xf>
    <xf numFmtId="181" fontId="24" fillId="0" borderId="0" xfId="4" applyNumberFormat="1" applyFont="1" applyBorder="1" applyAlignment="1" applyProtection="1">
      <alignment horizontal="left" vertical="center" shrinkToFit="1"/>
    </xf>
    <xf numFmtId="181" fontId="24" fillId="0" borderId="13" xfId="4" applyNumberFormat="1" applyFont="1" applyBorder="1" applyAlignment="1" applyProtection="1">
      <alignment horizontal="left" vertical="center" shrinkToFit="1"/>
    </xf>
    <xf numFmtId="182" fontId="24" fillId="0" borderId="0" xfId="4" applyNumberFormat="1" applyFont="1" applyBorder="1" applyAlignment="1" applyProtection="1">
      <alignment horizontal="left" vertical="center" shrinkToFit="1"/>
    </xf>
    <xf numFmtId="182" fontId="24" fillId="0" borderId="13" xfId="4" applyNumberFormat="1" applyFont="1" applyBorder="1" applyAlignment="1" applyProtection="1">
      <alignment horizontal="left" vertical="center" shrinkToFit="1"/>
    </xf>
    <xf numFmtId="0" fontId="31" fillId="0" borderId="0" xfId="4" applyFont="1" applyAlignment="1" applyProtection="1">
      <alignment horizontal="center" vertical="center"/>
    </xf>
    <xf numFmtId="0" fontId="32" fillId="0" borderId="0" xfId="0" applyFont="1" applyBorder="1" applyAlignment="1">
      <alignment horizontal="left" vertical="center" shrinkToFit="1"/>
    </xf>
    <xf numFmtId="0" fontId="24" fillId="0" borderId="14" xfId="4" applyFont="1" applyBorder="1" applyAlignment="1" applyProtection="1">
      <alignment horizontal="distributed" vertical="center"/>
    </xf>
    <xf numFmtId="0" fontId="24" fillId="0" borderId="8" xfId="4" applyFont="1" applyBorder="1" applyAlignment="1" applyProtection="1">
      <alignment horizontal="distributed" vertical="center"/>
    </xf>
    <xf numFmtId="181" fontId="24" fillId="0" borderId="8" xfId="4" applyNumberFormat="1" applyFont="1" applyBorder="1" applyAlignment="1" applyProtection="1">
      <alignment horizontal="left" vertical="center" shrinkToFit="1"/>
    </xf>
    <xf numFmtId="181" fontId="24" fillId="0" borderId="15" xfId="4" applyNumberFormat="1" applyFont="1" applyBorder="1" applyAlignment="1" applyProtection="1">
      <alignment horizontal="left" vertical="center" shrinkToFit="1"/>
    </xf>
    <xf numFmtId="181" fontId="24" fillId="0" borderId="0" xfId="4" applyNumberFormat="1" applyFont="1" applyBorder="1" applyAlignment="1" applyProtection="1">
      <alignment horizontal="left" vertical="center" wrapText="1"/>
    </xf>
    <xf numFmtId="181" fontId="24" fillId="0" borderId="13" xfId="4" applyNumberFormat="1" applyFont="1" applyBorder="1" applyAlignment="1" applyProtection="1">
      <alignment horizontal="left" vertical="center" wrapText="1"/>
    </xf>
    <xf numFmtId="0" fontId="24" fillId="0" borderId="5" xfId="4" applyFont="1" applyBorder="1" applyAlignment="1" applyProtection="1">
      <alignment horizontal="center" vertical="center"/>
    </xf>
    <xf numFmtId="0" fontId="24" fillId="0" borderId="7" xfId="4" applyFont="1" applyBorder="1" applyAlignment="1" applyProtection="1">
      <alignment horizontal="center" vertical="center"/>
    </xf>
    <xf numFmtId="0" fontId="24" fillId="0" borderId="6" xfId="4" applyFont="1" applyBorder="1" applyAlignment="1" applyProtection="1">
      <alignment horizontal="center" vertical="center"/>
    </xf>
    <xf numFmtId="181" fontId="0" fillId="0" borderId="9" xfId="0" applyNumberFormat="1" applyFont="1" applyFill="1" applyBorder="1" applyAlignment="1" applyProtection="1">
      <alignment horizontal="left" vertical="center" wrapText="1"/>
    </xf>
    <xf numFmtId="181" fontId="0" fillId="0" borderId="10" xfId="0" applyNumberFormat="1" applyFont="1" applyFill="1" applyBorder="1" applyAlignment="1" applyProtection="1">
      <alignment horizontal="left" vertical="center" wrapText="1"/>
    </xf>
    <xf numFmtId="181" fontId="0" fillId="0" borderId="11" xfId="0" applyNumberFormat="1" applyFont="1" applyFill="1" applyBorder="1" applyAlignment="1" applyProtection="1">
      <alignment horizontal="left" vertical="center" wrapText="1"/>
    </xf>
    <xf numFmtId="181" fontId="0" fillId="0" borderId="14" xfId="0" applyNumberFormat="1" applyFont="1" applyFill="1" applyBorder="1" applyAlignment="1" applyProtection="1">
      <alignment horizontal="left" vertical="center" wrapText="1"/>
    </xf>
    <xf numFmtId="181" fontId="0" fillId="0" borderId="8" xfId="0" applyNumberFormat="1" applyFont="1" applyFill="1" applyBorder="1" applyAlignment="1" applyProtection="1">
      <alignment horizontal="left" vertical="center" wrapText="1"/>
    </xf>
    <xf numFmtId="181" fontId="0" fillId="0" borderId="15" xfId="0" applyNumberFormat="1" applyFont="1" applyFill="1" applyBorder="1" applyAlignment="1" applyProtection="1">
      <alignment horizontal="left" vertical="center" wrapText="1"/>
    </xf>
    <xf numFmtId="181" fontId="0" fillId="0" borderId="5" xfId="0" applyNumberFormat="1" applyFont="1" applyFill="1" applyBorder="1" applyAlignment="1" applyProtection="1">
      <alignment horizontal="left"/>
    </xf>
    <xf numFmtId="181" fontId="0" fillId="0" borderId="7" xfId="0" applyNumberFormat="1" applyFont="1" applyFill="1" applyBorder="1" applyAlignment="1" applyProtection="1">
      <alignment horizontal="left"/>
    </xf>
    <xf numFmtId="181" fontId="0" fillId="0" borderId="6" xfId="0" applyNumberFormat="1" applyFont="1" applyFill="1" applyBorder="1" applyAlignment="1" applyProtection="1">
      <alignment horizontal="left"/>
    </xf>
    <xf numFmtId="0" fontId="6" fillId="4" borderId="9" xfId="0" applyFont="1" applyFill="1" applyBorder="1" applyAlignment="1" applyProtection="1">
      <alignment horizontal="left" vertical="center"/>
    </xf>
    <xf numFmtId="0" fontId="6" fillId="4" borderId="11" xfId="0" applyFont="1" applyFill="1" applyBorder="1" applyAlignment="1" applyProtection="1">
      <alignment horizontal="left" vertical="center"/>
    </xf>
    <xf numFmtId="0" fontId="6" fillId="4" borderId="14" xfId="0" applyFont="1" applyFill="1" applyBorder="1" applyAlignment="1" applyProtection="1">
      <alignment horizontal="left" vertical="center"/>
    </xf>
    <xf numFmtId="0" fontId="6" fillId="4" borderId="15" xfId="0" applyFont="1" applyFill="1" applyBorder="1" applyAlignment="1" applyProtection="1">
      <alignment horizontal="left" vertical="center"/>
    </xf>
    <xf numFmtId="181" fontId="0" fillId="0" borderId="9" xfId="0" applyNumberFormat="1" applyFont="1" applyFill="1" applyBorder="1" applyAlignment="1" applyProtection="1">
      <alignment horizontal="left" vertical="top" wrapText="1"/>
    </xf>
    <xf numFmtId="181" fontId="0" fillId="0" borderId="10" xfId="0" applyNumberFormat="1" applyFont="1" applyFill="1" applyBorder="1" applyAlignment="1" applyProtection="1">
      <alignment horizontal="left" vertical="top" wrapText="1"/>
    </xf>
    <xf numFmtId="181" fontId="0" fillId="0" borderId="11" xfId="0" applyNumberFormat="1" applyFont="1" applyFill="1" applyBorder="1" applyAlignment="1" applyProtection="1">
      <alignment horizontal="left" vertical="top" wrapText="1"/>
    </xf>
    <xf numFmtId="181" fontId="0" fillId="0" borderId="14" xfId="0" applyNumberFormat="1" applyFont="1" applyFill="1" applyBorder="1" applyAlignment="1" applyProtection="1">
      <alignment horizontal="left" vertical="top" wrapText="1"/>
    </xf>
    <xf numFmtId="181" fontId="0" fillId="0" borderId="8" xfId="0" applyNumberFormat="1" applyFont="1" applyFill="1" applyBorder="1" applyAlignment="1" applyProtection="1">
      <alignment horizontal="left" vertical="top" wrapText="1"/>
    </xf>
    <xf numFmtId="181" fontId="0" fillId="0" borderId="15" xfId="0" applyNumberFormat="1" applyFont="1" applyFill="1" applyBorder="1" applyAlignment="1" applyProtection="1">
      <alignment horizontal="left" vertical="top" wrapText="1"/>
    </xf>
    <xf numFmtId="0" fontId="6" fillId="3" borderId="1"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xf>
    <xf numFmtId="0" fontId="6" fillId="3" borderId="9" xfId="0" applyFont="1" applyFill="1" applyBorder="1" applyAlignment="1" applyProtection="1">
      <alignment horizontal="center" wrapText="1"/>
    </xf>
    <xf numFmtId="0" fontId="6" fillId="3" borderId="10" xfId="0" applyFont="1" applyFill="1" applyBorder="1" applyAlignment="1" applyProtection="1">
      <alignment horizontal="center" wrapText="1"/>
    </xf>
    <xf numFmtId="0" fontId="6" fillId="3" borderId="11" xfId="0" applyFont="1" applyFill="1" applyBorder="1" applyAlignment="1" applyProtection="1">
      <alignment horizontal="center" wrapText="1"/>
    </xf>
    <xf numFmtId="0" fontId="6" fillId="3" borderId="14" xfId="0" applyFont="1" applyFill="1" applyBorder="1" applyAlignment="1" applyProtection="1">
      <alignment horizontal="center" wrapText="1"/>
    </xf>
    <xf numFmtId="0" fontId="6" fillId="3" borderId="8" xfId="0" applyFont="1" applyFill="1" applyBorder="1" applyAlignment="1" applyProtection="1">
      <alignment horizontal="center" wrapText="1"/>
    </xf>
    <xf numFmtId="0" fontId="6" fillId="3" borderId="15" xfId="0" applyFont="1" applyFill="1" applyBorder="1" applyAlignment="1" applyProtection="1">
      <alignment horizontal="center" wrapText="1"/>
    </xf>
    <xf numFmtId="193" fontId="6" fillId="2" borderId="9" xfId="3" applyNumberFormat="1" applyFont="1" applyFill="1" applyBorder="1" applyAlignment="1" applyProtection="1">
      <alignment horizontal="right" vertical="center" indent="1"/>
    </xf>
    <xf numFmtId="193" fontId="6" fillId="2" borderId="10" xfId="3" applyNumberFormat="1" applyFont="1" applyFill="1" applyBorder="1" applyAlignment="1" applyProtection="1">
      <alignment horizontal="right" vertical="center" indent="1"/>
    </xf>
    <xf numFmtId="193" fontId="6" fillId="2" borderId="14" xfId="3" applyNumberFormat="1" applyFont="1" applyFill="1" applyBorder="1" applyAlignment="1" applyProtection="1">
      <alignment horizontal="right" vertical="center" indent="1"/>
    </xf>
    <xf numFmtId="193" fontId="6" fillId="2" borderId="8" xfId="3" applyNumberFormat="1" applyFont="1" applyFill="1" applyBorder="1" applyAlignment="1" applyProtection="1">
      <alignment horizontal="right" vertical="center" indent="1"/>
    </xf>
    <xf numFmtId="193" fontId="6" fillId="2" borderId="9" xfId="0" applyNumberFormat="1" applyFont="1" applyFill="1" applyBorder="1" applyAlignment="1" applyProtection="1">
      <alignment horizontal="right" vertical="center" indent="1"/>
    </xf>
    <xf numFmtId="193" fontId="6" fillId="2" borderId="10" xfId="0" applyNumberFormat="1" applyFont="1" applyFill="1" applyBorder="1" applyAlignment="1" applyProtection="1">
      <alignment horizontal="right" vertical="center" indent="1"/>
    </xf>
    <xf numFmtId="193" fontId="6" fillId="2" borderId="13" xfId="0" applyNumberFormat="1" applyFont="1" applyFill="1" applyBorder="1" applyAlignment="1" applyProtection="1">
      <alignment horizontal="right" vertical="center" indent="1"/>
    </xf>
    <xf numFmtId="193" fontId="6" fillId="2" borderId="14" xfId="0" applyNumberFormat="1" applyFont="1" applyFill="1" applyBorder="1" applyAlignment="1" applyProtection="1">
      <alignment horizontal="right" vertical="center" indent="1"/>
    </xf>
    <xf numFmtId="193" fontId="6" fillId="2" borderId="8" xfId="0" applyNumberFormat="1" applyFont="1" applyFill="1" applyBorder="1" applyAlignment="1" applyProtection="1">
      <alignment horizontal="right" vertical="center" indent="1"/>
    </xf>
    <xf numFmtId="193" fontId="6" fillId="2" borderId="15" xfId="0" applyNumberFormat="1" applyFont="1" applyFill="1" applyBorder="1" applyAlignment="1" applyProtection="1">
      <alignment horizontal="right" vertical="center" indent="1"/>
    </xf>
    <xf numFmtId="176" fontId="0" fillId="0" borderId="1" xfId="0" applyNumberFormat="1" applyFont="1" applyFill="1" applyBorder="1" applyAlignment="1" applyProtection="1">
      <alignment horizontal="right" vertical="center" indent="1"/>
    </xf>
    <xf numFmtId="193" fontId="6" fillId="5" borderId="9" xfId="0" applyNumberFormat="1" applyFont="1" applyFill="1" applyBorder="1" applyAlignment="1" applyProtection="1">
      <alignment horizontal="right" vertical="center" indent="1"/>
      <protection locked="0"/>
    </xf>
    <xf numFmtId="193" fontId="6" fillId="5" borderId="10" xfId="0" applyNumberFormat="1" applyFont="1" applyFill="1" applyBorder="1" applyAlignment="1" applyProtection="1">
      <alignment horizontal="right" vertical="center" indent="1"/>
      <protection locked="0"/>
    </xf>
    <xf numFmtId="193" fontId="6" fillId="5" borderId="13" xfId="0" applyNumberFormat="1" applyFont="1" applyFill="1" applyBorder="1" applyAlignment="1" applyProtection="1">
      <alignment horizontal="right" vertical="center" indent="1"/>
      <protection locked="0"/>
    </xf>
    <xf numFmtId="193" fontId="6" fillId="5" borderId="14" xfId="0" applyNumberFormat="1" applyFont="1" applyFill="1" applyBorder="1" applyAlignment="1" applyProtection="1">
      <alignment horizontal="right" vertical="center" indent="1"/>
      <protection locked="0"/>
    </xf>
    <xf numFmtId="193" fontId="6" fillId="5" borderId="8" xfId="0" applyNumberFormat="1" applyFont="1" applyFill="1" applyBorder="1" applyAlignment="1" applyProtection="1">
      <alignment horizontal="right" vertical="center" indent="1"/>
      <protection locked="0"/>
    </xf>
    <xf numFmtId="193" fontId="6" fillId="5" borderId="15" xfId="0" applyNumberFormat="1" applyFont="1" applyFill="1" applyBorder="1" applyAlignment="1" applyProtection="1">
      <alignment horizontal="right" vertical="center" indent="1"/>
      <protection locked="0"/>
    </xf>
    <xf numFmtId="0" fontId="0" fillId="5" borderId="1" xfId="0" applyFont="1" applyFill="1" applyBorder="1" applyAlignment="1" applyProtection="1">
      <alignment horizontal="center" vertical="center"/>
      <protection locked="0"/>
    </xf>
    <xf numFmtId="176" fontId="0" fillId="5" borderId="1" xfId="0" applyNumberFormat="1" applyFont="1" applyFill="1" applyBorder="1" applyAlignment="1" applyProtection="1">
      <alignment horizontal="right" vertical="center" indent="1"/>
      <protection locked="0"/>
    </xf>
    <xf numFmtId="193" fontId="6" fillId="5" borderId="9" xfId="3" applyNumberFormat="1" applyFont="1" applyFill="1" applyBorder="1" applyAlignment="1" applyProtection="1">
      <alignment horizontal="right" vertical="center" indent="1"/>
      <protection locked="0"/>
    </xf>
    <xf numFmtId="193" fontId="6" fillId="5" borderId="10" xfId="3" applyNumberFormat="1" applyFont="1" applyFill="1" applyBorder="1" applyAlignment="1" applyProtection="1">
      <alignment horizontal="right" vertical="center" indent="1"/>
      <protection locked="0"/>
    </xf>
    <xf numFmtId="193" fontId="6" fillId="5" borderId="14" xfId="3" applyNumberFormat="1" applyFont="1" applyFill="1" applyBorder="1" applyAlignment="1" applyProtection="1">
      <alignment horizontal="right" vertical="center" indent="1"/>
      <protection locked="0"/>
    </xf>
    <xf numFmtId="193" fontId="6" fillId="5" borderId="8" xfId="3" applyNumberFormat="1" applyFont="1" applyFill="1" applyBorder="1" applyAlignment="1" applyProtection="1">
      <alignment horizontal="right" vertical="center" indent="1"/>
      <protection locked="0"/>
    </xf>
    <xf numFmtId="180" fontId="0" fillId="5" borderId="5" xfId="0" applyNumberFormat="1" applyFill="1" applyBorder="1" applyAlignment="1" applyProtection="1">
      <alignment horizontal="center"/>
      <protection locked="0"/>
    </xf>
    <xf numFmtId="180" fontId="0" fillId="5" borderId="6" xfId="0" applyNumberFormat="1" applyFill="1" applyBorder="1" applyAlignment="1" applyProtection="1">
      <alignment horizontal="center"/>
      <protection locked="0"/>
    </xf>
    <xf numFmtId="0" fontId="6" fillId="3" borderId="9" xfId="0" applyFont="1" applyFill="1" applyBorder="1" applyAlignment="1" applyProtection="1">
      <alignment horizontal="center" vertical="top" wrapText="1"/>
    </xf>
    <xf numFmtId="0" fontId="6" fillId="3" borderId="11" xfId="0" applyFont="1" applyFill="1" applyBorder="1" applyAlignment="1" applyProtection="1">
      <alignment horizontal="center" vertical="top" wrapText="1"/>
    </xf>
    <xf numFmtId="0" fontId="6" fillId="3" borderId="14" xfId="0" applyFont="1" applyFill="1" applyBorder="1" applyAlignment="1" applyProtection="1">
      <alignment horizontal="center" vertical="top" wrapText="1"/>
    </xf>
    <xf numFmtId="0" fontId="6" fillId="3" borderId="15" xfId="0" applyFont="1" applyFill="1" applyBorder="1" applyAlignment="1" applyProtection="1">
      <alignment horizontal="center" vertical="top" wrapText="1"/>
    </xf>
    <xf numFmtId="0" fontId="6" fillId="3" borderId="9" xfId="0" applyFont="1" applyFill="1" applyBorder="1" applyAlignment="1" applyProtection="1">
      <alignment horizontal="left" vertical="top" wrapText="1"/>
    </xf>
    <xf numFmtId="0" fontId="6" fillId="3" borderId="11" xfId="0" applyFont="1" applyFill="1" applyBorder="1" applyAlignment="1" applyProtection="1">
      <alignment horizontal="left" vertical="top" wrapText="1"/>
    </xf>
    <xf numFmtId="0" fontId="6" fillId="3" borderId="14" xfId="0" applyFont="1" applyFill="1" applyBorder="1" applyAlignment="1" applyProtection="1">
      <alignment horizontal="left" vertical="top" wrapText="1"/>
    </xf>
    <xf numFmtId="0" fontId="6" fillId="3" borderId="15" xfId="0" applyFont="1" applyFill="1" applyBorder="1" applyAlignment="1" applyProtection="1">
      <alignment horizontal="left" vertical="top" wrapText="1"/>
    </xf>
    <xf numFmtId="181" fontId="0" fillId="0" borderId="5" xfId="0" applyNumberFormat="1" applyBorder="1" applyAlignment="1" applyProtection="1">
      <alignment horizontal="left"/>
    </xf>
    <xf numFmtId="181" fontId="0" fillId="0" borderId="7" xfId="0" applyNumberFormat="1" applyBorder="1" applyAlignment="1" applyProtection="1">
      <alignment horizontal="left"/>
    </xf>
    <xf numFmtId="181" fontId="0" fillId="0" borderId="6" xfId="0" applyNumberFormat="1" applyBorder="1" applyAlignment="1" applyProtection="1">
      <alignment horizontal="left"/>
    </xf>
    <xf numFmtId="0" fontId="0" fillId="5" borderId="5" xfId="0" applyFont="1" applyFill="1" applyBorder="1" applyAlignment="1" applyProtection="1">
      <alignment horizontal="left" shrinkToFit="1"/>
      <protection locked="0"/>
    </xf>
    <xf numFmtId="0" fontId="0" fillId="5" borderId="7" xfId="0" applyFont="1" applyFill="1" applyBorder="1" applyAlignment="1" applyProtection="1">
      <alignment horizontal="left" shrinkToFit="1"/>
      <protection locked="0"/>
    </xf>
    <xf numFmtId="0" fontId="0" fillId="5" borderId="6" xfId="0" applyFont="1" applyFill="1" applyBorder="1" applyAlignment="1" applyProtection="1">
      <alignment horizontal="left" shrinkToFit="1"/>
      <protection locked="0"/>
    </xf>
    <xf numFmtId="181" fontId="0" fillId="0" borderId="1" xfId="0" applyNumberFormat="1" applyFont="1" applyFill="1" applyBorder="1" applyAlignment="1" applyProtection="1">
      <alignment horizontal="left" shrinkToFit="1"/>
    </xf>
    <xf numFmtId="0" fontId="6" fillId="3" borderId="1" xfId="0" applyFont="1" applyFill="1" applyBorder="1" applyAlignment="1" applyProtection="1">
      <alignment horizontal="left" vertical="center"/>
    </xf>
    <xf numFmtId="181" fontId="0" fillId="0" borderId="1" xfId="0" applyNumberFormat="1" applyFont="1" applyFill="1" applyBorder="1" applyAlignment="1" applyProtection="1">
      <alignment horizontal="left" vertical="top" wrapText="1"/>
    </xf>
    <xf numFmtId="181" fontId="0" fillId="5" borderId="1" xfId="0" applyNumberFormat="1" applyFont="1" applyFill="1" applyBorder="1" applyAlignment="1" applyProtection="1">
      <alignment horizontal="left" vertical="center" wrapText="1"/>
      <protection locked="0"/>
    </xf>
    <xf numFmtId="193" fontId="7" fillId="5" borderId="23" xfId="0" applyNumberFormat="1" applyFont="1" applyFill="1" applyBorder="1" applyAlignment="1" applyProtection="1">
      <alignment vertical="center" shrinkToFit="1"/>
      <protection locked="0"/>
    </xf>
    <xf numFmtId="193" fontId="7" fillId="5" borderId="43" xfId="0" applyNumberFormat="1" applyFont="1" applyFill="1" applyBorder="1" applyAlignment="1" applyProtection="1">
      <alignment vertical="center" shrinkToFit="1"/>
      <protection locked="0"/>
    </xf>
    <xf numFmtId="193" fontId="7" fillId="5" borderId="3" xfId="0" applyNumberFormat="1" applyFont="1" applyFill="1" applyBorder="1" applyAlignment="1" applyProtection="1">
      <alignment vertical="center" shrinkToFit="1"/>
      <protection locked="0"/>
    </xf>
    <xf numFmtId="181" fontId="0" fillId="5" borderId="1" xfId="0" applyNumberFormat="1" applyFont="1" applyFill="1" applyBorder="1" applyAlignment="1" applyProtection="1">
      <alignment horizontal="center" vertical="center"/>
      <protection locked="0"/>
    </xf>
    <xf numFmtId="0" fontId="16" fillId="0" borderId="0" xfId="0" applyFont="1" applyBorder="1" applyAlignment="1" applyProtection="1">
      <alignment horizontal="center" vertical="center"/>
    </xf>
    <xf numFmtId="0" fontId="6" fillId="3" borderId="9" xfId="0" applyFont="1" applyFill="1" applyBorder="1" applyAlignment="1" applyProtection="1">
      <alignment horizontal="left" vertical="center"/>
    </xf>
    <xf numFmtId="0" fontId="6" fillId="3" borderId="11" xfId="0" applyFont="1" applyFill="1" applyBorder="1" applyAlignment="1" applyProtection="1">
      <alignment horizontal="left" vertical="center"/>
    </xf>
    <xf numFmtId="0" fontId="6" fillId="3" borderId="14" xfId="0" applyFont="1" applyFill="1" applyBorder="1" applyAlignment="1" applyProtection="1">
      <alignment horizontal="left" vertical="center"/>
    </xf>
    <xf numFmtId="0" fontId="6" fillId="3" borderId="15" xfId="0" applyFont="1" applyFill="1" applyBorder="1" applyAlignment="1" applyProtection="1">
      <alignment horizontal="left" vertical="center"/>
    </xf>
    <xf numFmtId="181" fontId="0" fillId="0" borderId="9" xfId="0" applyNumberFormat="1" applyBorder="1" applyAlignment="1" applyProtection="1">
      <alignment horizontal="left" vertical="center" shrinkToFit="1"/>
    </xf>
    <xf numFmtId="181" fontId="0" fillId="0" borderId="10" xfId="0" applyNumberFormat="1" applyBorder="1" applyAlignment="1" applyProtection="1">
      <alignment horizontal="left" vertical="center" shrinkToFit="1"/>
    </xf>
    <xf numFmtId="181" fontId="0" fillId="0" borderId="11" xfId="0" applyNumberFormat="1" applyBorder="1" applyAlignment="1" applyProtection="1">
      <alignment horizontal="left" vertical="center" shrinkToFit="1"/>
    </xf>
    <xf numFmtId="181" fontId="0" fillId="0" borderId="14" xfId="0" applyNumberFormat="1" applyBorder="1" applyAlignment="1" applyProtection="1">
      <alignment horizontal="left" vertical="center" shrinkToFit="1"/>
    </xf>
    <xf numFmtId="181" fontId="0" fillId="0" borderId="8" xfId="0" applyNumberFormat="1" applyBorder="1" applyAlignment="1" applyProtection="1">
      <alignment horizontal="left" vertical="center" shrinkToFit="1"/>
    </xf>
    <xf numFmtId="181" fontId="0" fillId="0" borderId="15" xfId="0" applyNumberFormat="1" applyBorder="1" applyAlignment="1" applyProtection="1">
      <alignment horizontal="left" vertical="center" shrinkToFit="1"/>
    </xf>
    <xf numFmtId="0" fontId="6" fillId="3" borderId="1" xfId="0" applyFont="1" applyFill="1" applyBorder="1" applyAlignment="1" applyProtection="1">
      <alignment horizontal="left"/>
    </xf>
    <xf numFmtId="38" fontId="7" fillId="2" borderId="1" xfId="0" applyNumberFormat="1" applyFont="1" applyFill="1" applyBorder="1" applyAlignment="1" applyProtection="1">
      <alignment horizontal="right" indent="1"/>
    </xf>
    <xf numFmtId="0" fontId="0" fillId="5" borderId="5" xfId="0" applyFont="1" applyFill="1" applyBorder="1" applyAlignment="1" applyProtection="1">
      <alignment horizontal="left"/>
      <protection locked="0"/>
    </xf>
    <xf numFmtId="0" fontId="0" fillId="5" borderId="7" xfId="0" applyFont="1" applyFill="1" applyBorder="1" applyAlignment="1" applyProtection="1">
      <alignment horizontal="left"/>
      <protection locked="0"/>
    </xf>
    <xf numFmtId="0" fontId="0" fillId="5" borderId="6" xfId="0" applyFont="1" applyFill="1" applyBorder="1" applyAlignment="1" applyProtection="1">
      <alignment horizontal="left"/>
      <protection locked="0"/>
    </xf>
    <xf numFmtId="0" fontId="6" fillId="3" borderId="9" xfId="0" applyFont="1" applyFill="1" applyBorder="1" applyAlignment="1" applyProtection="1">
      <alignment horizontal="center" vertical="center" wrapText="1"/>
    </xf>
    <xf numFmtId="0" fontId="6" fillId="3" borderId="11" xfId="0" applyFont="1" applyFill="1" applyBorder="1" applyAlignment="1" applyProtection="1">
      <alignment horizontal="center" vertical="center" wrapText="1"/>
    </xf>
    <xf numFmtId="0" fontId="6" fillId="3" borderId="12"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wrapText="1"/>
    </xf>
    <xf numFmtId="0" fontId="6" fillId="3" borderId="14" xfId="0" applyFont="1" applyFill="1" applyBorder="1" applyAlignment="1" applyProtection="1">
      <alignment horizontal="center" vertical="center" wrapText="1"/>
    </xf>
    <xf numFmtId="0" fontId="6" fillId="3" borderId="15" xfId="0" applyFont="1" applyFill="1" applyBorder="1" applyAlignment="1" applyProtection="1">
      <alignment horizontal="center" vertical="center" wrapText="1"/>
    </xf>
    <xf numFmtId="0" fontId="6" fillId="3" borderId="10"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8" xfId="0" applyFont="1" applyFill="1" applyBorder="1" applyAlignment="1" applyProtection="1">
      <alignment horizontal="center" vertical="center" wrapText="1"/>
    </xf>
    <xf numFmtId="193" fontId="7" fillId="0" borderId="23" xfId="0" applyNumberFormat="1" applyFont="1" applyFill="1" applyBorder="1" applyAlignment="1" applyProtection="1">
      <alignment vertical="center" shrinkToFit="1"/>
    </xf>
    <xf numFmtId="193" fontId="7" fillId="0" borderId="43" xfId="0" applyNumberFormat="1" applyFont="1" applyFill="1" applyBorder="1" applyAlignment="1" applyProtection="1">
      <alignment vertical="center" shrinkToFit="1"/>
    </xf>
    <xf numFmtId="193" fontId="7" fillId="0" borderId="3" xfId="0" applyNumberFormat="1" applyFont="1" applyFill="1" applyBorder="1" applyAlignment="1" applyProtection="1">
      <alignment vertical="center" shrinkToFit="1"/>
    </xf>
    <xf numFmtId="181" fontId="0" fillId="2" borderId="1" xfId="0" applyNumberFormat="1" applyFont="1" applyFill="1" applyBorder="1" applyAlignment="1" applyProtection="1">
      <alignment horizontal="left" vertical="center" wrapText="1"/>
    </xf>
    <xf numFmtId="181" fontId="0" fillId="2" borderId="1" xfId="0" applyNumberFormat="1" applyFont="1" applyFill="1" applyBorder="1" applyAlignment="1" applyProtection="1">
      <alignment horizontal="center" vertical="center"/>
    </xf>
    <xf numFmtId="193" fontId="7" fillId="0" borderId="23" xfId="0" applyNumberFormat="1" applyFont="1" applyFill="1" applyBorder="1" applyAlignment="1" applyProtection="1">
      <alignment horizontal="right" vertical="center" shrinkToFit="1"/>
    </xf>
    <xf numFmtId="193" fontId="7" fillId="0" borderId="43" xfId="0" applyNumberFormat="1" applyFont="1" applyFill="1" applyBorder="1" applyAlignment="1" applyProtection="1">
      <alignment horizontal="right" vertical="center" shrinkToFit="1"/>
    </xf>
    <xf numFmtId="193" fontId="7" fillId="0" borderId="3" xfId="0" applyNumberFormat="1" applyFont="1" applyFill="1" applyBorder="1" applyAlignment="1" applyProtection="1">
      <alignment horizontal="right" vertical="center" shrinkToFit="1"/>
    </xf>
    <xf numFmtId="188" fontId="0" fillId="2" borderId="5" xfId="3" applyNumberFormat="1" applyFont="1" applyFill="1" applyBorder="1" applyAlignment="1" applyProtection="1">
      <alignment horizontal="right" indent="1"/>
    </xf>
    <xf numFmtId="188" fontId="0" fillId="2" borderId="6" xfId="3" applyNumberFormat="1" applyFont="1" applyFill="1" applyBorder="1" applyAlignment="1" applyProtection="1">
      <alignment horizontal="right" indent="1"/>
    </xf>
    <xf numFmtId="176" fontId="0" fillId="2" borderId="5" xfId="0" applyNumberFormat="1" applyFont="1" applyFill="1" applyBorder="1" applyAlignment="1" applyProtection="1">
      <alignment horizontal="right" vertical="center" indent="1"/>
    </xf>
    <xf numFmtId="176" fontId="0" fillId="2" borderId="7" xfId="0" applyNumberFormat="1" applyFont="1" applyFill="1" applyBorder="1" applyAlignment="1" applyProtection="1">
      <alignment horizontal="right" vertical="center" indent="1"/>
    </xf>
    <xf numFmtId="176" fontId="0" fillId="2" borderId="6" xfId="0" applyNumberFormat="1" applyFont="1" applyFill="1" applyBorder="1" applyAlignment="1" applyProtection="1">
      <alignment horizontal="right" vertical="center" indent="1"/>
    </xf>
    <xf numFmtId="0" fontId="6" fillId="3" borderId="1" xfId="0" applyFont="1" applyFill="1" applyBorder="1" applyAlignment="1" applyProtection="1">
      <alignment horizontal="center" vertical="top" wrapText="1"/>
    </xf>
    <xf numFmtId="0" fontId="6" fillId="3" borderId="5" xfId="0" applyFont="1" applyFill="1" applyBorder="1" applyAlignment="1" applyProtection="1">
      <alignment horizontal="center" vertical="center"/>
    </xf>
    <xf numFmtId="0" fontId="6" fillId="3" borderId="7" xfId="0" applyFont="1" applyFill="1" applyBorder="1" applyAlignment="1" applyProtection="1">
      <alignment horizontal="center" vertical="center"/>
    </xf>
    <xf numFmtId="0" fontId="6" fillId="3" borderId="6" xfId="0" applyFont="1" applyFill="1" applyBorder="1" applyAlignment="1" applyProtection="1">
      <alignment horizontal="center" vertical="center"/>
    </xf>
    <xf numFmtId="0" fontId="14" fillId="2" borderId="8" xfId="0" applyFont="1" applyFill="1" applyBorder="1" applyAlignment="1">
      <alignment horizontal="center" shrinkToFit="1"/>
    </xf>
    <xf numFmtId="0" fontId="0" fillId="2" borderId="8" xfId="0" applyFill="1" applyBorder="1" applyAlignment="1">
      <alignment horizontal="center" shrinkToFit="1"/>
    </xf>
    <xf numFmtId="176" fontId="0" fillId="2" borderId="5" xfId="0" applyNumberFormat="1" applyFill="1" applyBorder="1" applyAlignment="1">
      <alignment horizontal="right" vertical="center" indent="1"/>
    </xf>
    <xf numFmtId="176" fontId="0" fillId="2" borderId="7" xfId="0" applyNumberFormat="1" applyFill="1" applyBorder="1" applyAlignment="1">
      <alignment horizontal="right" vertical="center" indent="1"/>
    </xf>
    <xf numFmtId="176" fontId="0" fillId="2" borderId="6" xfId="0" applyNumberFormat="1" applyFill="1" applyBorder="1" applyAlignment="1">
      <alignment horizontal="right" vertical="center" indent="1"/>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top" wrapText="1"/>
    </xf>
    <xf numFmtId="0" fontId="6" fillId="3" borderId="11" xfId="0" applyFont="1" applyFill="1" applyBorder="1" applyAlignment="1">
      <alignment horizontal="center" vertical="top" wrapText="1"/>
    </xf>
    <xf numFmtId="0" fontId="6" fillId="3" borderId="14" xfId="0" applyFont="1" applyFill="1" applyBorder="1" applyAlignment="1">
      <alignment horizontal="center" vertical="top" wrapText="1"/>
    </xf>
    <xf numFmtId="0" fontId="6" fillId="3" borderId="15" xfId="0" applyFont="1" applyFill="1" applyBorder="1" applyAlignment="1">
      <alignment horizontal="center" vertical="top" wrapText="1"/>
    </xf>
    <xf numFmtId="0" fontId="18" fillId="3" borderId="1" xfId="0" applyFont="1" applyFill="1" applyBorder="1" applyAlignment="1">
      <alignment horizontal="center" vertical="center" wrapText="1"/>
    </xf>
    <xf numFmtId="38" fontId="0" fillId="5" borderId="1" xfId="0" applyNumberFormat="1" applyFill="1" applyBorder="1" applyAlignment="1" applyProtection="1">
      <alignment horizontal="right" vertical="center" indent="1"/>
      <protection locked="0"/>
    </xf>
    <xf numFmtId="38" fontId="0" fillId="5" borderId="5" xfId="0" applyNumberFormat="1" applyFill="1" applyBorder="1" applyAlignment="1" applyProtection="1">
      <alignment horizontal="right" vertical="center" indent="1"/>
      <protection locked="0"/>
    </xf>
    <xf numFmtId="38" fontId="0" fillId="5" borderId="7" xfId="0" applyNumberFormat="1" applyFill="1" applyBorder="1" applyAlignment="1" applyProtection="1">
      <alignment horizontal="right" vertical="center" indent="1"/>
      <protection locked="0"/>
    </xf>
    <xf numFmtId="38" fontId="0" fillId="5" borderId="6" xfId="0" applyNumberFormat="1" applyFill="1" applyBorder="1" applyAlignment="1" applyProtection="1">
      <alignment horizontal="right" vertical="center" indent="1"/>
      <protection locked="0"/>
    </xf>
    <xf numFmtId="0" fontId="6" fillId="3" borderId="5"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6" xfId="0" applyFont="1" applyFill="1" applyBorder="1" applyAlignment="1">
      <alignment horizontal="center" vertical="center"/>
    </xf>
    <xf numFmtId="176" fontId="0" fillId="5" borderId="5" xfId="0" applyNumberFormat="1" applyFill="1" applyBorder="1" applyAlignment="1" applyProtection="1">
      <alignment horizontal="right" vertical="center" indent="1"/>
      <protection locked="0"/>
    </xf>
    <xf numFmtId="176" fontId="0" fillId="5" borderId="7" xfId="0" applyNumberFormat="1" applyFill="1" applyBorder="1" applyAlignment="1" applyProtection="1">
      <alignment horizontal="right" vertical="center" indent="1"/>
      <protection locked="0"/>
    </xf>
    <xf numFmtId="176" fontId="0" fillId="5" borderId="6" xfId="0" applyNumberFormat="1" applyFill="1" applyBorder="1" applyAlignment="1" applyProtection="1">
      <alignment horizontal="right" vertical="center" indent="1"/>
      <protection locked="0"/>
    </xf>
    <xf numFmtId="0" fontId="0" fillId="5" borderId="9" xfId="0" applyFill="1" applyBorder="1" applyAlignment="1" applyProtection="1">
      <alignment horizontal="left" vertical="center" wrapText="1"/>
      <protection locked="0"/>
    </xf>
    <xf numFmtId="0" fontId="0" fillId="5" borderId="10" xfId="0"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8" xfId="0" applyFill="1" applyBorder="1" applyAlignment="1" applyProtection="1">
      <alignment horizontal="left" vertical="center" wrapText="1"/>
      <protection locked="0"/>
    </xf>
    <xf numFmtId="0" fontId="0" fillId="5" borderId="15" xfId="0" applyFill="1" applyBorder="1" applyAlignment="1" applyProtection="1">
      <alignment horizontal="left" vertical="center" wrapText="1"/>
      <protection locked="0"/>
    </xf>
    <xf numFmtId="0" fontId="0" fillId="5" borderId="5" xfId="0" applyFill="1" applyBorder="1" applyAlignment="1" applyProtection="1">
      <alignment horizontal="left" shrinkToFit="1"/>
      <protection locked="0"/>
    </xf>
    <xf numFmtId="0" fontId="0" fillId="5" borderId="7" xfId="0" applyFill="1" applyBorder="1" applyAlignment="1" applyProtection="1">
      <alignment horizontal="left" shrinkToFit="1"/>
      <protection locked="0"/>
    </xf>
    <xf numFmtId="0" fontId="0" fillId="5" borderId="6" xfId="0" applyFill="1" applyBorder="1" applyAlignment="1" applyProtection="1">
      <alignment horizontal="left" shrinkToFit="1"/>
      <protection locked="0"/>
    </xf>
    <xf numFmtId="0" fontId="0" fillId="5" borderId="5" xfId="0" applyFill="1" applyBorder="1" applyAlignment="1" applyProtection="1">
      <alignment horizontal="left"/>
      <protection locked="0"/>
    </xf>
    <xf numFmtId="0" fontId="0" fillId="5" borderId="7" xfId="0" applyFill="1" applyBorder="1" applyAlignment="1" applyProtection="1">
      <alignment horizontal="left"/>
      <protection locked="0"/>
    </xf>
    <xf numFmtId="0" fontId="0" fillId="5" borderId="6" xfId="0" applyFill="1" applyBorder="1" applyAlignment="1" applyProtection="1">
      <alignment horizontal="left"/>
      <protection locked="0"/>
    </xf>
    <xf numFmtId="0" fontId="0" fillId="5" borderId="9" xfId="0" applyFill="1" applyBorder="1" applyAlignment="1" applyProtection="1">
      <alignment horizontal="left" vertical="top" wrapText="1"/>
      <protection locked="0"/>
    </xf>
    <xf numFmtId="0" fontId="0" fillId="5" borderId="10" xfId="0" applyFill="1" applyBorder="1" applyAlignment="1" applyProtection="1">
      <alignment horizontal="left" vertical="top" wrapText="1"/>
      <protection locked="0"/>
    </xf>
    <xf numFmtId="0" fontId="0" fillId="5" borderId="11" xfId="0" applyFill="1" applyBorder="1" applyAlignment="1" applyProtection="1">
      <alignment horizontal="left" vertical="top" wrapText="1"/>
      <protection locked="0"/>
    </xf>
    <xf numFmtId="0" fontId="0" fillId="5" borderId="14" xfId="0" applyFill="1" applyBorder="1" applyAlignment="1" applyProtection="1">
      <alignment horizontal="left" vertical="top" wrapText="1"/>
      <protection locked="0"/>
    </xf>
    <xf numFmtId="0" fontId="0" fillId="5" borderId="8" xfId="0" applyFill="1" applyBorder="1" applyAlignment="1" applyProtection="1">
      <alignment horizontal="left" vertical="top" wrapText="1"/>
      <protection locked="0"/>
    </xf>
    <xf numFmtId="0" fontId="0" fillId="5" borderId="15" xfId="0" applyFill="1" applyBorder="1" applyAlignment="1" applyProtection="1">
      <alignment horizontal="left" vertical="top" wrapText="1"/>
      <protection locked="0"/>
    </xf>
    <xf numFmtId="0" fontId="0" fillId="5" borderId="5" xfId="0" applyFill="1" applyBorder="1" applyAlignment="1" applyProtection="1">
      <alignment horizontal="left" vertical="top" shrinkToFit="1"/>
      <protection locked="0"/>
    </xf>
    <xf numFmtId="0" fontId="0" fillId="5" borderId="7" xfId="0" applyFill="1" applyBorder="1" applyAlignment="1" applyProtection="1">
      <alignment horizontal="left" vertical="top" shrinkToFit="1"/>
      <protection locked="0"/>
    </xf>
    <xf numFmtId="0" fontId="0" fillId="5" borderId="6" xfId="0" applyFill="1" applyBorder="1" applyAlignment="1" applyProtection="1">
      <alignment horizontal="left" vertical="top" shrinkToFit="1"/>
      <protection locked="0"/>
    </xf>
    <xf numFmtId="0" fontId="0" fillId="5" borderId="9" xfId="0" applyFill="1" applyBorder="1" applyAlignment="1" applyProtection="1">
      <alignment vertical="top" wrapText="1"/>
      <protection locked="0"/>
    </xf>
    <xf numFmtId="0" fontId="0" fillId="5" borderId="10" xfId="0" applyFill="1" applyBorder="1" applyAlignment="1" applyProtection="1">
      <alignment vertical="top" wrapText="1"/>
      <protection locked="0"/>
    </xf>
    <xf numFmtId="0" fontId="0" fillId="5" borderId="11" xfId="0" applyFill="1" applyBorder="1" applyAlignment="1" applyProtection="1">
      <alignment vertical="top" wrapText="1"/>
      <protection locked="0"/>
    </xf>
    <xf numFmtId="0" fontId="0" fillId="5" borderId="14" xfId="0" applyFill="1" applyBorder="1" applyAlignment="1" applyProtection="1">
      <alignment vertical="top" wrapText="1"/>
      <protection locked="0"/>
    </xf>
    <xf numFmtId="0" fontId="0" fillId="5" borderId="8" xfId="0" applyFill="1" applyBorder="1" applyAlignment="1" applyProtection="1">
      <alignment vertical="top" wrapText="1"/>
      <protection locked="0"/>
    </xf>
    <xf numFmtId="0" fontId="0" fillId="5" borderId="15" xfId="0" applyFill="1" applyBorder="1" applyAlignment="1" applyProtection="1">
      <alignment vertical="top" wrapText="1"/>
      <protection locked="0"/>
    </xf>
    <xf numFmtId="0" fontId="6" fillId="3" borderId="9" xfId="0" applyFont="1" applyFill="1" applyBorder="1" applyAlignment="1" applyProtection="1">
      <alignment horizontal="center" vertical="top" wrapText="1"/>
      <protection locked="0"/>
    </xf>
    <xf numFmtId="0" fontId="6" fillId="3" borderId="11" xfId="0" applyFont="1" applyFill="1" applyBorder="1" applyAlignment="1" applyProtection="1">
      <alignment horizontal="center" vertical="top" wrapText="1"/>
      <protection locked="0"/>
    </xf>
    <xf numFmtId="0" fontId="6" fillId="3" borderId="14" xfId="0" applyFont="1" applyFill="1" applyBorder="1" applyAlignment="1" applyProtection="1">
      <alignment horizontal="center" vertical="top" wrapText="1"/>
      <protection locked="0"/>
    </xf>
    <xf numFmtId="0" fontId="6" fillId="3" borderId="15" xfId="0" applyFont="1" applyFill="1" applyBorder="1" applyAlignment="1" applyProtection="1">
      <alignment horizontal="center" vertical="top" wrapText="1"/>
      <protection locked="0"/>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top" wrapText="1"/>
    </xf>
    <xf numFmtId="188" fontId="7" fillId="2" borderId="1" xfId="0" applyNumberFormat="1" applyFont="1" applyFill="1" applyBorder="1" applyAlignment="1">
      <alignment horizontal="right" indent="1"/>
    </xf>
    <xf numFmtId="0" fontId="6" fillId="3" borderId="1" xfId="0" applyFont="1" applyFill="1" applyBorder="1" applyAlignment="1">
      <alignment horizontal="center" vertical="center"/>
    </xf>
    <xf numFmtId="0" fontId="0" fillId="5" borderId="1" xfId="0" applyFill="1" applyBorder="1" applyAlignment="1" applyProtection="1">
      <alignment horizontal="center" vertical="center"/>
      <protection locked="0"/>
    </xf>
    <xf numFmtId="188" fontId="0" fillId="5" borderId="1" xfId="3" applyNumberFormat="1" applyFont="1" applyFill="1" applyBorder="1" applyAlignment="1" applyProtection="1">
      <alignment horizontal="right" vertical="center" indent="1"/>
      <protection locked="0"/>
    </xf>
    <xf numFmtId="0" fontId="5" fillId="2" borderId="7" xfId="0" applyFont="1" applyFill="1" applyBorder="1" applyAlignment="1">
      <alignment horizontal="center" shrinkToFit="1"/>
    </xf>
    <xf numFmtId="0" fontId="5" fillId="2" borderId="8" xfId="0" applyFont="1" applyFill="1" applyBorder="1" applyAlignment="1">
      <alignment horizontal="center" shrinkToFit="1"/>
    </xf>
    <xf numFmtId="180" fontId="0" fillId="0" borderId="5" xfId="0" applyNumberFormat="1" applyBorder="1" applyAlignment="1">
      <alignment horizontal="center"/>
    </xf>
    <xf numFmtId="180" fontId="0" fillId="0" borderId="6" xfId="0" applyNumberFormat="1" applyBorder="1" applyAlignment="1">
      <alignment horizontal="center"/>
    </xf>
    <xf numFmtId="188" fontId="0" fillId="5" borderId="5" xfId="3" applyNumberFormat="1" applyFont="1" applyFill="1" applyBorder="1" applyAlignment="1" applyProtection="1">
      <alignment horizontal="right" indent="1"/>
      <protection locked="0"/>
    </xf>
    <xf numFmtId="188" fontId="0" fillId="5" borderId="6" xfId="3" applyNumberFormat="1" applyFont="1" applyFill="1" applyBorder="1" applyAlignment="1" applyProtection="1">
      <alignment horizontal="right" indent="1"/>
      <protection locked="0"/>
    </xf>
    <xf numFmtId="181" fontId="0" fillId="0" borderId="5" xfId="0" applyNumberFormat="1" applyBorder="1" applyAlignment="1">
      <alignment horizontal="left"/>
    </xf>
    <xf numFmtId="181" fontId="0" fillId="0" borderId="7" xfId="0" applyNumberFormat="1" applyBorder="1" applyAlignment="1">
      <alignment horizontal="left"/>
    </xf>
    <xf numFmtId="181" fontId="0" fillId="0" borderId="6" xfId="0" applyNumberFormat="1" applyBorder="1" applyAlignment="1">
      <alignment horizontal="left"/>
    </xf>
    <xf numFmtId="181" fontId="0" fillId="0" borderId="5" xfId="0" applyNumberFormat="1" applyFill="1" applyBorder="1" applyAlignment="1">
      <alignment horizontal="left"/>
    </xf>
    <xf numFmtId="181" fontId="0" fillId="0" borderId="7" xfId="0" applyNumberFormat="1" applyFill="1" applyBorder="1" applyAlignment="1">
      <alignment horizontal="left"/>
    </xf>
    <xf numFmtId="181" fontId="0" fillId="0" borderId="6" xfId="0" applyNumberFormat="1" applyFill="1" applyBorder="1" applyAlignment="1">
      <alignment horizontal="left"/>
    </xf>
    <xf numFmtId="0" fontId="16" fillId="0" borderId="0" xfId="0" applyFont="1" applyAlignment="1">
      <alignment horizontal="center" vertical="center"/>
    </xf>
    <xf numFmtId="0" fontId="6" fillId="3" borderId="9"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6" fillId="4" borderId="9" xfId="0" applyFont="1" applyFill="1" applyBorder="1" applyAlignment="1">
      <alignment horizontal="left" vertical="center" wrapText="1"/>
    </xf>
    <xf numFmtId="0" fontId="6" fillId="4" borderId="11" xfId="0" applyFont="1" applyFill="1" applyBorder="1" applyAlignment="1">
      <alignment horizontal="left" vertical="center"/>
    </xf>
    <xf numFmtId="0" fontId="6" fillId="4" borderId="14" xfId="0" applyFont="1" applyFill="1" applyBorder="1" applyAlignment="1">
      <alignment horizontal="left" vertical="center"/>
    </xf>
    <xf numFmtId="0" fontId="6" fillId="4" borderId="15" xfId="0" applyFont="1" applyFill="1" applyBorder="1" applyAlignment="1">
      <alignment horizontal="left" vertical="center"/>
    </xf>
    <xf numFmtId="0" fontId="0" fillId="3" borderId="1" xfId="0" applyFill="1" applyBorder="1" applyAlignment="1">
      <alignment horizontal="center"/>
    </xf>
    <xf numFmtId="181" fontId="0" fillId="5" borderId="9" xfId="0" applyNumberFormat="1" applyFill="1" applyBorder="1" applyAlignment="1" applyProtection="1">
      <alignment horizontal="left" vertical="center" wrapText="1"/>
      <protection locked="0"/>
    </xf>
    <xf numFmtId="181" fontId="0" fillId="5" borderId="10" xfId="0" applyNumberFormat="1" applyFill="1" applyBorder="1" applyAlignment="1" applyProtection="1">
      <alignment horizontal="left" vertical="center" wrapText="1"/>
      <protection locked="0"/>
    </xf>
    <xf numFmtId="181" fontId="0" fillId="5" borderId="11" xfId="0" applyNumberFormat="1" applyFill="1" applyBorder="1" applyAlignment="1" applyProtection="1">
      <alignment horizontal="left" vertical="center" wrapText="1"/>
      <protection locked="0"/>
    </xf>
    <xf numFmtId="181" fontId="0" fillId="5" borderId="14" xfId="0" applyNumberFormat="1" applyFill="1" applyBorder="1" applyAlignment="1" applyProtection="1">
      <alignment horizontal="left" vertical="center" wrapText="1"/>
      <protection locked="0"/>
    </xf>
    <xf numFmtId="181" fontId="0" fillId="5" borderId="8" xfId="0" applyNumberFormat="1" applyFill="1" applyBorder="1" applyAlignment="1" applyProtection="1">
      <alignment horizontal="left" vertical="center" wrapText="1"/>
      <protection locked="0"/>
    </xf>
    <xf numFmtId="181" fontId="0" fillId="5" borderId="15" xfId="0" applyNumberFormat="1" applyFill="1" applyBorder="1" applyAlignment="1" applyProtection="1">
      <alignment horizontal="left" vertical="center" wrapText="1"/>
      <protection locked="0"/>
    </xf>
    <xf numFmtId="188" fontId="7" fillId="5" borderId="1" xfId="0" applyNumberFormat="1" applyFont="1" applyFill="1" applyBorder="1" applyAlignment="1" applyProtection="1">
      <alignment horizontal="right" indent="1"/>
      <protection locked="0"/>
    </xf>
    <xf numFmtId="0" fontId="6" fillId="3" borderId="9" xfId="0" applyFont="1" applyFill="1" applyBorder="1" applyAlignment="1">
      <alignment horizontal="left" wrapText="1"/>
    </xf>
    <xf numFmtId="0" fontId="6" fillId="3" borderId="10" xfId="0" applyFont="1" applyFill="1" applyBorder="1" applyAlignment="1">
      <alignment horizontal="left" wrapText="1"/>
    </xf>
    <xf numFmtId="0" fontId="6" fillId="3" borderId="14" xfId="0" applyFont="1" applyFill="1" applyBorder="1" applyAlignment="1">
      <alignment horizontal="left" wrapText="1"/>
    </xf>
    <xf numFmtId="0" fontId="6" fillId="3" borderId="8" xfId="0" applyFont="1" applyFill="1" applyBorder="1" applyAlignment="1">
      <alignment horizontal="left" wrapText="1"/>
    </xf>
    <xf numFmtId="0" fontId="6" fillId="3" borderId="11" xfId="0" applyFont="1" applyFill="1" applyBorder="1" applyAlignment="1">
      <alignment horizontal="center" vertical="center" wrapText="1"/>
    </xf>
    <xf numFmtId="0" fontId="6" fillId="3" borderId="15" xfId="0" applyFont="1" applyFill="1" applyBorder="1" applyAlignment="1">
      <alignment horizontal="center" vertical="center" wrapText="1"/>
    </xf>
    <xf numFmtId="181" fontId="0" fillId="2" borderId="9" xfId="0" applyNumberFormat="1" applyFill="1" applyBorder="1" applyAlignment="1">
      <alignment horizontal="left" vertical="center" wrapText="1"/>
    </xf>
    <xf numFmtId="181" fontId="0" fillId="2" borderId="10" xfId="0" applyNumberFormat="1" applyFill="1" applyBorder="1" applyAlignment="1">
      <alignment horizontal="left" vertical="center" wrapText="1"/>
    </xf>
    <xf numFmtId="181" fontId="0" fillId="2" borderId="11" xfId="0" applyNumberFormat="1" applyFill="1" applyBorder="1" applyAlignment="1">
      <alignment horizontal="left" vertical="center" wrapText="1"/>
    </xf>
    <xf numFmtId="181" fontId="0" fillId="2" borderId="14" xfId="0" applyNumberFormat="1" applyFill="1" applyBorder="1" applyAlignment="1">
      <alignment horizontal="left" vertical="center" wrapText="1"/>
    </xf>
    <xf numFmtId="181" fontId="0" fillId="2" borderId="8" xfId="0" applyNumberFormat="1" applyFill="1" applyBorder="1" applyAlignment="1">
      <alignment horizontal="left" vertical="center" wrapText="1"/>
    </xf>
    <xf numFmtId="181" fontId="0" fillId="2" borderId="15" xfId="0" applyNumberFormat="1" applyFill="1" applyBorder="1" applyAlignment="1">
      <alignment horizontal="left" vertical="center" wrapText="1"/>
    </xf>
    <xf numFmtId="195" fontId="0" fillId="2" borderId="5" xfId="0" applyNumberFormat="1" applyFill="1" applyBorder="1" applyAlignment="1">
      <alignment horizontal="right" indent="1"/>
    </xf>
    <xf numFmtId="195" fontId="0" fillId="2" borderId="6" xfId="0" applyNumberFormat="1" applyFill="1" applyBorder="1" applyAlignment="1">
      <alignment horizontal="right" indent="1"/>
    </xf>
    <xf numFmtId="181" fontId="0" fillId="2" borderId="5" xfId="0" applyNumberFormat="1" applyFill="1" applyBorder="1" applyAlignment="1">
      <alignment horizontal="center"/>
    </xf>
    <xf numFmtId="181" fontId="0" fillId="2" borderId="6" xfId="0" applyNumberFormat="1" applyFill="1" applyBorder="1" applyAlignment="1">
      <alignment horizontal="center"/>
    </xf>
    <xf numFmtId="195" fontId="0" fillId="5" borderId="5" xfId="0" applyNumberFormat="1" applyFill="1" applyBorder="1" applyAlignment="1" applyProtection="1">
      <alignment horizontal="right" indent="1"/>
      <protection locked="0"/>
    </xf>
    <xf numFmtId="195" fontId="0" fillId="5" borderId="6" xfId="0" applyNumberFormat="1" applyFill="1" applyBorder="1" applyAlignment="1" applyProtection="1">
      <alignment horizontal="right" indent="1"/>
      <protection locked="0"/>
    </xf>
    <xf numFmtId="181" fontId="0" fillId="5" borderId="5" xfId="0" applyNumberFormat="1" applyFill="1" applyBorder="1" applyAlignment="1" applyProtection="1">
      <alignment horizontal="center"/>
      <protection locked="0"/>
    </xf>
    <xf numFmtId="181" fontId="0" fillId="5" borderId="6" xfId="0" applyNumberFormat="1" applyFill="1" applyBorder="1" applyAlignment="1" applyProtection="1">
      <alignment horizontal="center"/>
      <protection locked="0"/>
    </xf>
    <xf numFmtId="176" fontId="0" fillId="2" borderId="1" xfId="0" applyNumberFormat="1" applyFill="1" applyBorder="1" applyAlignment="1">
      <alignment horizontal="right" vertical="center" indent="1"/>
    </xf>
    <xf numFmtId="195" fontId="6" fillId="2" borderId="1" xfId="0" applyNumberFormat="1" applyFont="1" applyFill="1" applyBorder="1" applyAlignment="1">
      <alignment horizontal="right" vertical="center" indent="1" shrinkToFit="1"/>
    </xf>
    <xf numFmtId="195" fontId="6" fillId="2" borderId="3" xfId="0" applyNumberFormat="1" applyFont="1" applyFill="1" applyBorder="1" applyAlignment="1">
      <alignment horizontal="right" vertical="center" indent="1" shrinkToFit="1"/>
    </xf>
    <xf numFmtId="0" fontId="6" fillId="3" borderId="13" xfId="0" applyFont="1" applyFill="1" applyBorder="1" applyAlignment="1">
      <alignment horizontal="center" vertical="center" wrapText="1"/>
    </xf>
    <xf numFmtId="194" fontId="6" fillId="2" borderId="1" xfId="3" applyNumberFormat="1" applyFont="1" applyFill="1" applyBorder="1" applyAlignment="1">
      <alignment horizontal="right" vertical="center" indent="1"/>
    </xf>
    <xf numFmtId="194" fontId="6" fillId="2" borderId="5" xfId="3" applyNumberFormat="1" applyFont="1" applyFill="1" applyBorder="1" applyAlignment="1">
      <alignment horizontal="right" vertical="center" indent="1"/>
    </xf>
    <xf numFmtId="0" fontId="0" fillId="2" borderId="9" xfId="0" applyFill="1" applyBorder="1" applyAlignment="1">
      <alignment horizontal="center"/>
    </xf>
    <xf numFmtId="0" fontId="0" fillId="2" borderId="11" xfId="0" applyFill="1" applyBorder="1" applyAlignment="1">
      <alignment horizontal="center"/>
    </xf>
    <xf numFmtId="181" fontId="0" fillId="2" borderId="14" xfId="0" applyNumberFormat="1" applyFill="1" applyBorder="1" applyAlignment="1">
      <alignment horizontal="center"/>
    </xf>
    <xf numFmtId="181" fontId="0" fillId="2" borderId="15" xfId="0" applyNumberFormat="1" applyFill="1" applyBorder="1" applyAlignment="1">
      <alignment horizontal="center"/>
    </xf>
    <xf numFmtId="0" fontId="6" fillId="3" borderId="9" xfId="0" applyFont="1" applyFill="1" applyBorder="1" applyAlignment="1">
      <alignment horizontal="left" vertical="center"/>
    </xf>
    <xf numFmtId="0" fontId="6" fillId="3" borderId="11" xfId="0" applyFont="1" applyFill="1" applyBorder="1" applyAlignment="1">
      <alignment horizontal="left" vertical="center"/>
    </xf>
    <xf numFmtId="0" fontId="6" fillId="3" borderId="14" xfId="0" applyFont="1" applyFill="1" applyBorder="1" applyAlignment="1">
      <alignment horizontal="left" vertical="center"/>
    </xf>
    <xf numFmtId="0" fontId="6" fillId="3" borderId="15" xfId="0" applyFont="1" applyFill="1" applyBorder="1" applyAlignment="1">
      <alignment horizontal="left" vertical="center"/>
    </xf>
    <xf numFmtId="0" fontId="6" fillId="4" borderId="9" xfId="0" applyFont="1" applyFill="1" applyBorder="1" applyAlignment="1">
      <alignment horizontal="left" vertical="center"/>
    </xf>
    <xf numFmtId="176" fontId="0" fillId="5" borderId="1" xfId="0" applyNumberFormat="1" applyFill="1" applyBorder="1" applyAlignment="1" applyProtection="1">
      <alignment horizontal="right" vertical="center" indent="1"/>
      <protection locked="0"/>
    </xf>
    <xf numFmtId="0" fontId="6" fillId="3" borderId="5"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6" fillId="3" borderId="6" xfId="0" applyFont="1" applyFill="1" applyBorder="1" applyAlignment="1" applyProtection="1">
      <alignment horizontal="center" vertical="center"/>
      <protection locked="0"/>
    </xf>
    <xf numFmtId="0" fontId="0" fillId="3" borderId="5"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3" borderId="6" xfId="0" applyFill="1" applyBorder="1" applyAlignment="1" applyProtection="1">
      <alignment horizontal="center"/>
      <protection locked="0"/>
    </xf>
    <xf numFmtId="188" fontId="0" fillId="5" borderId="9" xfId="3" applyNumberFormat="1" applyFont="1" applyFill="1" applyBorder="1" applyAlignment="1" applyProtection="1">
      <alignment horizontal="right" vertical="center" indent="1"/>
      <protection locked="0"/>
    </xf>
    <xf numFmtId="188" fontId="0" fillId="5" borderId="10" xfId="3" applyNumberFormat="1" applyFont="1" applyFill="1" applyBorder="1" applyAlignment="1" applyProtection="1">
      <alignment horizontal="right" vertical="center" indent="1"/>
      <protection locked="0"/>
    </xf>
    <xf numFmtId="188" fontId="0" fillId="5" borderId="11" xfId="3" applyNumberFormat="1" applyFont="1" applyFill="1" applyBorder="1" applyAlignment="1" applyProtection="1">
      <alignment horizontal="right" vertical="center" indent="1"/>
      <protection locked="0"/>
    </xf>
    <xf numFmtId="188" fontId="0" fillId="5" borderId="14" xfId="3" applyNumberFormat="1" applyFont="1" applyFill="1" applyBorder="1" applyAlignment="1" applyProtection="1">
      <alignment horizontal="right" vertical="center" indent="1"/>
      <protection locked="0"/>
    </xf>
    <xf numFmtId="188" fontId="0" fillId="5" borderId="8" xfId="3" applyNumberFormat="1" applyFont="1" applyFill="1" applyBorder="1" applyAlignment="1" applyProtection="1">
      <alignment horizontal="right" vertical="center" indent="1"/>
      <protection locked="0"/>
    </xf>
    <xf numFmtId="188" fontId="0" fillId="5" borderId="15" xfId="3" applyNumberFormat="1" applyFont="1" applyFill="1" applyBorder="1" applyAlignment="1" applyProtection="1">
      <alignment horizontal="right" vertical="center" indent="1"/>
      <protection locked="0"/>
    </xf>
    <xf numFmtId="194" fontId="6" fillId="2" borderId="9" xfId="3" applyNumberFormat="1" applyFont="1" applyFill="1" applyBorder="1" applyAlignment="1" applyProtection="1">
      <alignment horizontal="right" vertical="center" indent="1"/>
      <protection locked="0"/>
    </xf>
    <xf numFmtId="194" fontId="6" fillId="2" borderId="11" xfId="3" applyNumberFormat="1" applyFont="1" applyFill="1" applyBorder="1" applyAlignment="1" applyProtection="1">
      <alignment horizontal="right" vertical="center" indent="1"/>
      <protection locked="0"/>
    </xf>
    <xf numFmtId="194" fontId="6" fillId="2" borderId="14" xfId="3" applyNumberFormat="1" applyFont="1" applyFill="1" applyBorder="1" applyAlignment="1" applyProtection="1">
      <alignment horizontal="right" vertical="center" indent="1"/>
      <protection locked="0"/>
    </xf>
    <xf numFmtId="194" fontId="6" fillId="2" borderId="15" xfId="3" applyNumberFormat="1" applyFont="1" applyFill="1" applyBorder="1" applyAlignment="1" applyProtection="1">
      <alignment horizontal="right" vertical="center" indent="1"/>
      <protection locked="0"/>
    </xf>
    <xf numFmtId="0" fontId="0" fillId="2" borderId="9" xfId="0" applyFill="1" applyBorder="1" applyAlignment="1" applyProtection="1">
      <alignment horizontal="center"/>
      <protection locked="0"/>
    </xf>
    <xf numFmtId="0" fontId="0" fillId="2" borderId="11" xfId="0" applyFill="1" applyBorder="1" applyAlignment="1" applyProtection="1">
      <alignment horizontal="center"/>
      <protection locked="0"/>
    </xf>
    <xf numFmtId="181" fontId="0" fillId="2" borderId="14" xfId="0" applyNumberFormat="1" applyFill="1" applyBorder="1" applyAlignment="1" applyProtection="1">
      <alignment horizontal="center"/>
      <protection locked="0"/>
    </xf>
    <xf numFmtId="181" fontId="0" fillId="2" borderId="15" xfId="0" applyNumberFormat="1" applyFill="1" applyBorder="1" applyAlignment="1" applyProtection="1">
      <alignment horizontal="center"/>
      <protection locked="0"/>
    </xf>
    <xf numFmtId="195" fontId="6" fillId="2" borderId="9" xfId="0" applyNumberFormat="1" applyFont="1" applyFill="1" applyBorder="1" applyAlignment="1" applyProtection="1">
      <alignment horizontal="right" vertical="center" indent="1" shrinkToFit="1"/>
      <protection locked="0"/>
    </xf>
    <xf numFmtId="195" fontId="6" fillId="2" borderId="10" xfId="0" applyNumberFormat="1" applyFont="1" applyFill="1" applyBorder="1" applyAlignment="1" applyProtection="1">
      <alignment horizontal="right" vertical="center" indent="1" shrinkToFit="1"/>
      <protection locked="0"/>
    </xf>
    <xf numFmtId="195" fontId="6" fillId="2" borderId="11" xfId="0" applyNumberFormat="1" applyFont="1" applyFill="1" applyBorder="1" applyAlignment="1" applyProtection="1">
      <alignment horizontal="right" vertical="center" indent="1" shrinkToFit="1"/>
      <protection locked="0"/>
    </xf>
    <xf numFmtId="195" fontId="6" fillId="2" borderId="14" xfId="0" applyNumberFormat="1" applyFont="1" applyFill="1" applyBorder="1" applyAlignment="1" applyProtection="1">
      <alignment horizontal="right" vertical="center" indent="1" shrinkToFit="1"/>
      <protection locked="0"/>
    </xf>
    <xf numFmtId="195" fontId="6" fillId="2" borderId="8" xfId="0" applyNumberFormat="1" applyFont="1" applyFill="1" applyBorder="1" applyAlignment="1" applyProtection="1">
      <alignment horizontal="right" vertical="center" indent="1" shrinkToFit="1"/>
      <protection locked="0"/>
    </xf>
    <xf numFmtId="195" fontId="6" fillId="2" borderId="15" xfId="0" applyNumberFormat="1" applyFont="1" applyFill="1" applyBorder="1" applyAlignment="1" applyProtection="1">
      <alignment horizontal="right" vertical="center" indent="1" shrinkToFit="1"/>
      <protection locked="0"/>
    </xf>
    <xf numFmtId="0" fontId="6" fillId="3" borderId="9" xfId="0" applyFont="1" applyFill="1" applyBorder="1" applyAlignment="1" applyProtection="1">
      <alignment horizontal="center" vertical="center" wrapText="1"/>
      <protection locked="0"/>
    </xf>
    <xf numFmtId="0" fontId="6" fillId="3" borderId="11"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188" fontId="7" fillId="5" borderId="5" xfId="0" applyNumberFormat="1" applyFont="1" applyFill="1" applyBorder="1" applyAlignment="1" applyProtection="1">
      <alignment horizontal="right" indent="1"/>
      <protection locked="0"/>
    </xf>
    <xf numFmtId="188" fontId="7" fillId="5" borderId="6" xfId="0" applyNumberFormat="1" applyFont="1" applyFill="1" applyBorder="1" applyAlignment="1" applyProtection="1">
      <alignment horizontal="right" indent="1"/>
      <protection locked="0"/>
    </xf>
    <xf numFmtId="0" fontId="0" fillId="5" borderId="5" xfId="0" applyFill="1" applyBorder="1" applyAlignment="1" applyProtection="1">
      <alignment horizontal="center" vertical="center"/>
      <protection locked="0"/>
    </xf>
    <xf numFmtId="0" fontId="0" fillId="5" borderId="6" xfId="0" applyFill="1" applyBorder="1" applyAlignment="1" applyProtection="1">
      <alignment horizontal="center" vertical="center"/>
      <protection locked="0"/>
    </xf>
    <xf numFmtId="0" fontId="8" fillId="0" borderId="49" xfId="0" applyFont="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5" borderId="44" xfId="0" applyFont="1" applyFill="1" applyBorder="1" applyAlignment="1" applyProtection="1">
      <alignment horizontal="left" vertical="top" wrapText="1"/>
      <protection locked="0"/>
    </xf>
    <xf numFmtId="0" fontId="8" fillId="5" borderId="45" xfId="0" applyFont="1" applyFill="1" applyBorder="1" applyAlignment="1" applyProtection="1">
      <alignment horizontal="left" vertical="top" wrapText="1"/>
      <protection locked="0"/>
    </xf>
    <xf numFmtId="0" fontId="8" fillId="5" borderId="47" xfId="0" applyFont="1" applyFill="1" applyBorder="1" applyAlignment="1" applyProtection="1">
      <alignment horizontal="left" vertical="top" wrapText="1"/>
      <protection locked="0"/>
    </xf>
    <xf numFmtId="0" fontId="8" fillId="0" borderId="48" xfId="0" applyFont="1" applyBorder="1" applyAlignment="1">
      <alignment horizontal="left" vertical="center"/>
    </xf>
    <xf numFmtId="0" fontId="8" fillId="0" borderId="7" xfId="0" applyFont="1" applyBorder="1" applyAlignment="1">
      <alignment horizontal="left" vertical="center"/>
    </xf>
    <xf numFmtId="0" fontId="8" fillId="0" borderId="6" xfId="0" applyFont="1" applyBorder="1" applyAlignment="1">
      <alignment horizontal="left" vertical="center"/>
    </xf>
    <xf numFmtId="0" fontId="8" fillId="5" borderId="5" xfId="0" applyFont="1" applyFill="1" applyBorder="1" applyAlignment="1" applyProtection="1">
      <alignment horizontal="left" vertical="top" wrapText="1"/>
      <protection locked="0"/>
    </xf>
    <xf numFmtId="0" fontId="8" fillId="5" borderId="7" xfId="0" applyFont="1" applyFill="1" applyBorder="1" applyAlignment="1" applyProtection="1">
      <alignment horizontal="left" vertical="top" wrapText="1"/>
      <protection locked="0"/>
    </xf>
    <xf numFmtId="0" fontId="8" fillId="5" borderId="25" xfId="0" applyFont="1" applyFill="1" applyBorder="1" applyAlignment="1" applyProtection="1">
      <alignment horizontal="left" vertical="top" wrapText="1"/>
      <protection locked="0"/>
    </xf>
    <xf numFmtId="0" fontId="8" fillId="0" borderId="1" xfId="0" applyFont="1" applyBorder="1" applyAlignment="1">
      <alignment horizontal="center" vertical="center"/>
    </xf>
    <xf numFmtId="0" fontId="8" fillId="5" borderId="6" xfId="0" applyFont="1" applyFill="1" applyBorder="1" applyAlignment="1" applyProtection="1">
      <alignment horizontal="left" vertical="center" shrinkToFit="1"/>
      <protection locked="0"/>
    </xf>
    <xf numFmtId="0" fontId="8" fillId="5" borderId="1" xfId="0" applyFont="1" applyFill="1" applyBorder="1" applyAlignment="1" applyProtection="1">
      <alignment horizontal="left" vertical="center" shrinkToFit="1"/>
      <protection locked="0"/>
    </xf>
    <xf numFmtId="0" fontId="8" fillId="5" borderId="22" xfId="0" applyFont="1" applyFill="1" applyBorder="1" applyAlignment="1" applyProtection="1">
      <alignment horizontal="left" vertical="center" shrinkToFit="1"/>
      <protection locked="0"/>
    </xf>
    <xf numFmtId="0" fontId="8" fillId="0" borderId="23" xfId="0" applyFont="1" applyBorder="1" applyAlignment="1">
      <alignment horizontal="center" vertical="center" textRotation="255" wrapText="1"/>
    </xf>
    <xf numFmtId="0" fontId="8" fillId="0" borderId="43" xfId="0" applyFont="1" applyBorder="1" applyAlignment="1">
      <alignment horizontal="center" vertical="center" textRotation="255" wrapText="1"/>
    </xf>
    <xf numFmtId="0" fontId="8" fillId="0" borderId="3" xfId="0" applyFont="1" applyBorder="1" applyAlignment="1">
      <alignment horizontal="center" vertical="center" textRotation="255" wrapText="1"/>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8" fillId="5" borderId="5" xfId="0" applyFont="1" applyFill="1" applyBorder="1" applyAlignment="1" applyProtection="1">
      <alignment horizontal="left" vertical="center"/>
      <protection locked="0"/>
    </xf>
    <xf numFmtId="0" fontId="8" fillId="5" borderId="7" xfId="0" applyFont="1" applyFill="1" applyBorder="1" applyAlignment="1" applyProtection="1">
      <alignment horizontal="left" vertical="center"/>
      <protection locked="0"/>
    </xf>
    <xf numFmtId="0" fontId="8" fillId="5" borderId="25" xfId="0" applyFont="1" applyFill="1" applyBorder="1" applyAlignment="1" applyProtection="1">
      <alignment horizontal="left" vertical="center"/>
      <protection locked="0"/>
    </xf>
    <xf numFmtId="0" fontId="8" fillId="0" borderId="23" xfId="0" applyFont="1" applyBorder="1" applyAlignment="1">
      <alignment horizontal="center" vertical="center" textRotation="255"/>
    </xf>
    <xf numFmtId="0" fontId="8" fillId="0" borderId="43" xfId="0" applyFont="1" applyBorder="1" applyAlignment="1">
      <alignment horizontal="center" vertical="center" textRotation="255"/>
    </xf>
    <xf numFmtId="0" fontId="8" fillId="0" borderId="3" xfId="0" applyFont="1" applyBorder="1" applyAlignment="1">
      <alignment horizontal="center" vertical="center" textRotation="255"/>
    </xf>
    <xf numFmtId="0" fontId="8" fillId="5" borderId="6" xfId="0" applyFont="1" applyFill="1" applyBorder="1" applyAlignment="1" applyProtection="1">
      <alignment horizontal="left" vertical="center"/>
      <protection locked="0"/>
    </xf>
    <xf numFmtId="0" fontId="8" fillId="5" borderId="1" xfId="0" applyFont="1" applyFill="1" applyBorder="1" applyAlignment="1" applyProtection="1">
      <alignment horizontal="left" vertical="center"/>
      <protection locked="0"/>
    </xf>
    <xf numFmtId="0" fontId="8" fillId="5" borderId="22" xfId="0" applyFont="1" applyFill="1" applyBorder="1" applyAlignment="1" applyProtection="1">
      <alignment horizontal="left" vertical="center"/>
      <protection locked="0"/>
    </xf>
    <xf numFmtId="0" fontId="8" fillId="0" borderId="5" xfId="0" applyFont="1" applyBorder="1" applyAlignment="1">
      <alignment horizontal="left" vertical="center"/>
    </xf>
    <xf numFmtId="0" fontId="8" fillId="0" borderId="36" xfId="0" applyFont="1" applyBorder="1" applyAlignment="1">
      <alignment horizontal="center" vertical="center" textRotation="255" wrapText="1"/>
    </xf>
    <xf numFmtId="0" fontId="8" fillId="0" borderId="38" xfId="0" applyFont="1" applyBorder="1" applyAlignment="1">
      <alignment horizontal="center" vertical="center" textRotation="255" wrapText="1"/>
    </xf>
    <xf numFmtId="0" fontId="8" fillId="0" borderId="42" xfId="0" applyFont="1" applyBorder="1" applyAlignment="1">
      <alignment horizontal="center" vertical="center" textRotation="255" wrapText="1"/>
    </xf>
    <xf numFmtId="0" fontId="8" fillId="5" borderId="5" xfId="0" applyFont="1" applyFill="1" applyBorder="1" applyAlignment="1" applyProtection="1">
      <alignment horizontal="left" vertical="center" shrinkToFit="1"/>
      <protection locked="0"/>
    </xf>
    <xf numFmtId="0" fontId="8" fillId="5" borderId="7" xfId="0" applyFont="1" applyFill="1" applyBorder="1" applyAlignment="1" applyProtection="1">
      <alignment horizontal="left" vertical="center" shrinkToFit="1"/>
      <protection locked="0"/>
    </xf>
    <xf numFmtId="0" fontId="8" fillId="5" borderId="25" xfId="0" applyFont="1" applyFill="1" applyBorder="1" applyAlignment="1" applyProtection="1">
      <alignment horizontal="left" vertical="center" shrinkToFit="1"/>
      <protection locked="0"/>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178" fontId="10" fillId="5" borderId="39" xfId="0" applyNumberFormat="1" applyFont="1" applyFill="1" applyBorder="1" applyAlignment="1" applyProtection="1">
      <alignment horizontal="left" vertical="center" shrinkToFit="1"/>
      <protection locked="0"/>
    </xf>
    <xf numFmtId="178" fontId="10" fillId="5" borderId="40" xfId="0" applyNumberFormat="1" applyFont="1" applyFill="1" applyBorder="1" applyAlignment="1" applyProtection="1">
      <alignment horizontal="left" vertical="center" shrinkToFit="1"/>
      <protection locked="0"/>
    </xf>
    <xf numFmtId="178" fontId="10" fillId="5" borderId="41" xfId="0" applyNumberFormat="1" applyFont="1" applyFill="1" applyBorder="1" applyAlignment="1" applyProtection="1">
      <alignment horizontal="left" vertical="center" shrinkToFit="1"/>
      <protection locked="0"/>
    </xf>
    <xf numFmtId="0" fontId="8" fillId="0" borderId="36" xfId="0" applyFont="1" applyBorder="1" applyAlignment="1">
      <alignment horizontal="center" vertical="center" textRotation="255"/>
    </xf>
    <xf numFmtId="0" fontId="8" fillId="0" borderId="38" xfId="0" applyFont="1" applyBorder="1" applyAlignment="1">
      <alignment horizontal="center" vertical="center" textRotation="255"/>
    </xf>
    <xf numFmtId="0" fontId="8" fillId="0" borderId="42" xfId="0" applyFont="1" applyBorder="1" applyAlignment="1">
      <alignment horizontal="center" vertical="center" textRotation="255"/>
    </xf>
    <xf numFmtId="0" fontId="8" fillId="0" borderId="36" xfId="0" applyFont="1" applyBorder="1" applyAlignment="1">
      <alignment horizontal="left" vertical="center" wrapText="1"/>
    </xf>
    <xf numFmtId="0" fontId="8" fillId="0" borderId="38" xfId="0" applyFont="1" applyBorder="1" applyAlignment="1">
      <alignment horizontal="left" vertical="center" wrapText="1"/>
    </xf>
    <xf numFmtId="0" fontId="8" fillId="0" borderId="42" xfId="0" applyFont="1" applyBorder="1" applyAlignment="1">
      <alignment horizontal="left" vertical="center" wrapText="1"/>
    </xf>
    <xf numFmtId="0" fontId="8" fillId="0" borderId="10" xfId="0" applyFont="1" applyBorder="1" applyAlignment="1">
      <alignment horizontal="center" vertical="center"/>
    </xf>
    <xf numFmtId="0" fontId="8" fillId="5" borderId="9" xfId="0" applyFont="1" applyFill="1" applyBorder="1" applyAlignment="1" applyProtection="1">
      <alignment horizontal="left" vertical="center"/>
      <protection locked="0"/>
    </xf>
    <xf numFmtId="0" fontId="8" fillId="5" borderId="10" xfId="0" applyFont="1" applyFill="1" applyBorder="1" applyAlignment="1" applyProtection="1">
      <alignment horizontal="left" vertical="center"/>
      <protection locked="0"/>
    </xf>
    <xf numFmtId="0" fontId="8" fillId="5" borderId="55" xfId="0" applyFont="1" applyFill="1" applyBorder="1" applyAlignment="1" applyProtection="1">
      <alignment horizontal="left" vertical="center"/>
      <protection locked="0"/>
    </xf>
    <xf numFmtId="0" fontId="8" fillId="0" borderId="1" xfId="0" applyFont="1" applyBorder="1" applyAlignment="1">
      <alignment horizontal="center" vertical="center" textRotation="255" wrapText="1"/>
    </xf>
    <xf numFmtId="0" fontId="8" fillId="0" borderId="1" xfId="0" applyFont="1" applyBorder="1" applyAlignment="1">
      <alignment horizontal="center" vertical="center" textRotation="255"/>
    </xf>
    <xf numFmtId="0" fontId="8" fillId="0" borderId="6" xfId="0" applyFont="1" applyBorder="1" applyAlignment="1">
      <alignment horizontal="left" vertical="center" wrapText="1"/>
    </xf>
    <xf numFmtId="0" fontId="8" fillId="0" borderId="38" xfId="0" applyFont="1" applyBorder="1" applyAlignment="1">
      <alignment horizontal="left" vertical="center"/>
    </xf>
    <xf numFmtId="0" fontId="8" fillId="0" borderId="42" xfId="0" applyFont="1" applyBorder="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13" fillId="0" borderId="8" xfId="0" applyFont="1" applyBorder="1" applyAlignment="1">
      <alignment horizontal="left" vertical="center"/>
    </xf>
    <xf numFmtId="0" fontId="10" fillId="6" borderId="34" xfId="0" applyFont="1" applyFill="1" applyBorder="1" applyAlignment="1">
      <alignment horizontal="center" vertical="center"/>
    </xf>
    <xf numFmtId="0" fontId="10" fillId="6" borderId="18" xfId="0" applyFont="1" applyFill="1" applyBorder="1" applyAlignment="1">
      <alignment horizontal="center" vertical="center"/>
    </xf>
    <xf numFmtId="0" fontId="8" fillId="6" borderId="18" xfId="0" applyFont="1" applyFill="1" applyBorder="1" applyAlignment="1">
      <alignment horizontal="center" vertical="center"/>
    </xf>
    <xf numFmtId="0" fontId="8" fillId="6" borderId="19" xfId="0" applyFont="1" applyFill="1" applyBorder="1" applyAlignment="1">
      <alignment horizontal="center" vertical="center"/>
    </xf>
    <xf numFmtId="0" fontId="8" fillId="0" borderId="35" xfId="0" applyFont="1" applyBorder="1" applyAlignment="1">
      <alignment horizontal="left" vertical="center"/>
    </xf>
    <xf numFmtId="0" fontId="8" fillId="0" borderId="1" xfId="0" applyFont="1" applyBorder="1" applyAlignment="1">
      <alignment horizontal="left" vertical="center"/>
    </xf>
    <xf numFmtId="0" fontId="32" fillId="2" borderId="1" xfId="0" applyFont="1" applyFill="1" applyBorder="1" applyAlignment="1" applyProtection="1">
      <alignment horizontal="left" vertical="center"/>
    </xf>
    <xf numFmtId="0" fontId="32" fillId="2" borderId="22" xfId="0" applyFont="1" applyFill="1" applyBorder="1" applyAlignment="1" applyProtection="1">
      <alignment horizontal="left"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181" fontId="0" fillId="0" borderId="5" xfId="0" applyNumberFormat="1" applyFont="1" applyFill="1" applyBorder="1" applyAlignment="1">
      <alignment horizontal="center" vertical="center"/>
    </xf>
    <xf numFmtId="181" fontId="0" fillId="0" borderId="6" xfId="0" applyNumberFormat="1"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xf numFmtId="181" fontId="7" fillId="2" borderId="5" xfId="0" applyNumberFormat="1" applyFont="1" applyFill="1" applyBorder="1" applyAlignment="1">
      <alignment horizontal="center" vertical="center"/>
    </xf>
    <xf numFmtId="181" fontId="7" fillId="2" borderId="6" xfId="0" applyNumberFormat="1" applyFont="1" applyFill="1"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wrapText="1"/>
    </xf>
    <xf numFmtId="0" fontId="0" fillId="0" borderId="1" xfId="0" applyBorder="1" applyAlignment="1">
      <alignment horizontal="left" vertical="center" wrapText="1"/>
    </xf>
    <xf numFmtId="0" fontId="0" fillId="0" borderId="5" xfId="0" applyBorder="1" applyAlignment="1">
      <alignment horizontal="left" vertical="center"/>
    </xf>
    <xf numFmtId="0" fontId="0" fillId="0" borderId="7" xfId="0" applyBorder="1" applyAlignment="1">
      <alignment horizontal="left" vertical="center"/>
    </xf>
    <xf numFmtId="0" fontId="0" fillId="0" borderId="6" xfId="0" applyBorder="1" applyAlignment="1">
      <alignment horizontal="left" vertical="center"/>
    </xf>
    <xf numFmtId="0" fontId="0" fillId="0" borderId="1" xfId="0" applyBorder="1" applyAlignment="1">
      <alignment horizontal="left" vertical="center"/>
    </xf>
    <xf numFmtId="0" fontId="0" fillId="0" borderId="5" xfId="0" applyBorder="1" applyAlignment="1">
      <alignment horizontal="center"/>
    </xf>
    <xf numFmtId="0" fontId="0" fillId="0" borderId="6" xfId="0" applyBorder="1" applyAlignment="1">
      <alignment horizont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181" fontId="0" fillId="2" borderId="1" xfId="0" applyNumberFormat="1" applyFill="1" applyBorder="1" applyAlignment="1">
      <alignment horizontal="center" vertical="center" wrapText="1"/>
    </xf>
    <xf numFmtId="181" fontId="0" fillId="2" borderId="1" xfId="0" applyNumberFormat="1" applyFill="1" applyBorder="1" applyAlignment="1">
      <alignment horizontal="center" vertical="center"/>
    </xf>
    <xf numFmtId="0" fontId="0" fillId="0" borderId="2" xfId="0" applyBorder="1" applyAlignment="1">
      <alignment horizontal="center" vertical="center"/>
    </xf>
    <xf numFmtId="0" fontId="0" fillId="5" borderId="1" xfId="0" applyNumberFormat="1" applyFill="1" applyBorder="1" applyAlignment="1" applyProtection="1">
      <alignment horizontal="center" vertical="center" wrapText="1"/>
      <protection locked="0"/>
    </xf>
    <xf numFmtId="0" fontId="0" fillId="5" borderId="1" xfId="0" applyNumberFormat="1" applyFill="1" applyBorder="1" applyAlignment="1" applyProtection="1">
      <alignment horizontal="center" vertical="center"/>
      <protection locked="0"/>
    </xf>
    <xf numFmtId="176" fontId="0" fillId="5" borderId="5" xfId="0" applyNumberFormat="1" applyFill="1" applyBorder="1" applyAlignment="1" applyProtection="1">
      <alignment horizontal="left" vertical="center"/>
      <protection locked="0"/>
    </xf>
    <xf numFmtId="176" fontId="0" fillId="5" borderId="7" xfId="0" applyNumberFormat="1" applyFill="1" applyBorder="1" applyAlignment="1" applyProtection="1">
      <alignment horizontal="left" vertical="center"/>
      <protection locked="0"/>
    </xf>
    <xf numFmtId="176" fontId="0" fillId="5" borderId="6" xfId="0" applyNumberFormat="1" applyFill="1" applyBorder="1" applyAlignment="1" applyProtection="1">
      <alignment horizontal="left" vertical="center"/>
      <protection locked="0"/>
    </xf>
    <xf numFmtId="179" fontId="0" fillId="5" borderId="5" xfId="0" applyNumberFormat="1" applyFill="1" applyBorder="1" applyAlignment="1" applyProtection="1">
      <alignment horizontal="right" vertical="center" indent="1"/>
      <protection locked="0"/>
    </xf>
    <xf numFmtId="179" fontId="0" fillId="5" borderId="6" xfId="0" applyNumberFormat="1" applyFill="1" applyBorder="1" applyAlignment="1" applyProtection="1">
      <alignment horizontal="right" vertical="center" indent="1"/>
      <protection locked="0"/>
    </xf>
    <xf numFmtId="181" fontId="0" fillId="0" borderId="1" xfId="0" applyNumberFormat="1" applyFill="1" applyBorder="1" applyAlignment="1">
      <alignment horizontal="left" vertical="center"/>
    </xf>
    <xf numFmtId="0" fontId="0" fillId="5" borderId="1" xfId="0" applyFill="1" applyBorder="1" applyAlignment="1" applyProtection="1">
      <alignment horizontal="left" vertical="top" wrapText="1"/>
      <protection locked="0"/>
    </xf>
    <xf numFmtId="0" fontId="0" fillId="0" borderId="43"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190" fontId="0" fillId="0" borderId="43" xfId="0" applyNumberFormat="1" applyBorder="1" applyAlignment="1">
      <alignment horizontal="center" vertical="center"/>
    </xf>
    <xf numFmtId="190" fontId="0" fillId="0" borderId="3" xfId="0" applyNumberFormat="1" applyBorder="1" applyAlignment="1">
      <alignment horizontal="center" vertical="center"/>
    </xf>
    <xf numFmtId="190" fontId="0" fillId="0" borderId="9" xfId="0" applyNumberFormat="1" applyBorder="1" applyAlignment="1">
      <alignment horizontal="center" vertical="center" wrapText="1"/>
    </xf>
    <xf numFmtId="190" fontId="0" fillId="0" borderId="11" xfId="0" applyNumberFormat="1" applyBorder="1" applyAlignment="1">
      <alignment horizontal="center" vertical="center" wrapText="1"/>
    </xf>
    <xf numFmtId="190" fontId="0" fillId="0" borderId="50" xfId="0" applyNumberFormat="1" applyBorder="1" applyAlignment="1">
      <alignment horizontal="center" vertical="center" wrapText="1"/>
    </xf>
    <xf numFmtId="190" fontId="0" fillId="0" borderId="51" xfId="0" applyNumberFormat="1" applyBorder="1" applyAlignment="1">
      <alignment horizontal="center" vertical="center" wrapText="1"/>
    </xf>
    <xf numFmtId="190" fontId="0" fillId="0" borderId="1" xfId="0" applyNumberFormat="1" applyBorder="1" applyAlignment="1">
      <alignment horizontal="center" wrapText="1"/>
    </xf>
    <xf numFmtId="190" fontId="0" fillId="0" borderId="1" xfId="0" applyNumberFormat="1" applyBorder="1" applyAlignment="1">
      <alignment horizontal="center" vertical="center" wrapText="1"/>
    </xf>
    <xf numFmtId="190" fontId="0" fillId="0" borderId="2" xfId="0" applyNumberFormat="1" applyBorder="1" applyAlignment="1">
      <alignment horizontal="center" vertical="center" wrapText="1"/>
    </xf>
    <xf numFmtId="181" fontId="0" fillId="2" borderId="1" xfId="0" applyNumberFormat="1" applyFill="1" applyBorder="1" applyAlignment="1" applyProtection="1">
      <alignment horizontal="left" vertical="center"/>
    </xf>
    <xf numFmtId="181" fontId="0" fillId="2" borderId="1" xfId="0" applyNumberFormat="1" applyFill="1" applyBorder="1" applyAlignment="1">
      <alignment horizontal="left" vertical="center"/>
    </xf>
    <xf numFmtId="179" fontId="0" fillId="5" borderId="5" xfId="0" applyNumberFormat="1" applyFill="1" applyBorder="1" applyAlignment="1" applyProtection="1">
      <alignment horizontal="right" vertical="center"/>
      <protection locked="0"/>
    </xf>
    <xf numFmtId="179" fontId="0" fillId="5" borderId="6" xfId="0" applyNumberFormat="1" applyFill="1" applyBorder="1" applyAlignment="1" applyProtection="1">
      <alignment horizontal="right" vertical="center"/>
      <protection locked="0"/>
    </xf>
    <xf numFmtId="0" fontId="9" fillId="0" borderId="29" xfId="0" applyFont="1" applyBorder="1" applyAlignment="1">
      <alignment horizontal="center" vertical="center"/>
    </xf>
    <xf numFmtId="0" fontId="9" fillId="0" borderId="33" xfId="0" applyFont="1" applyBorder="1" applyAlignment="1">
      <alignment horizontal="center" vertical="center"/>
    </xf>
    <xf numFmtId="177" fontId="9" fillId="0" borderId="30" xfId="0" applyNumberFormat="1" applyFont="1" applyBorder="1" applyAlignment="1">
      <alignment horizontal="right" vertical="center"/>
    </xf>
    <xf numFmtId="177" fontId="9" fillId="0" borderId="31" xfId="0" applyNumberFormat="1" applyFont="1" applyBorder="1" applyAlignment="1">
      <alignment horizontal="right" vertical="center"/>
    </xf>
    <xf numFmtId="177" fontId="9" fillId="0" borderId="32" xfId="0" applyNumberFormat="1" applyFont="1" applyBorder="1" applyAlignment="1">
      <alignment horizontal="right" vertical="center"/>
    </xf>
    <xf numFmtId="0" fontId="9" fillId="5" borderId="20" xfId="0" applyFont="1" applyFill="1" applyBorder="1" applyAlignment="1" applyProtection="1">
      <alignment horizontal="left" vertical="center"/>
      <protection locked="0"/>
    </xf>
    <xf numFmtId="0" fontId="9" fillId="5" borderId="0" xfId="0" applyFont="1" applyFill="1" applyBorder="1" applyAlignment="1" applyProtection="1">
      <alignment horizontal="left" vertical="center"/>
      <protection locked="0"/>
    </xf>
    <xf numFmtId="0" fontId="9" fillId="5" borderId="13" xfId="0" applyFont="1" applyFill="1" applyBorder="1" applyAlignment="1" applyProtection="1">
      <alignment horizontal="left" vertical="center"/>
      <protection locked="0"/>
    </xf>
    <xf numFmtId="0" fontId="9" fillId="5" borderId="21" xfId="0" applyFont="1" applyFill="1" applyBorder="1" applyAlignment="1" applyProtection="1">
      <alignment horizontal="left" vertical="center"/>
      <protection locked="0"/>
    </xf>
    <xf numFmtId="0" fontId="9" fillId="0" borderId="1" xfId="0" applyFont="1" applyBorder="1" applyAlignment="1">
      <alignment horizontal="center" vertical="center"/>
    </xf>
    <xf numFmtId="0" fontId="9" fillId="0" borderId="22" xfId="0" applyFont="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6" xfId="0" applyFont="1" applyBorder="1" applyAlignment="1">
      <alignment horizontal="center" vertical="center"/>
    </xf>
    <xf numFmtId="177" fontId="9" fillId="0" borderId="23" xfId="0" applyNumberFormat="1" applyFont="1" applyFill="1" applyBorder="1" applyAlignment="1">
      <alignment horizontal="right" vertical="center"/>
    </xf>
    <xf numFmtId="0" fontId="9" fillId="0" borderId="23" xfId="0" applyFont="1" applyFill="1" applyBorder="1" applyAlignment="1">
      <alignment horizontal="right" vertical="center"/>
    </xf>
    <xf numFmtId="0" fontId="9" fillId="0" borderId="24" xfId="0" applyFont="1" applyFill="1" applyBorder="1" applyAlignment="1">
      <alignment horizontal="right" vertical="center"/>
    </xf>
    <xf numFmtId="0" fontId="9" fillId="0" borderId="48" xfId="0" applyFont="1" applyBorder="1" applyAlignment="1">
      <alignment horizontal="center" vertical="center"/>
    </xf>
    <xf numFmtId="176" fontId="9" fillId="5" borderId="9" xfId="0" applyNumberFormat="1" applyFont="1" applyFill="1" applyBorder="1" applyAlignment="1" applyProtection="1">
      <alignment horizontal="right" vertical="center"/>
      <protection locked="0"/>
    </xf>
    <xf numFmtId="176" fontId="9" fillId="5" borderId="10" xfId="0" applyNumberFormat="1" applyFont="1" applyFill="1" applyBorder="1" applyAlignment="1" applyProtection="1">
      <alignment horizontal="right" vertical="center"/>
      <protection locked="0"/>
    </xf>
    <xf numFmtId="176" fontId="9" fillId="5" borderId="11" xfId="0" applyNumberFormat="1" applyFont="1" applyFill="1" applyBorder="1" applyAlignment="1" applyProtection="1">
      <alignment horizontal="right" vertical="center"/>
      <protection locked="0"/>
    </xf>
    <xf numFmtId="0" fontId="9" fillId="5" borderId="37" xfId="0" applyFont="1" applyFill="1" applyBorder="1" applyAlignment="1" applyProtection="1">
      <alignment horizontal="left" vertical="center"/>
      <protection locked="0"/>
    </xf>
    <xf numFmtId="0" fontId="9" fillId="5" borderId="10" xfId="0" applyFont="1" applyFill="1" applyBorder="1" applyAlignment="1" applyProtection="1">
      <alignment horizontal="left" vertical="center"/>
      <protection locked="0"/>
    </xf>
    <xf numFmtId="0" fontId="9" fillId="5" borderId="11" xfId="0" applyFont="1" applyFill="1" applyBorder="1" applyAlignment="1" applyProtection="1">
      <alignment horizontal="left" vertical="center"/>
      <protection locked="0"/>
    </xf>
    <xf numFmtId="176" fontId="9" fillId="5" borderId="12" xfId="0" applyNumberFormat="1" applyFont="1" applyFill="1" applyBorder="1" applyAlignment="1" applyProtection="1">
      <alignment horizontal="right" vertical="center"/>
      <protection locked="0"/>
    </xf>
    <xf numFmtId="176" fontId="9" fillId="5" borderId="0" xfId="0" applyNumberFormat="1" applyFont="1" applyFill="1" applyBorder="1" applyAlignment="1" applyProtection="1">
      <alignment horizontal="right" vertical="center"/>
      <protection locked="0"/>
    </xf>
    <xf numFmtId="176" fontId="9" fillId="5" borderId="13" xfId="0" applyNumberFormat="1" applyFont="1" applyFill="1" applyBorder="1" applyAlignment="1" applyProtection="1">
      <alignment horizontal="right" vertical="center"/>
      <protection locked="0"/>
    </xf>
    <xf numFmtId="177" fontId="9" fillId="0" borderId="23" xfId="0" applyNumberFormat="1" applyFont="1" applyBorder="1" applyAlignment="1">
      <alignment horizontal="right" vertical="center"/>
    </xf>
    <xf numFmtId="177" fontId="9" fillId="0" borderId="24" xfId="0" applyNumberFormat="1" applyFont="1" applyBorder="1" applyAlignment="1">
      <alignment horizontal="right"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9" fillId="0" borderId="13" xfId="0" applyFont="1" applyBorder="1" applyAlignment="1">
      <alignment horizontal="center" vertical="center"/>
    </xf>
    <xf numFmtId="0" fontId="9" fillId="0" borderId="53" xfId="0" applyFont="1" applyBorder="1" applyAlignment="1">
      <alignment horizontal="center" vertical="center"/>
    </xf>
    <xf numFmtId="0" fontId="9" fillId="0" borderId="27" xfId="0" applyFont="1" applyBorder="1" applyAlignment="1">
      <alignment horizontal="center" vertical="center"/>
    </xf>
    <xf numFmtId="0" fontId="9" fillId="0" borderId="54" xfId="0" applyFont="1" applyBorder="1" applyAlignment="1">
      <alignment horizontal="center" vertical="center"/>
    </xf>
    <xf numFmtId="187" fontId="9" fillId="5" borderId="1" xfId="0" applyNumberFormat="1" applyFont="1" applyFill="1" applyBorder="1" applyAlignment="1" applyProtection="1">
      <alignment horizontal="right" vertical="center"/>
      <protection locked="0"/>
    </xf>
    <xf numFmtId="0" fontId="11" fillId="0" borderId="1" xfId="0" applyFont="1" applyBorder="1" applyAlignment="1">
      <alignment horizontal="left" vertical="top"/>
    </xf>
    <xf numFmtId="0" fontId="9" fillId="0" borderId="23" xfId="0" applyFont="1" applyBorder="1" applyAlignment="1">
      <alignment horizontal="right" vertical="center"/>
    </xf>
    <xf numFmtId="177" fontId="9" fillId="5" borderId="1" xfId="0" applyNumberFormat="1" applyFont="1" applyFill="1" applyBorder="1" applyAlignment="1" applyProtection="1">
      <alignment horizontal="right" vertical="center"/>
      <protection locked="0"/>
    </xf>
    <xf numFmtId="0" fontId="9" fillId="0" borderId="34" xfId="0" applyFont="1" applyBorder="1" applyAlignment="1">
      <alignment horizontal="left" vertical="center"/>
    </xf>
    <xf numFmtId="0" fontId="9" fillId="0" borderId="18" xfId="0" applyFont="1" applyBorder="1" applyAlignment="1">
      <alignment horizontal="left" vertical="center"/>
    </xf>
    <xf numFmtId="0" fontId="9" fillId="0" borderId="19" xfId="0" applyFont="1" applyBorder="1" applyAlignment="1">
      <alignment horizontal="left" vertical="center"/>
    </xf>
    <xf numFmtId="0" fontId="11" fillId="0" borderId="1" xfId="0" applyFont="1" applyBorder="1" applyAlignment="1">
      <alignment horizontal="left" vertical="top" wrapText="1"/>
    </xf>
    <xf numFmtId="0" fontId="11" fillId="0" borderId="5" xfId="0" applyFont="1" applyBorder="1" applyAlignment="1">
      <alignment horizontal="left" vertical="top"/>
    </xf>
    <xf numFmtId="0" fontId="11" fillId="0" borderId="7" xfId="0" applyFont="1" applyBorder="1" applyAlignment="1">
      <alignment horizontal="left" vertical="top"/>
    </xf>
    <xf numFmtId="0" fontId="11" fillId="0" borderId="25" xfId="0" applyFont="1" applyBorder="1" applyAlignment="1">
      <alignment horizontal="left" vertical="top"/>
    </xf>
    <xf numFmtId="0" fontId="33" fillId="0" borderId="18" xfId="0" applyFont="1" applyBorder="1" applyAlignment="1">
      <alignment horizontal="center" vertical="center"/>
    </xf>
    <xf numFmtId="0" fontId="32" fillId="0" borderId="62" xfId="0" applyNumberFormat="1" applyFont="1" applyBorder="1" applyAlignment="1">
      <alignment horizontal="left" vertical="center" shrinkToFit="1"/>
    </xf>
    <xf numFmtId="0" fontId="32" fillId="0" borderId="57" xfId="0" applyNumberFormat="1" applyFont="1" applyBorder="1" applyAlignment="1">
      <alignment horizontal="left" vertical="center" shrinkToFit="1"/>
    </xf>
    <xf numFmtId="0" fontId="32" fillId="0" borderId="58" xfId="0" applyNumberFormat="1" applyFont="1" applyBorder="1" applyAlignment="1">
      <alignment horizontal="left" vertical="center" shrinkToFit="1"/>
    </xf>
    <xf numFmtId="0" fontId="9" fillId="0" borderId="1" xfId="0" applyFont="1" applyBorder="1" applyAlignment="1">
      <alignment horizontal="left" vertical="top"/>
    </xf>
    <xf numFmtId="0" fontId="9" fillId="0" borderId="1" xfId="0" applyFont="1" applyBorder="1" applyAlignment="1">
      <alignment horizontal="left" vertical="top" wrapText="1"/>
    </xf>
    <xf numFmtId="0" fontId="11" fillId="0" borderId="22" xfId="0" applyFont="1" applyBorder="1" applyAlignment="1">
      <alignment horizontal="left" vertical="top"/>
    </xf>
    <xf numFmtId="0" fontId="8" fillId="0" borderId="0" xfId="0" applyFont="1" applyBorder="1" applyAlignment="1">
      <alignment horizontal="center" vertical="center"/>
    </xf>
    <xf numFmtId="0" fontId="19" fillId="8" borderId="1" xfId="0" applyFont="1" applyFill="1" applyBorder="1" applyAlignment="1">
      <alignment horizontal="center" vertical="center"/>
    </xf>
    <xf numFmtId="181" fontId="21" fillId="0" borderId="1" xfId="0" applyNumberFormat="1" applyFont="1" applyFill="1" applyBorder="1" applyAlignment="1">
      <alignment horizontal="center" vertical="center" shrinkToFit="1"/>
    </xf>
    <xf numFmtId="0" fontId="22" fillId="9" borderId="3" xfId="0" applyFont="1" applyFill="1" applyBorder="1" applyAlignment="1">
      <alignment horizontal="center" vertical="center"/>
    </xf>
    <xf numFmtId="181" fontId="23" fillId="10" borderId="1" xfId="0" applyNumberFormat="1" applyFont="1" applyFill="1" applyBorder="1" applyAlignment="1">
      <alignment horizontal="center" vertical="center"/>
    </xf>
    <xf numFmtId="185" fontId="8" fillId="5" borderId="0" xfId="0" applyNumberFormat="1" applyFont="1" applyFill="1" applyBorder="1" applyAlignment="1" applyProtection="1">
      <alignment horizontal="center" vertical="center" wrapText="1"/>
      <protection locked="0"/>
    </xf>
    <xf numFmtId="185" fontId="8" fillId="5" borderId="21" xfId="0" applyNumberFormat="1" applyFont="1" applyFill="1" applyBorder="1" applyAlignment="1" applyProtection="1">
      <alignment horizontal="center" vertical="center" wrapText="1"/>
      <protection locked="0"/>
    </xf>
    <xf numFmtId="0" fontId="8" fillId="5" borderId="20"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186" fontId="8" fillId="5" borderId="12" xfId="0" applyNumberFormat="1" applyFont="1" applyFill="1" applyBorder="1" applyAlignment="1" applyProtection="1">
      <alignment horizontal="right" vertical="center" shrinkToFit="1"/>
      <protection locked="0"/>
    </xf>
    <xf numFmtId="186" fontId="8" fillId="5" borderId="13" xfId="0" applyNumberFormat="1" applyFont="1" applyFill="1" applyBorder="1" applyAlignment="1" applyProtection="1">
      <alignment horizontal="right" vertical="center" shrinkToFit="1"/>
      <protection locked="0"/>
    </xf>
    <xf numFmtId="38" fontId="8" fillId="5" borderId="12" xfId="0" applyNumberFormat="1" applyFont="1" applyFill="1" applyBorder="1" applyAlignment="1" applyProtection="1">
      <alignment horizontal="right" vertical="center" indent="1" shrinkToFit="1"/>
      <protection locked="0"/>
    </xf>
    <xf numFmtId="38" fontId="8" fillId="5" borderId="0" xfId="0" applyNumberFormat="1" applyFont="1" applyFill="1" applyBorder="1" applyAlignment="1" applyProtection="1">
      <alignment horizontal="right" vertical="center" indent="1" shrinkToFit="1"/>
      <protection locked="0"/>
    </xf>
    <xf numFmtId="184" fontId="8" fillId="0" borderId="12" xfId="0" applyNumberFormat="1" applyFont="1" applyFill="1" applyBorder="1" applyAlignment="1" applyProtection="1">
      <alignment horizontal="right" vertical="center" indent="1" shrinkToFit="1"/>
    </xf>
    <xf numFmtId="184" fontId="8" fillId="0" borderId="0" xfId="0" applyNumberFormat="1" applyFont="1" applyFill="1" applyBorder="1" applyAlignment="1" applyProtection="1">
      <alignment horizontal="right" vertical="center" indent="1" shrinkToFit="1"/>
    </xf>
    <xf numFmtId="184" fontId="8" fillId="0" borderId="13" xfId="0" applyNumberFormat="1" applyFont="1" applyFill="1" applyBorder="1" applyAlignment="1" applyProtection="1">
      <alignment horizontal="right" vertical="center" indent="1" shrinkToFit="1"/>
    </xf>
    <xf numFmtId="0" fontId="10" fillId="0" borderId="56" xfId="0" applyFont="1" applyFill="1" applyBorder="1" applyAlignment="1" applyProtection="1">
      <alignment vertical="center"/>
    </xf>
    <xf numFmtId="0" fontId="10" fillId="0" borderId="57" xfId="0" applyFont="1" applyFill="1" applyBorder="1" applyAlignment="1" applyProtection="1">
      <alignment vertical="center"/>
    </xf>
    <xf numFmtId="0" fontId="10" fillId="0" borderId="58" xfId="0" applyFont="1" applyFill="1" applyBorder="1" applyAlignment="1" applyProtection="1">
      <alignment vertical="center"/>
    </xf>
    <xf numFmtId="0" fontId="8" fillId="5" borderId="37"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9" xfId="0" applyFont="1" applyFill="1" applyBorder="1" applyAlignment="1" applyProtection="1">
      <alignment horizontal="left" vertical="center" wrapText="1"/>
      <protection locked="0"/>
    </xf>
    <xf numFmtId="186" fontId="8" fillId="5" borderId="9" xfId="3" applyNumberFormat="1" applyFont="1" applyFill="1" applyBorder="1" applyAlignment="1" applyProtection="1">
      <alignment horizontal="right" vertical="center" shrinkToFit="1"/>
      <protection locked="0"/>
    </xf>
    <xf numFmtId="186" fontId="8" fillId="5" borderId="11" xfId="3" applyNumberFormat="1" applyFont="1" applyFill="1" applyBorder="1" applyAlignment="1" applyProtection="1">
      <alignment horizontal="right" vertical="center" shrinkToFit="1"/>
      <protection locked="0"/>
    </xf>
    <xf numFmtId="38" fontId="8" fillId="5" borderId="9" xfId="3" applyFont="1" applyFill="1" applyBorder="1" applyAlignment="1" applyProtection="1">
      <alignment horizontal="right" vertical="center" indent="1" shrinkToFit="1"/>
      <protection locked="0"/>
    </xf>
    <xf numFmtId="38" fontId="8" fillId="5" borderId="10" xfId="3" applyFont="1" applyFill="1" applyBorder="1" applyAlignment="1" applyProtection="1">
      <alignment horizontal="right" vertical="center" indent="1" shrinkToFit="1"/>
      <protection locked="0"/>
    </xf>
    <xf numFmtId="38" fontId="8" fillId="5" borderId="11" xfId="3" applyFont="1" applyFill="1" applyBorder="1" applyAlignment="1" applyProtection="1">
      <alignment horizontal="right" vertical="center" indent="1" shrinkToFit="1"/>
      <protection locked="0"/>
    </xf>
    <xf numFmtId="184" fontId="8" fillId="0" borderId="23" xfId="3" applyNumberFormat="1" applyFont="1" applyFill="1" applyBorder="1" applyAlignment="1" applyProtection="1">
      <alignment horizontal="right" vertical="center" indent="1" shrinkToFit="1"/>
    </xf>
    <xf numFmtId="185" fontId="8" fillId="5" borderId="9" xfId="0" applyNumberFormat="1" applyFont="1" applyFill="1" applyBorder="1" applyAlignment="1" applyProtection="1">
      <alignment horizontal="center" vertical="center" wrapText="1"/>
      <protection locked="0"/>
    </xf>
    <xf numFmtId="185" fontId="8" fillId="5" borderId="10" xfId="0" applyNumberFormat="1" applyFont="1" applyFill="1" applyBorder="1" applyAlignment="1" applyProtection="1">
      <alignment horizontal="center" vertical="center" wrapText="1"/>
      <protection locked="0"/>
    </xf>
    <xf numFmtId="185" fontId="8" fillId="5" borderId="55" xfId="0" applyNumberFormat="1" applyFont="1" applyFill="1" applyBorder="1" applyAlignment="1" applyProtection="1">
      <alignment horizontal="center" vertical="center" wrapText="1"/>
      <protection locked="0"/>
    </xf>
    <xf numFmtId="177" fontId="9" fillId="0" borderId="1" xfId="0" applyNumberFormat="1" applyFont="1" applyBorder="1" applyAlignment="1">
      <alignment horizontal="right" vertical="center"/>
    </xf>
    <xf numFmtId="0" fontId="11" fillId="0" borderId="5" xfId="0" applyFont="1" applyBorder="1" applyAlignment="1">
      <alignment horizontal="left" vertical="top" wrapText="1"/>
    </xf>
    <xf numFmtId="0" fontId="11" fillId="0" borderId="7" xfId="0" applyFont="1" applyBorder="1" applyAlignment="1">
      <alignment horizontal="left" vertical="top" wrapText="1"/>
    </xf>
    <xf numFmtId="0" fontId="11" fillId="0" borderId="25" xfId="0" applyFont="1" applyBorder="1" applyAlignment="1">
      <alignment horizontal="left" vertical="top" wrapText="1"/>
    </xf>
    <xf numFmtId="0" fontId="9" fillId="0" borderId="52"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176" fontId="9" fillId="5" borderId="53" xfId="0" applyNumberFormat="1" applyFont="1" applyFill="1" applyBorder="1" applyAlignment="1" applyProtection="1">
      <alignment horizontal="right" vertical="center"/>
      <protection locked="0"/>
    </xf>
    <xf numFmtId="176" fontId="9" fillId="5" borderId="27" xfId="0" applyNumberFormat="1" applyFont="1" applyFill="1" applyBorder="1" applyAlignment="1" applyProtection="1">
      <alignment horizontal="right" vertical="center"/>
      <protection locked="0"/>
    </xf>
    <xf numFmtId="176" fontId="9" fillId="5" borderId="54" xfId="0" applyNumberFormat="1" applyFont="1" applyFill="1" applyBorder="1" applyAlignment="1" applyProtection="1">
      <alignment horizontal="right" vertical="center"/>
      <protection locked="0"/>
    </xf>
    <xf numFmtId="185" fontId="8" fillId="5" borderId="53" xfId="0" applyNumberFormat="1" applyFont="1" applyFill="1" applyBorder="1" applyAlignment="1" applyProtection="1">
      <alignment horizontal="center" vertical="center" wrapText="1"/>
      <protection locked="0"/>
    </xf>
    <xf numFmtId="185" fontId="8" fillId="5" borderId="27" xfId="0" applyNumberFormat="1" applyFont="1" applyFill="1" applyBorder="1" applyAlignment="1" applyProtection="1">
      <alignment horizontal="center" vertical="center" wrapText="1"/>
      <protection locked="0"/>
    </xf>
    <xf numFmtId="185" fontId="8" fillId="5" borderId="28" xfId="0" applyNumberFormat="1" applyFont="1" applyFill="1" applyBorder="1" applyAlignment="1" applyProtection="1">
      <alignment horizontal="center" vertical="center" wrapText="1"/>
      <protection locked="0"/>
    </xf>
    <xf numFmtId="0" fontId="8" fillId="5" borderId="26"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53" xfId="0" applyFont="1" applyFill="1" applyBorder="1" applyAlignment="1" applyProtection="1">
      <alignment horizontal="left" vertical="center" wrapText="1"/>
      <protection locked="0"/>
    </xf>
    <xf numFmtId="186" fontId="8" fillId="5" borderId="53" xfId="0" applyNumberFormat="1" applyFont="1" applyFill="1" applyBorder="1" applyAlignment="1" applyProtection="1">
      <alignment horizontal="right" vertical="center" shrinkToFit="1"/>
      <protection locked="0"/>
    </xf>
    <xf numFmtId="186" fontId="8" fillId="5" borderId="54" xfId="0" applyNumberFormat="1" applyFont="1" applyFill="1" applyBorder="1" applyAlignment="1" applyProtection="1">
      <alignment horizontal="right" vertical="center" shrinkToFit="1"/>
      <protection locked="0"/>
    </xf>
    <xf numFmtId="38" fontId="8" fillId="5" borderId="53" xfId="0" applyNumberFormat="1" applyFont="1" applyFill="1" applyBorder="1" applyAlignment="1" applyProtection="1">
      <alignment horizontal="right" vertical="center" indent="1" shrinkToFit="1"/>
      <protection locked="0"/>
    </xf>
    <xf numFmtId="38" fontId="8" fillId="5" borderId="27" xfId="0" applyNumberFormat="1" applyFont="1" applyFill="1" applyBorder="1" applyAlignment="1" applyProtection="1">
      <alignment horizontal="right" vertical="center" indent="1" shrinkToFit="1"/>
      <protection locked="0"/>
    </xf>
    <xf numFmtId="38" fontId="8" fillId="5" borderId="54" xfId="0" applyNumberFormat="1" applyFont="1" applyFill="1" applyBorder="1" applyAlignment="1" applyProtection="1">
      <alignment horizontal="right" vertical="center" indent="1" shrinkToFit="1"/>
      <protection locked="0"/>
    </xf>
    <xf numFmtId="184" fontId="8" fillId="0" borderId="53" xfId="0" applyNumberFormat="1" applyFont="1" applyFill="1" applyBorder="1" applyAlignment="1" applyProtection="1">
      <alignment horizontal="right" vertical="center" indent="1" shrinkToFit="1"/>
    </xf>
    <xf numFmtId="184" fontId="8" fillId="0" borderId="27" xfId="0" applyNumberFormat="1" applyFont="1" applyFill="1" applyBorder="1" applyAlignment="1" applyProtection="1">
      <alignment horizontal="right" vertical="center" indent="1" shrinkToFit="1"/>
    </xf>
    <xf numFmtId="184" fontId="8" fillId="0" borderId="54" xfId="0" applyNumberFormat="1" applyFont="1" applyFill="1" applyBorder="1" applyAlignment="1" applyProtection="1">
      <alignment horizontal="right" vertical="center" indent="1" shrinkToFit="1"/>
    </xf>
  </cellXfs>
  <cellStyles count="5">
    <cellStyle name="桁区切り" xfId="3" builtinId="6"/>
    <cellStyle name="桁区切り 4" xfId="2"/>
    <cellStyle name="標準" xfId="0" builtinId="0"/>
    <cellStyle name="標準 4" xfId="4"/>
    <cellStyle name="標準 7" xfId="1"/>
  </cellStyles>
  <dxfs count="0"/>
  <tableStyles count="0" defaultTableStyle="TableStyleMedium2" defaultPivotStyle="PivotStyleLight16"/>
  <colors>
    <mruColors>
      <color rgb="FF0070C0"/>
      <color rgb="FF007050"/>
      <color rgb="FFFFFFCC"/>
      <color rgb="FFFFFF99"/>
      <color rgb="FFEFFFEF"/>
      <color rgb="FFFFFBFB"/>
      <color rgb="FFE5FFE5"/>
      <color rgb="FFD5FFD5"/>
      <color rgb="FFCCFF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209550</xdr:colOff>
          <xdr:row>7</xdr:row>
          <xdr:rowOff>76200</xdr:rowOff>
        </xdr:from>
        <xdr:to>
          <xdr:col>3</xdr:col>
          <xdr:colOff>514350</xdr:colOff>
          <xdr:row>7</xdr:row>
          <xdr:rowOff>323850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xdr:row>
          <xdr:rowOff>76200</xdr:rowOff>
        </xdr:from>
        <xdr:to>
          <xdr:col>3</xdr:col>
          <xdr:colOff>514350</xdr:colOff>
          <xdr:row>15</xdr:row>
          <xdr:rowOff>323850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16</xdr:row>
          <xdr:rowOff>85725</xdr:rowOff>
        </xdr:from>
        <xdr:to>
          <xdr:col>3</xdr:col>
          <xdr:colOff>514350</xdr:colOff>
          <xdr:row>16</xdr:row>
          <xdr:rowOff>333375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17</xdr:row>
          <xdr:rowOff>76200</xdr:rowOff>
        </xdr:from>
        <xdr:to>
          <xdr:col>3</xdr:col>
          <xdr:colOff>514350</xdr:colOff>
          <xdr:row>17</xdr:row>
          <xdr:rowOff>323850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19</xdr:row>
          <xdr:rowOff>104775</xdr:rowOff>
        </xdr:from>
        <xdr:to>
          <xdr:col>3</xdr:col>
          <xdr:colOff>514350</xdr:colOff>
          <xdr:row>19</xdr:row>
          <xdr:rowOff>352425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20</xdr:row>
          <xdr:rowOff>114300</xdr:rowOff>
        </xdr:from>
        <xdr:to>
          <xdr:col>3</xdr:col>
          <xdr:colOff>514350</xdr:colOff>
          <xdr:row>20</xdr:row>
          <xdr:rowOff>361950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21</xdr:row>
          <xdr:rowOff>76200</xdr:rowOff>
        </xdr:from>
        <xdr:to>
          <xdr:col>3</xdr:col>
          <xdr:colOff>514350</xdr:colOff>
          <xdr:row>21</xdr:row>
          <xdr:rowOff>323850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xdr:row>
          <xdr:rowOff>390525</xdr:rowOff>
        </xdr:from>
        <xdr:to>
          <xdr:col>3</xdr:col>
          <xdr:colOff>514350</xdr:colOff>
          <xdr:row>13</xdr:row>
          <xdr:rowOff>638175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xdr:row>
          <xdr:rowOff>123825</xdr:rowOff>
        </xdr:from>
        <xdr:to>
          <xdr:col>3</xdr:col>
          <xdr:colOff>514350</xdr:colOff>
          <xdr:row>11</xdr:row>
          <xdr:rowOff>371475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xdr:row>
          <xdr:rowOff>76200</xdr:rowOff>
        </xdr:from>
        <xdr:to>
          <xdr:col>3</xdr:col>
          <xdr:colOff>514350</xdr:colOff>
          <xdr:row>12</xdr:row>
          <xdr:rowOff>323850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xdr:row>
          <xdr:rowOff>76200</xdr:rowOff>
        </xdr:from>
        <xdr:to>
          <xdr:col>3</xdr:col>
          <xdr:colOff>514350</xdr:colOff>
          <xdr:row>14</xdr:row>
          <xdr:rowOff>323850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xdr:row>
          <xdr:rowOff>123825</xdr:rowOff>
        </xdr:from>
        <xdr:to>
          <xdr:col>3</xdr:col>
          <xdr:colOff>514350</xdr:colOff>
          <xdr:row>10</xdr:row>
          <xdr:rowOff>371475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101203</xdr:colOff>
      <xdr:row>15</xdr:row>
      <xdr:rowOff>95249</xdr:rowOff>
    </xdr:from>
    <xdr:to>
      <xdr:col>10</xdr:col>
      <xdr:colOff>119062</xdr:colOff>
      <xdr:row>15</xdr:row>
      <xdr:rowOff>95249</xdr:rowOff>
    </xdr:to>
    <xdr:cxnSp macro="">
      <xdr:nvCxnSpPr>
        <xdr:cNvPr id="4" name="直線コネクタ 3"/>
        <xdr:cNvCxnSpPr/>
      </xdr:nvCxnSpPr>
      <xdr:spPr>
        <a:xfrm>
          <a:off x="1518047" y="3262312"/>
          <a:ext cx="625078" cy="0"/>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269;&#20869;&#20107;&#26989;&#37096;/&#20196;&#21644;3&#24180;&#24230;&#65288;2021&#24180;&#24230;&#65289;/70_&#12464;&#12522;&#12540;&#12531;&#12521;&#12452;&#12501;&#12539;&#12509;&#12452;&#12531;&#12488;&#65288;R3&#35036;&#27491;&#65289;/060_&#20844;&#21215;/10_&#20132;&#20184;&#35215;&#31243;&#12539;&#20844;&#21215;&#35201;&#38936;&#12539;&#24540;&#21215;&#30003;&#35531;&#26360;/30_&#24540;&#21215;&#30003;&#35531;&#26360;/&#26032;&#12375;&#12356;&#12501;&#12457;&#12523;&#12480;&#12540;/&#24540;&#21215;&#30003;&#35531;&#26360;-&#21336;&#19968;&#34892;&#21205;&#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出書類等一覧"/>
      <sheetName val="様式１応募申請書"/>
      <sheetName val="別紙１実施計画書_総括"/>
      <sheetName val="別紙１実施計画書_基礎諸元"/>
      <sheetName val="別紙１別表１ポイント発行計画"/>
      <sheetName val="別紙１別表２環境保全効果"/>
      <sheetName val="別紙２経費内訳"/>
      <sheetName val="補助シート1"/>
    </sheetNames>
    <sheetDataSet>
      <sheetData sheetId="0"/>
      <sheetData sheetId="1"/>
      <sheetData sheetId="2"/>
      <sheetData sheetId="3"/>
      <sheetData sheetId="4"/>
      <sheetData sheetId="5"/>
      <sheetData sheetId="6"/>
      <sheetData sheetId="7">
        <row r="2">
          <cell r="B2" t="str">
            <v>「食」に関するもの</v>
          </cell>
        </row>
        <row r="3">
          <cell r="B3" t="str">
            <v>「住」に関するもの</v>
          </cell>
        </row>
        <row r="4">
          <cell r="B4" t="str">
            <v>「衣」に関するもの</v>
          </cell>
        </row>
        <row r="5">
          <cell r="B5" t="str">
            <v>「循環」に関するもの</v>
          </cell>
        </row>
        <row r="6">
          <cell r="B6" t="str">
            <v>「移動」に関するもの</v>
          </cell>
        </row>
        <row r="7">
          <cell r="B7" t="str">
            <v>その他のもの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D25"/>
  <sheetViews>
    <sheetView view="pageBreakPreview" topLeftCell="A14" zoomScale="130" zoomScaleNormal="100" zoomScaleSheetLayoutView="130" workbookViewId="0">
      <selection activeCell="E26" sqref="E26"/>
    </sheetView>
  </sheetViews>
  <sheetFormatPr defaultRowHeight="39" customHeight="1"/>
  <cols>
    <col min="1" max="1" width="5.125" style="151" customWidth="1"/>
    <col min="2" max="2" width="68" style="151" customWidth="1"/>
    <col min="3" max="3" width="7.5" style="151" customWidth="1"/>
    <col min="4" max="4" width="9.25" style="160" customWidth="1"/>
    <col min="5" max="16384" width="9" style="151"/>
  </cols>
  <sheetData>
    <row r="1" spans="1:4" ht="25.5" customHeight="1">
      <c r="A1" s="266" t="s">
        <v>269</v>
      </c>
      <c r="B1" s="266"/>
      <c r="C1" s="266"/>
      <c r="D1" s="266"/>
    </row>
    <row r="2" spans="1:4" ht="19.5" customHeight="1">
      <c r="B2" s="152" t="s">
        <v>270</v>
      </c>
      <c r="C2" s="153"/>
      <c r="D2" s="154"/>
    </row>
    <row r="3" spans="1:4" ht="21" customHeight="1" thickBot="1">
      <c r="B3" s="152" t="s">
        <v>271</v>
      </c>
      <c r="C3" s="153"/>
      <c r="D3" s="154"/>
    </row>
    <row r="4" spans="1:4" ht="18" customHeight="1">
      <c r="A4" s="267" t="s">
        <v>272</v>
      </c>
      <c r="B4" s="269" t="s">
        <v>273</v>
      </c>
      <c r="C4" s="271" t="s">
        <v>274</v>
      </c>
      <c r="D4" s="273" t="s">
        <v>275</v>
      </c>
    </row>
    <row r="5" spans="1:4" ht="15" customHeight="1" thickBot="1">
      <c r="A5" s="268"/>
      <c r="B5" s="270"/>
      <c r="C5" s="272"/>
      <c r="D5" s="274"/>
    </row>
    <row r="6" spans="1:4" ht="37.5" customHeight="1">
      <c r="A6" s="275" t="s">
        <v>276</v>
      </c>
      <c r="B6" s="248" t="s">
        <v>277</v>
      </c>
      <c r="C6" s="278" t="s">
        <v>278</v>
      </c>
      <c r="D6" s="280"/>
    </row>
    <row r="7" spans="1:4" ht="25.5" customHeight="1">
      <c r="A7" s="276"/>
      <c r="B7" s="249" t="s">
        <v>279</v>
      </c>
      <c r="C7" s="279"/>
      <c r="D7" s="281"/>
    </row>
    <row r="8" spans="1:4" ht="37.5" customHeight="1">
      <c r="A8" s="276"/>
      <c r="B8" s="250" t="s">
        <v>280</v>
      </c>
      <c r="C8" s="279"/>
      <c r="D8" s="281"/>
    </row>
    <row r="9" spans="1:4" ht="27.75" customHeight="1">
      <c r="A9" s="276"/>
      <c r="B9" s="250" t="s">
        <v>281</v>
      </c>
      <c r="C9" s="279"/>
      <c r="D9" s="281"/>
    </row>
    <row r="10" spans="1:4" ht="55.5" customHeight="1" thickBot="1">
      <c r="A10" s="277"/>
      <c r="B10" s="251" t="s">
        <v>282</v>
      </c>
      <c r="C10" s="279"/>
      <c r="D10" s="281"/>
    </row>
    <row r="11" spans="1:4" ht="41.25" customHeight="1">
      <c r="A11" s="282">
        <v>4</v>
      </c>
      <c r="B11" s="252" t="s">
        <v>283</v>
      </c>
      <c r="C11" s="285"/>
      <c r="D11" s="253"/>
    </row>
    <row r="12" spans="1:4" ht="41.25" customHeight="1">
      <c r="A12" s="283"/>
      <c r="B12" s="254" t="s">
        <v>284</v>
      </c>
      <c r="C12" s="286"/>
      <c r="D12" s="257"/>
    </row>
    <row r="13" spans="1:4" ht="41.25" customHeight="1" thickBot="1">
      <c r="A13" s="284"/>
      <c r="B13" s="255" t="s">
        <v>295</v>
      </c>
      <c r="C13" s="287"/>
      <c r="D13" s="256"/>
    </row>
    <row r="14" spans="1:4" ht="83.25" customHeight="1">
      <c r="A14" s="288">
        <v>5</v>
      </c>
      <c r="B14" s="252" t="s">
        <v>365</v>
      </c>
      <c r="C14" s="290"/>
      <c r="D14" s="253"/>
    </row>
    <row r="15" spans="1:4" ht="41.25" customHeight="1" thickBot="1">
      <c r="A15" s="289"/>
      <c r="B15" s="258" t="s">
        <v>296</v>
      </c>
      <c r="C15" s="291"/>
      <c r="D15" s="259"/>
    </row>
    <row r="16" spans="1:4" s="155" customFormat="1" ht="41.25" customHeight="1" thickBot="1">
      <c r="A16" s="247">
        <v>6</v>
      </c>
      <c r="B16" s="260" t="s">
        <v>285</v>
      </c>
      <c r="C16" s="157" t="s">
        <v>286</v>
      </c>
      <c r="D16" s="156"/>
    </row>
    <row r="17" spans="1:4" ht="41.25" customHeight="1" thickBot="1">
      <c r="A17" s="247">
        <v>7</v>
      </c>
      <c r="B17" s="261" t="s">
        <v>287</v>
      </c>
      <c r="C17" s="262" t="s">
        <v>288</v>
      </c>
      <c r="D17" s="263"/>
    </row>
    <row r="18" spans="1:4" ht="41.25" customHeight="1" thickBot="1">
      <c r="A18" s="247">
        <v>8</v>
      </c>
      <c r="B18" s="260" t="s">
        <v>289</v>
      </c>
      <c r="C18" s="157" t="s">
        <v>286</v>
      </c>
      <c r="D18" s="156"/>
    </row>
    <row r="19" spans="1:4" ht="22.5" customHeight="1" thickBot="1">
      <c r="A19" s="292" t="s">
        <v>290</v>
      </c>
      <c r="B19" s="293"/>
      <c r="C19" s="293"/>
      <c r="D19" s="294"/>
    </row>
    <row r="20" spans="1:4" ht="37.5" customHeight="1" thickBot="1">
      <c r="A20" s="247">
        <v>9</v>
      </c>
      <c r="B20" s="260" t="s">
        <v>291</v>
      </c>
      <c r="C20" s="262" t="s">
        <v>286</v>
      </c>
      <c r="D20" s="263"/>
    </row>
    <row r="21" spans="1:4" ht="37.5" customHeight="1" thickBot="1">
      <c r="A21" s="247">
        <v>10</v>
      </c>
      <c r="B21" s="260" t="s">
        <v>322</v>
      </c>
      <c r="C21" s="262" t="s">
        <v>288</v>
      </c>
      <c r="D21" s="263"/>
    </row>
    <row r="22" spans="1:4" ht="37.5" customHeight="1" thickBot="1">
      <c r="A22" s="247">
        <v>11</v>
      </c>
      <c r="B22" s="260" t="s">
        <v>292</v>
      </c>
      <c r="C22" s="262" t="s">
        <v>286</v>
      </c>
      <c r="D22" s="263"/>
    </row>
    <row r="23" spans="1:4" ht="4.5" customHeight="1">
      <c r="A23" s="246"/>
      <c r="B23" s="265"/>
      <c r="C23" s="265"/>
      <c r="D23" s="265"/>
    </row>
    <row r="24" spans="1:4" ht="14.25" customHeight="1">
      <c r="B24" s="158" t="s">
        <v>293</v>
      </c>
      <c r="D24" s="159" t="s">
        <v>323</v>
      </c>
    </row>
    <row r="25" spans="1:4" ht="18" customHeight="1">
      <c r="B25" s="158" t="s">
        <v>294</v>
      </c>
    </row>
  </sheetData>
  <sheetProtection selectLockedCells="1"/>
  <mergeCells count="14">
    <mergeCell ref="B23:D23"/>
    <mergeCell ref="A1:D1"/>
    <mergeCell ref="A4:A5"/>
    <mergeCell ref="B4:B5"/>
    <mergeCell ref="C4:C5"/>
    <mergeCell ref="D4:D5"/>
    <mergeCell ref="A6:A10"/>
    <mergeCell ref="C6:C10"/>
    <mergeCell ref="D6:D10"/>
    <mergeCell ref="A11:A13"/>
    <mergeCell ref="C11:C13"/>
    <mergeCell ref="A14:A15"/>
    <mergeCell ref="C14:C15"/>
    <mergeCell ref="A19:D19"/>
  </mergeCells>
  <phoneticPr fontId="1"/>
  <printOptions horizontalCentered="1"/>
  <pageMargins left="0.70866141732283472" right="0.51181102362204722" top="0.74803149606299213" bottom="0.55118110236220474"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209550</xdr:colOff>
                    <xdr:row>7</xdr:row>
                    <xdr:rowOff>76200</xdr:rowOff>
                  </from>
                  <to>
                    <xdr:col>3</xdr:col>
                    <xdr:colOff>514350</xdr:colOff>
                    <xdr:row>7</xdr:row>
                    <xdr:rowOff>323850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209550</xdr:colOff>
                    <xdr:row>15</xdr:row>
                    <xdr:rowOff>76200</xdr:rowOff>
                  </from>
                  <to>
                    <xdr:col>3</xdr:col>
                    <xdr:colOff>514350</xdr:colOff>
                    <xdr:row>15</xdr:row>
                    <xdr:rowOff>323850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xdr:col>
                    <xdr:colOff>209550</xdr:colOff>
                    <xdr:row>16</xdr:row>
                    <xdr:rowOff>85725</xdr:rowOff>
                  </from>
                  <to>
                    <xdr:col>3</xdr:col>
                    <xdr:colOff>514350</xdr:colOff>
                    <xdr:row>16</xdr:row>
                    <xdr:rowOff>333375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3</xdr:col>
                    <xdr:colOff>209550</xdr:colOff>
                    <xdr:row>17</xdr:row>
                    <xdr:rowOff>76200</xdr:rowOff>
                  </from>
                  <to>
                    <xdr:col>3</xdr:col>
                    <xdr:colOff>514350</xdr:colOff>
                    <xdr:row>17</xdr:row>
                    <xdr:rowOff>323850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3</xdr:col>
                    <xdr:colOff>209550</xdr:colOff>
                    <xdr:row>19</xdr:row>
                    <xdr:rowOff>104775</xdr:rowOff>
                  </from>
                  <to>
                    <xdr:col>3</xdr:col>
                    <xdr:colOff>514350</xdr:colOff>
                    <xdr:row>19</xdr:row>
                    <xdr:rowOff>352425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3</xdr:col>
                    <xdr:colOff>209550</xdr:colOff>
                    <xdr:row>20</xdr:row>
                    <xdr:rowOff>114300</xdr:rowOff>
                  </from>
                  <to>
                    <xdr:col>3</xdr:col>
                    <xdr:colOff>514350</xdr:colOff>
                    <xdr:row>20</xdr:row>
                    <xdr:rowOff>361950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3</xdr:col>
                    <xdr:colOff>209550</xdr:colOff>
                    <xdr:row>21</xdr:row>
                    <xdr:rowOff>76200</xdr:rowOff>
                  </from>
                  <to>
                    <xdr:col>3</xdr:col>
                    <xdr:colOff>514350</xdr:colOff>
                    <xdr:row>21</xdr:row>
                    <xdr:rowOff>323850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3</xdr:col>
                    <xdr:colOff>209550</xdr:colOff>
                    <xdr:row>13</xdr:row>
                    <xdr:rowOff>390525</xdr:rowOff>
                  </from>
                  <to>
                    <xdr:col>3</xdr:col>
                    <xdr:colOff>514350</xdr:colOff>
                    <xdr:row>13</xdr:row>
                    <xdr:rowOff>638175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3</xdr:col>
                    <xdr:colOff>209550</xdr:colOff>
                    <xdr:row>11</xdr:row>
                    <xdr:rowOff>123825</xdr:rowOff>
                  </from>
                  <to>
                    <xdr:col>3</xdr:col>
                    <xdr:colOff>514350</xdr:colOff>
                    <xdr:row>11</xdr:row>
                    <xdr:rowOff>371475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3</xdr:col>
                    <xdr:colOff>209550</xdr:colOff>
                    <xdr:row>12</xdr:row>
                    <xdr:rowOff>76200</xdr:rowOff>
                  </from>
                  <to>
                    <xdr:col>3</xdr:col>
                    <xdr:colOff>514350</xdr:colOff>
                    <xdr:row>12</xdr:row>
                    <xdr:rowOff>323850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3</xdr:col>
                    <xdr:colOff>209550</xdr:colOff>
                    <xdr:row>14</xdr:row>
                    <xdr:rowOff>76200</xdr:rowOff>
                  </from>
                  <to>
                    <xdr:col>3</xdr:col>
                    <xdr:colOff>514350</xdr:colOff>
                    <xdr:row>14</xdr:row>
                    <xdr:rowOff>323850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209550</xdr:colOff>
                    <xdr:row>10</xdr:row>
                    <xdr:rowOff>123825</xdr:rowOff>
                  </from>
                  <to>
                    <xdr:col>3</xdr:col>
                    <xdr:colOff>514350</xdr:colOff>
                    <xdr:row>10</xdr:row>
                    <xdr:rowOff>371475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37"/>
  <sheetViews>
    <sheetView view="pageBreakPreview" zoomScaleNormal="70" zoomScaleSheetLayoutView="100" workbookViewId="0">
      <selection activeCell="F47" sqref="F46:F47"/>
    </sheetView>
  </sheetViews>
  <sheetFormatPr defaultRowHeight="18.75"/>
  <cols>
    <col min="1" max="1" width="4.625" customWidth="1"/>
    <col min="2" max="2" width="12.375" customWidth="1"/>
    <col min="3" max="3" width="19.5" customWidth="1"/>
    <col min="4" max="5" width="26" customWidth="1"/>
    <col min="6" max="7" width="26" style="2" customWidth="1"/>
    <col min="8" max="8" width="20.75" style="2" customWidth="1"/>
    <col min="9" max="9" width="22.375" style="2" customWidth="1"/>
    <col min="10" max="10" width="13.625" style="2" customWidth="1"/>
    <col min="11" max="11" width="11.25" style="2" customWidth="1"/>
    <col min="12" max="12" width="20.625" customWidth="1"/>
    <col min="13" max="13" width="8" customWidth="1"/>
    <col min="14" max="14" width="20.625" customWidth="1"/>
    <col min="15" max="15" width="7.625" customWidth="1"/>
    <col min="16" max="16" width="20.625" customWidth="1"/>
  </cols>
  <sheetData>
    <row r="1" spans="1:17">
      <c r="B1" s="13" t="s">
        <v>302</v>
      </c>
      <c r="C1" s="13"/>
    </row>
    <row r="2" spans="1:17">
      <c r="B2" s="53"/>
      <c r="J2" s="46"/>
    </row>
    <row r="3" spans="1:17">
      <c r="B3" s="679" t="s">
        <v>29</v>
      </c>
      <c r="C3" s="680"/>
      <c r="D3" s="681">
        <f>別紙１実施計画書_総括!D7</f>
        <v>0</v>
      </c>
      <c r="E3" s="682"/>
      <c r="L3" s="46"/>
      <c r="M3" s="2"/>
    </row>
    <row r="4" spans="1:17">
      <c r="B4" s="683" t="s">
        <v>189</v>
      </c>
      <c r="C4" s="684"/>
      <c r="D4" s="685" t="str">
        <f>別紙１実施計画書_総括!D16</f>
        <v>　　　　　　</v>
      </c>
      <c r="E4" s="686"/>
      <c r="L4" s="46"/>
      <c r="M4" s="2"/>
    </row>
    <row r="5" spans="1:17">
      <c r="A5" s="13" t="s">
        <v>319</v>
      </c>
    </row>
    <row r="6" spans="1:17">
      <c r="B6" s="692" t="s">
        <v>8</v>
      </c>
      <c r="C6" s="692"/>
      <c r="D6" s="692"/>
      <c r="E6" s="692"/>
      <c r="F6" s="692"/>
      <c r="G6" s="692"/>
      <c r="H6" s="712">
        <f>別紙１実施計画書_総括付表!D19</f>
        <v>0</v>
      </c>
      <c r="I6" s="712"/>
      <c r="J6" s="712"/>
    </row>
    <row r="7" spans="1:17" ht="18.75" customHeight="1">
      <c r="B7" s="692" t="s">
        <v>174</v>
      </c>
      <c r="C7" s="692"/>
      <c r="D7" s="692"/>
      <c r="E7" s="692"/>
      <c r="F7" s="692"/>
      <c r="G7" s="692"/>
      <c r="H7" s="712">
        <f>別紙１実施計画書_総括付表!D15</f>
        <v>0</v>
      </c>
      <c r="I7" s="712"/>
      <c r="J7" s="712"/>
    </row>
    <row r="8" spans="1:17" ht="18.75" customHeight="1">
      <c r="B8" s="692" t="s">
        <v>155</v>
      </c>
      <c r="C8" s="692"/>
      <c r="D8" s="692"/>
      <c r="E8" s="692"/>
      <c r="F8" s="692"/>
      <c r="G8" s="692"/>
      <c r="H8" s="707"/>
      <c r="I8" s="708"/>
      <c r="J8" s="709"/>
      <c r="L8" s="40"/>
      <c r="M8" s="40"/>
      <c r="N8" s="40"/>
      <c r="O8" s="40"/>
      <c r="P8" s="40"/>
    </row>
    <row r="9" spans="1:17" ht="18.75" customHeight="1">
      <c r="B9" s="720" t="s">
        <v>156</v>
      </c>
      <c r="C9" s="721"/>
      <c r="D9" s="721"/>
      <c r="E9" s="721"/>
      <c r="F9" s="721"/>
      <c r="G9" s="722"/>
      <c r="H9" s="707"/>
      <c r="I9" s="708"/>
      <c r="J9" s="709"/>
    </row>
    <row r="10" spans="1:17" ht="18.75" customHeight="1">
      <c r="A10" s="11" t="s">
        <v>106</v>
      </c>
      <c r="B10" s="692" t="s">
        <v>178</v>
      </c>
      <c r="C10" s="692"/>
      <c r="D10" s="692"/>
      <c r="E10" s="692"/>
      <c r="F10" s="692"/>
      <c r="G10" s="692"/>
      <c r="H10" s="710"/>
      <c r="I10" s="711"/>
      <c r="J10" s="102"/>
    </row>
    <row r="11" spans="1:17" ht="18.75" customHeight="1">
      <c r="A11" s="9" t="s">
        <v>9</v>
      </c>
      <c r="B11" s="692" t="s">
        <v>152</v>
      </c>
      <c r="C11" s="692"/>
      <c r="D11" s="692"/>
      <c r="E11" s="692"/>
      <c r="F11" s="692"/>
      <c r="G11" s="692"/>
      <c r="H11" s="707"/>
      <c r="I11" s="708"/>
      <c r="J11" s="709"/>
    </row>
    <row r="12" spans="1:17" ht="18.75" customHeight="1">
      <c r="A12" s="9"/>
      <c r="B12" s="720" t="s">
        <v>153</v>
      </c>
      <c r="C12" s="721"/>
      <c r="D12" s="721"/>
      <c r="E12" s="721"/>
      <c r="F12" s="721"/>
      <c r="G12" s="722"/>
      <c r="H12" s="707"/>
      <c r="I12" s="708"/>
      <c r="J12" s="709"/>
      <c r="L12" s="40"/>
      <c r="M12" s="40"/>
      <c r="N12" s="40"/>
      <c r="O12" s="40"/>
      <c r="P12" s="40"/>
    </row>
    <row r="13" spans="1:17" ht="18.75" customHeight="1">
      <c r="A13" s="9" t="s">
        <v>9</v>
      </c>
      <c r="B13" s="692" t="s">
        <v>312</v>
      </c>
      <c r="C13" s="692"/>
      <c r="D13" s="692"/>
      <c r="E13" s="692"/>
      <c r="F13" s="692"/>
      <c r="G13" s="692"/>
      <c r="H13" s="707"/>
      <c r="I13" s="708"/>
      <c r="J13" s="709"/>
    </row>
    <row r="14" spans="1:17" ht="18.75" customHeight="1">
      <c r="A14" s="9"/>
      <c r="B14" s="720" t="s">
        <v>154</v>
      </c>
      <c r="C14" s="721"/>
      <c r="D14" s="721"/>
      <c r="E14" s="721"/>
      <c r="F14" s="721"/>
      <c r="G14" s="722"/>
      <c r="H14" s="707"/>
      <c r="I14" s="708"/>
      <c r="J14" s="709"/>
    </row>
    <row r="15" spans="1:17" ht="18.75" customHeight="1">
      <c r="A15" s="9" t="s">
        <v>9</v>
      </c>
      <c r="B15" s="692" t="s">
        <v>313</v>
      </c>
      <c r="C15" s="692"/>
      <c r="D15" s="692"/>
      <c r="E15" s="692"/>
      <c r="F15" s="692"/>
      <c r="G15" s="692"/>
      <c r="H15" s="707"/>
      <c r="I15" s="708"/>
      <c r="J15" s="709"/>
    </row>
    <row r="16" spans="1:17" ht="18.75" customHeight="1">
      <c r="A16" s="9"/>
      <c r="B16" s="720" t="s">
        <v>314</v>
      </c>
      <c r="C16" s="721"/>
      <c r="D16" s="721"/>
      <c r="E16" s="721"/>
      <c r="F16" s="721"/>
      <c r="G16" s="722"/>
      <c r="H16" s="707"/>
      <c r="I16" s="708"/>
      <c r="J16" s="709"/>
      <c r="L16" s="40"/>
      <c r="M16" s="40"/>
      <c r="N16" s="40"/>
      <c r="O16" s="40"/>
      <c r="P16" s="40"/>
      <c r="Q16" s="40"/>
    </row>
    <row r="17" spans="1:16" ht="18.75" customHeight="1">
      <c r="A17" s="10" t="s">
        <v>10</v>
      </c>
      <c r="B17" s="713" t="s">
        <v>105</v>
      </c>
      <c r="C17" s="713"/>
      <c r="D17" s="713"/>
      <c r="E17" s="713"/>
      <c r="F17" s="713"/>
      <c r="G17" s="713"/>
      <c r="H17" s="713"/>
      <c r="I17" s="713"/>
      <c r="J17" s="713"/>
      <c r="L17" s="40"/>
      <c r="M17" s="40"/>
      <c r="N17" s="40"/>
      <c r="O17" s="40"/>
      <c r="P17" s="40"/>
    </row>
    <row r="18" spans="1:16" ht="18.75" customHeight="1">
      <c r="A18" s="7"/>
      <c r="B18" s="713"/>
      <c r="C18" s="713"/>
      <c r="D18" s="713"/>
      <c r="E18" s="713"/>
      <c r="F18" s="713"/>
      <c r="G18" s="713"/>
      <c r="H18" s="713"/>
      <c r="I18" s="713"/>
      <c r="J18" s="713"/>
    </row>
    <row r="19" spans="1:16" ht="18.75" customHeight="1">
      <c r="A19" s="264" t="s">
        <v>141</v>
      </c>
      <c r="B19" s="15"/>
      <c r="C19" s="15"/>
      <c r="D19" s="15"/>
      <c r="E19" s="15"/>
      <c r="F19" s="15"/>
      <c r="G19" s="15"/>
      <c r="H19" s="15"/>
      <c r="I19" s="15"/>
      <c r="J19" s="15"/>
    </row>
    <row r="20" spans="1:16" ht="41.25" customHeight="1">
      <c r="A20" s="7"/>
      <c r="B20" s="716"/>
      <c r="C20" s="717"/>
      <c r="D20" s="691" t="s">
        <v>176</v>
      </c>
      <c r="E20" s="691"/>
      <c r="F20" s="689" t="s">
        <v>15</v>
      </c>
      <c r="G20" s="689"/>
      <c r="H20" s="689" t="s">
        <v>228</v>
      </c>
      <c r="I20" s="689" t="s">
        <v>220</v>
      </c>
      <c r="J20" s="8"/>
    </row>
    <row r="21" spans="1:16" ht="38.25" customHeight="1" thickBot="1">
      <c r="B21" s="718"/>
      <c r="C21" s="719"/>
      <c r="D21" s="5" t="s">
        <v>107</v>
      </c>
      <c r="E21" s="5" t="s">
        <v>108</v>
      </c>
      <c r="F21" s="5" t="s">
        <v>107</v>
      </c>
      <c r="G21" s="5" t="s">
        <v>108</v>
      </c>
      <c r="H21" s="690"/>
      <c r="I21" s="690"/>
      <c r="L21" s="1"/>
      <c r="N21" s="1"/>
    </row>
    <row r="22" spans="1:16" ht="37.5" customHeight="1" thickTop="1">
      <c r="B22" s="714" t="s">
        <v>0</v>
      </c>
      <c r="C22" s="42" t="s">
        <v>123</v>
      </c>
      <c r="D22" s="218">
        <f>別紙１別表１ポイント発行計画①!D15</f>
        <v>0</v>
      </c>
      <c r="E22" s="218">
        <f>D22</f>
        <v>0</v>
      </c>
      <c r="F22" s="218">
        <f>別紙１別表１ポイント発行計画①!F15</f>
        <v>0</v>
      </c>
      <c r="G22" s="218">
        <f>F22</f>
        <v>0</v>
      </c>
      <c r="H22" s="229">
        <f>$H$10*F22*別紙１別表１ポイント発行計画①!I12/365/2</f>
        <v>0</v>
      </c>
      <c r="I22" s="237">
        <f>J$10</f>
        <v>0</v>
      </c>
      <c r="J22" s="55"/>
      <c r="K22" s="56"/>
      <c r="L22" s="43"/>
      <c r="M22" s="44"/>
    </row>
    <row r="23" spans="1:16" ht="37.5" customHeight="1">
      <c r="B23" s="715"/>
      <c r="C23" s="42" t="s">
        <v>124</v>
      </c>
      <c r="D23" s="218">
        <f>別紙１別表１ポイント発行計画①!D16</f>
        <v>0</v>
      </c>
      <c r="E23" s="218">
        <f>E22+D23</f>
        <v>0</v>
      </c>
      <c r="F23" s="218">
        <f>別紙１別表１ポイント発行計画①!F16</f>
        <v>0</v>
      </c>
      <c r="G23" s="218">
        <f>G22+F23</f>
        <v>0</v>
      </c>
      <c r="H23" s="229">
        <f>$H$10*G22*31/365+$H$10*F23*31/365/2</f>
        <v>0</v>
      </c>
      <c r="I23" s="237">
        <f>J$10</f>
        <v>0</v>
      </c>
      <c r="J23" s="55"/>
      <c r="K23" s="57"/>
      <c r="L23" s="43"/>
      <c r="M23" s="45"/>
    </row>
    <row r="24" spans="1:16" ht="37.5" customHeight="1">
      <c r="B24" s="3" t="s">
        <v>1</v>
      </c>
      <c r="C24" s="3" t="s">
        <v>11</v>
      </c>
      <c r="D24" s="212">
        <f>別紙１別表１ポイント発行計画①!D17</f>
        <v>0</v>
      </c>
      <c r="E24" s="212">
        <f>E23+D24</f>
        <v>0</v>
      </c>
      <c r="F24" s="212">
        <f>別紙１別表１ポイント発行計画①!F17</f>
        <v>0</v>
      </c>
      <c r="G24" s="212">
        <f>G23+F24</f>
        <v>0</v>
      </c>
      <c r="H24" s="230">
        <f>$H$10*G23+$H$10*F24/2</f>
        <v>0</v>
      </c>
      <c r="I24" s="237">
        <f t="shared" ref="I24:I29" si="0">J$10</f>
        <v>0</v>
      </c>
    </row>
    <row r="25" spans="1:16" ht="37.5" customHeight="1">
      <c r="B25" s="3" t="s">
        <v>2</v>
      </c>
      <c r="C25" s="3" t="s">
        <v>12</v>
      </c>
      <c r="D25" s="212">
        <f>別紙１別表１ポイント発行計画①!D18</f>
        <v>0</v>
      </c>
      <c r="E25" s="212">
        <f>E24+D25</f>
        <v>0</v>
      </c>
      <c r="F25" s="212">
        <f>別紙１別表１ポイント発行計画①!F18</f>
        <v>0</v>
      </c>
      <c r="G25" s="212">
        <f>G24+F25</f>
        <v>0</v>
      </c>
      <c r="H25" s="230">
        <f>$H$10*G24+$H$10*F25/2</f>
        <v>0</v>
      </c>
      <c r="I25" s="237">
        <f t="shared" si="0"/>
        <v>0</v>
      </c>
    </row>
    <row r="26" spans="1:16" ht="37.5" customHeight="1" thickBot="1">
      <c r="B26" s="6" t="s">
        <v>3</v>
      </c>
      <c r="C26" s="6" t="s">
        <v>13</v>
      </c>
      <c r="D26" s="217">
        <f>別紙１別表１ポイント発行計画①!D19</f>
        <v>0</v>
      </c>
      <c r="E26" s="217">
        <f>E25+D26</f>
        <v>0</v>
      </c>
      <c r="F26" s="217">
        <f>別紙１別表１ポイント発行計画①!F19</f>
        <v>0</v>
      </c>
      <c r="G26" s="217">
        <f>G25+F26</f>
        <v>0</v>
      </c>
      <c r="H26" s="231">
        <f>$H$10*G25+$H$10*F26/2</f>
        <v>0</v>
      </c>
      <c r="I26" s="238">
        <f t="shared" si="0"/>
        <v>0</v>
      </c>
    </row>
    <row r="27" spans="1:16" ht="37.5" customHeight="1" thickTop="1">
      <c r="B27" s="4" t="s">
        <v>4</v>
      </c>
      <c r="C27" s="95"/>
      <c r="D27" s="218">
        <f>SUM(D22:D26)</f>
        <v>0</v>
      </c>
      <c r="E27" s="225"/>
      <c r="F27" s="218">
        <f>SUM(F22:F26)</f>
        <v>0</v>
      </c>
      <c r="G27" s="225"/>
      <c r="H27" s="229">
        <f>SUM(H22:H26)</f>
        <v>0</v>
      </c>
      <c r="I27" s="239">
        <f t="shared" si="0"/>
        <v>0</v>
      </c>
    </row>
    <row r="28" spans="1:16" ht="12" customHeight="1">
      <c r="D28" s="226"/>
      <c r="E28" s="226"/>
      <c r="F28" s="222"/>
      <c r="G28" s="222"/>
      <c r="H28" s="232"/>
      <c r="I28" s="240"/>
    </row>
    <row r="29" spans="1:16" ht="37.5" customHeight="1">
      <c r="B29" s="51" t="s">
        <v>119</v>
      </c>
      <c r="C29" s="50" t="s">
        <v>120</v>
      </c>
      <c r="D29" s="212">
        <f>別紙１別表１ポイント発行計画①!D23</f>
        <v>0</v>
      </c>
      <c r="E29" s="214">
        <f>E26+D29</f>
        <v>0</v>
      </c>
      <c r="F29" s="212">
        <f>別紙１別表１ポイント発行計画①!F23</f>
        <v>0</v>
      </c>
      <c r="G29" s="214">
        <f>G26+F29</f>
        <v>0</v>
      </c>
      <c r="H29" s="228"/>
      <c r="I29" s="241">
        <f t="shared" si="0"/>
        <v>0</v>
      </c>
    </row>
    <row r="30" spans="1:16">
      <c r="B30" s="54" t="s">
        <v>180</v>
      </c>
      <c r="H30" s="46" t="s">
        <v>145</v>
      </c>
      <c r="I30" s="46"/>
    </row>
    <row r="32" spans="1:16">
      <c r="B32" s="48" t="s">
        <v>366</v>
      </c>
    </row>
    <row r="33" spans="2:2">
      <c r="B33" s="48" t="s">
        <v>144</v>
      </c>
    </row>
    <row r="34" spans="2:2">
      <c r="B34" s="49" t="s">
        <v>181</v>
      </c>
    </row>
    <row r="35" spans="2:2">
      <c r="B35" s="49" t="s">
        <v>182</v>
      </c>
    </row>
    <row r="36" spans="2:2">
      <c r="B36" s="49" t="s">
        <v>179</v>
      </c>
    </row>
    <row r="37" spans="2:2">
      <c r="B37" s="49"/>
    </row>
  </sheetData>
  <sheetProtection algorithmName="SHA-512" hashValue="g/rge1lAnSYfGANrR74P9NkQdvjazflMgFnvSlMVYYDh8gcFFji6qzETQ6h7Nm3pGN3sK4ryplAGMqfBuW68Eg==" saltValue="qXxccMZ+ImEgtaCrE4wwwA==" spinCount="100000" sheet="1" objects="1" scenarios="1" formatCells="0" formatColumns="0" formatRows="0" insertColumns="0" insertRows="0"/>
  <mergeCells count="33">
    <mergeCell ref="B9:G9"/>
    <mergeCell ref="B12:G12"/>
    <mergeCell ref="B14:G14"/>
    <mergeCell ref="B16:G16"/>
    <mergeCell ref="B10:G10"/>
    <mergeCell ref="B11:G11"/>
    <mergeCell ref="B13:G13"/>
    <mergeCell ref="B15:G15"/>
    <mergeCell ref="B17:J18"/>
    <mergeCell ref="B22:B23"/>
    <mergeCell ref="D20:E20"/>
    <mergeCell ref="F20:G20"/>
    <mergeCell ref="H20:H21"/>
    <mergeCell ref="B20:C21"/>
    <mergeCell ref="I20:I21"/>
    <mergeCell ref="H7:J7"/>
    <mergeCell ref="B6:G6"/>
    <mergeCell ref="B7:G7"/>
    <mergeCell ref="B8:G8"/>
    <mergeCell ref="H8:J8"/>
    <mergeCell ref="B3:C3"/>
    <mergeCell ref="D3:E3"/>
    <mergeCell ref="B4:C4"/>
    <mergeCell ref="D4:E4"/>
    <mergeCell ref="H6:J6"/>
    <mergeCell ref="H15:J15"/>
    <mergeCell ref="H16:J16"/>
    <mergeCell ref="H9:J9"/>
    <mergeCell ref="H11:J11"/>
    <mergeCell ref="H12:J12"/>
    <mergeCell ref="H13:J13"/>
    <mergeCell ref="H14:J14"/>
    <mergeCell ref="H10:I10"/>
  </mergeCells>
  <phoneticPr fontId="1"/>
  <pageMargins left="0.7" right="0.7" top="0.75" bottom="0.75" header="0.3" footer="0.3"/>
  <pageSetup paperSize="9" scale="61" orientation="landscape" r:id="rId1"/>
  <rowBreaks count="1" manualBreakCount="1">
    <brk id="21" max="9" man="1"/>
  </rowBreaks>
  <colBreaks count="1" manualBreakCount="1">
    <brk id="7" max="28"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補助シート1!$D$2:$D$7</xm:f>
          </x14:formula1>
          <xm:sqref>H15 H13 H11 H8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37"/>
  <sheetViews>
    <sheetView view="pageBreakPreview" zoomScaleNormal="70" zoomScaleSheetLayoutView="100" workbookViewId="0">
      <selection activeCell="E41" sqref="E41"/>
    </sheetView>
  </sheetViews>
  <sheetFormatPr defaultRowHeight="18.75"/>
  <cols>
    <col min="1" max="1" width="4.625" customWidth="1"/>
    <col min="2" max="2" width="12.375" customWidth="1"/>
    <col min="3" max="3" width="19.5" customWidth="1"/>
    <col min="4" max="5" width="26" customWidth="1"/>
    <col min="6" max="7" width="26" style="2" customWidth="1"/>
    <col min="8" max="8" width="20.75" style="2" customWidth="1"/>
    <col min="9" max="9" width="22.375" style="2" customWidth="1"/>
    <col min="10" max="10" width="13.625" style="2" customWidth="1"/>
    <col min="11" max="11" width="11.25" style="2" customWidth="1"/>
    <col min="12" max="12" width="20.625" customWidth="1"/>
    <col min="13" max="13" width="8" customWidth="1"/>
    <col min="14" max="14" width="20.625" customWidth="1"/>
    <col min="15" max="15" width="7.625" customWidth="1"/>
    <col min="16" max="16" width="20.625" customWidth="1"/>
  </cols>
  <sheetData>
    <row r="1" spans="1:17">
      <c r="B1" s="13" t="s">
        <v>303</v>
      </c>
      <c r="C1" s="13"/>
    </row>
    <row r="2" spans="1:17">
      <c r="B2" s="53"/>
      <c r="J2" s="46"/>
    </row>
    <row r="3" spans="1:17">
      <c r="B3" s="679" t="s">
        <v>29</v>
      </c>
      <c r="C3" s="680"/>
      <c r="D3" s="681">
        <f>別紙１実施計画書_総括!D7</f>
        <v>0</v>
      </c>
      <c r="E3" s="682"/>
      <c r="L3" s="46"/>
      <c r="M3" s="2"/>
    </row>
    <row r="4" spans="1:17">
      <c r="B4" s="683" t="s">
        <v>33</v>
      </c>
      <c r="C4" s="684"/>
      <c r="D4" s="685" t="str">
        <f>別紙１実施計画書_総括!D16</f>
        <v>　　　　　　</v>
      </c>
      <c r="E4" s="686"/>
      <c r="L4" s="46"/>
      <c r="M4" s="2"/>
    </row>
    <row r="5" spans="1:17">
      <c r="A5" s="13" t="s">
        <v>319</v>
      </c>
    </row>
    <row r="6" spans="1:17">
      <c r="B6" s="692" t="s">
        <v>8</v>
      </c>
      <c r="C6" s="692"/>
      <c r="D6" s="692"/>
      <c r="E6" s="692"/>
      <c r="F6" s="692"/>
      <c r="G6" s="692"/>
      <c r="H6" s="712">
        <f>別紙１実施計画書_総括付表!H19</f>
        <v>0</v>
      </c>
      <c r="I6" s="712"/>
      <c r="J6" s="712"/>
    </row>
    <row r="7" spans="1:17" ht="18.75" customHeight="1">
      <c r="B7" s="692" t="s">
        <v>174</v>
      </c>
      <c r="C7" s="692"/>
      <c r="D7" s="692"/>
      <c r="E7" s="692"/>
      <c r="F7" s="692"/>
      <c r="G7" s="692"/>
      <c r="H7" s="712">
        <f>別紙１実施計画書_総括付表!H15</f>
        <v>0</v>
      </c>
      <c r="I7" s="712"/>
      <c r="J7" s="712"/>
    </row>
    <row r="8" spans="1:17" ht="18.75" customHeight="1">
      <c r="B8" s="692" t="s">
        <v>155</v>
      </c>
      <c r="C8" s="692"/>
      <c r="D8" s="692"/>
      <c r="E8" s="692"/>
      <c r="F8" s="692"/>
      <c r="G8" s="692"/>
      <c r="H8" s="707"/>
      <c r="I8" s="708"/>
      <c r="J8" s="709"/>
    </row>
    <row r="9" spans="1:17" ht="18.75" customHeight="1">
      <c r="B9" s="720" t="s">
        <v>156</v>
      </c>
      <c r="C9" s="721"/>
      <c r="D9" s="721"/>
      <c r="E9" s="721"/>
      <c r="F9" s="721"/>
      <c r="G9" s="722"/>
      <c r="H9" s="707"/>
      <c r="I9" s="708"/>
      <c r="J9" s="709"/>
    </row>
    <row r="10" spans="1:17" ht="18.75" customHeight="1">
      <c r="A10" s="11" t="s">
        <v>106</v>
      </c>
      <c r="B10" s="692" t="s">
        <v>178</v>
      </c>
      <c r="C10" s="692"/>
      <c r="D10" s="692"/>
      <c r="E10" s="692"/>
      <c r="F10" s="692"/>
      <c r="G10" s="692"/>
      <c r="H10" s="710"/>
      <c r="I10" s="711"/>
      <c r="J10" s="102"/>
      <c r="L10" s="40"/>
      <c r="M10" s="40"/>
      <c r="N10" s="40"/>
      <c r="O10" s="40"/>
      <c r="P10" s="40"/>
      <c r="Q10" s="40"/>
    </row>
    <row r="11" spans="1:17" ht="18.75" customHeight="1">
      <c r="A11" s="9" t="s">
        <v>9</v>
      </c>
      <c r="B11" s="692" t="s">
        <v>152</v>
      </c>
      <c r="C11" s="692"/>
      <c r="D11" s="692"/>
      <c r="E11" s="692"/>
      <c r="F11" s="692"/>
      <c r="G11" s="692"/>
      <c r="H11" s="707"/>
      <c r="I11" s="708"/>
      <c r="J11" s="709"/>
      <c r="L11" s="40"/>
      <c r="M11" s="40"/>
      <c r="N11" s="40"/>
      <c r="O11" s="40"/>
      <c r="P11" s="40"/>
    </row>
    <row r="12" spans="1:17" ht="18.75" customHeight="1">
      <c r="A12" s="9"/>
      <c r="B12" s="720" t="s">
        <v>153</v>
      </c>
      <c r="C12" s="721"/>
      <c r="D12" s="721"/>
      <c r="E12" s="721"/>
      <c r="F12" s="721"/>
      <c r="G12" s="722"/>
      <c r="H12" s="707"/>
      <c r="I12" s="708"/>
      <c r="J12" s="709"/>
    </row>
    <row r="13" spans="1:17" ht="18.75" customHeight="1">
      <c r="A13" s="9" t="s">
        <v>9</v>
      </c>
      <c r="B13" s="692" t="s">
        <v>312</v>
      </c>
      <c r="C13" s="692"/>
      <c r="D13" s="692"/>
      <c r="E13" s="692"/>
      <c r="F13" s="692"/>
      <c r="G13" s="692"/>
      <c r="H13" s="707"/>
      <c r="I13" s="708"/>
      <c r="J13" s="709"/>
    </row>
    <row r="14" spans="1:17" ht="18.75" customHeight="1">
      <c r="A14" s="9"/>
      <c r="B14" s="720" t="s">
        <v>154</v>
      </c>
      <c r="C14" s="721"/>
      <c r="D14" s="721"/>
      <c r="E14" s="721"/>
      <c r="F14" s="721"/>
      <c r="G14" s="722"/>
      <c r="H14" s="707"/>
      <c r="I14" s="708"/>
      <c r="J14" s="709"/>
    </row>
    <row r="15" spans="1:17" ht="18.75" customHeight="1">
      <c r="A15" s="9" t="s">
        <v>9</v>
      </c>
      <c r="B15" s="692" t="s">
        <v>313</v>
      </c>
      <c r="C15" s="692"/>
      <c r="D15" s="692"/>
      <c r="E15" s="692"/>
      <c r="F15" s="692"/>
      <c r="G15" s="692"/>
      <c r="H15" s="707"/>
      <c r="I15" s="708"/>
      <c r="J15" s="709"/>
    </row>
    <row r="16" spans="1:17" ht="18.75" customHeight="1">
      <c r="A16" s="9"/>
      <c r="B16" s="720" t="s">
        <v>314</v>
      </c>
      <c r="C16" s="721"/>
      <c r="D16" s="721"/>
      <c r="E16" s="721"/>
      <c r="F16" s="721"/>
      <c r="G16" s="722"/>
      <c r="H16" s="707"/>
      <c r="I16" s="708"/>
      <c r="J16" s="709"/>
      <c r="L16" s="40"/>
      <c r="M16" s="40"/>
      <c r="N16" s="40"/>
      <c r="O16" s="40"/>
      <c r="P16" s="40"/>
      <c r="Q16" s="40"/>
    </row>
    <row r="17" spans="1:16" ht="18.75" customHeight="1">
      <c r="A17" s="10" t="s">
        <v>10</v>
      </c>
      <c r="B17" s="713" t="s">
        <v>105</v>
      </c>
      <c r="C17" s="713"/>
      <c r="D17" s="713"/>
      <c r="E17" s="713"/>
      <c r="F17" s="713"/>
      <c r="G17" s="713"/>
      <c r="H17" s="713"/>
      <c r="I17" s="713"/>
      <c r="J17" s="713"/>
      <c r="L17" s="40"/>
      <c r="M17" s="40"/>
      <c r="N17" s="40"/>
      <c r="O17" s="40"/>
      <c r="P17" s="40"/>
    </row>
    <row r="18" spans="1:16" ht="18.75" customHeight="1">
      <c r="A18" s="7"/>
      <c r="B18" s="713"/>
      <c r="C18" s="713"/>
      <c r="D18" s="713"/>
      <c r="E18" s="713"/>
      <c r="F18" s="713"/>
      <c r="G18" s="713"/>
      <c r="H18" s="713"/>
      <c r="I18" s="713"/>
      <c r="J18" s="713"/>
    </row>
    <row r="19" spans="1:16" ht="18.75" customHeight="1">
      <c r="A19" s="264" t="s">
        <v>141</v>
      </c>
      <c r="B19" s="15"/>
      <c r="C19" s="15"/>
      <c r="D19" s="15"/>
      <c r="E19" s="15"/>
      <c r="F19" s="15"/>
      <c r="G19" s="15"/>
      <c r="H19" s="15"/>
      <c r="I19" s="15"/>
      <c r="J19" s="15"/>
    </row>
    <row r="20" spans="1:16" ht="41.25" customHeight="1">
      <c r="A20" s="7"/>
      <c r="B20" s="725"/>
      <c r="C20" s="726"/>
      <c r="D20" s="729" t="s">
        <v>176</v>
      </c>
      <c r="E20" s="729"/>
      <c r="F20" s="730" t="s">
        <v>15</v>
      </c>
      <c r="G20" s="730"/>
      <c r="H20" s="730" t="s">
        <v>228</v>
      </c>
      <c r="I20" s="730" t="s">
        <v>220</v>
      </c>
      <c r="J20" s="8"/>
    </row>
    <row r="21" spans="1:16" ht="38.25" customHeight="1" thickBot="1">
      <c r="B21" s="727"/>
      <c r="C21" s="728"/>
      <c r="D21" s="143" t="s">
        <v>107</v>
      </c>
      <c r="E21" s="143" t="s">
        <v>108</v>
      </c>
      <c r="F21" s="143" t="s">
        <v>107</v>
      </c>
      <c r="G21" s="143" t="s">
        <v>108</v>
      </c>
      <c r="H21" s="731"/>
      <c r="I21" s="731"/>
      <c r="L21" s="1"/>
      <c r="N21" s="1"/>
    </row>
    <row r="22" spans="1:16" ht="37.5" customHeight="1" thickTop="1">
      <c r="B22" s="723" t="s">
        <v>0</v>
      </c>
      <c r="C22" s="144" t="s">
        <v>123</v>
      </c>
      <c r="D22" s="194">
        <f>別紙１別表１ポイント発行計画②!D15</f>
        <v>0</v>
      </c>
      <c r="E22" s="194">
        <f>D22</f>
        <v>0</v>
      </c>
      <c r="F22" s="194">
        <f>別紙１別表１ポイント発行計画②!F15</f>
        <v>0</v>
      </c>
      <c r="G22" s="194">
        <f>F22</f>
        <v>0</v>
      </c>
      <c r="H22" s="229">
        <f>$H$10*F22*別紙１別表１ポイント発行計画②!I12/365/2</f>
        <v>0</v>
      </c>
      <c r="I22" s="237">
        <f>J$10</f>
        <v>0</v>
      </c>
      <c r="J22" s="55"/>
      <c r="K22" s="56"/>
      <c r="L22" s="43"/>
      <c r="M22" s="44"/>
    </row>
    <row r="23" spans="1:16" ht="37.5" customHeight="1">
      <c r="B23" s="724"/>
      <c r="C23" s="144" t="s">
        <v>124</v>
      </c>
      <c r="D23" s="194">
        <f>別紙１別表１ポイント発行計画②!D16</f>
        <v>0</v>
      </c>
      <c r="E23" s="194">
        <f>E22+D23</f>
        <v>0</v>
      </c>
      <c r="F23" s="194">
        <f>別紙１別表１ポイント発行計画②!F16</f>
        <v>0</v>
      </c>
      <c r="G23" s="194">
        <f>G22+F23</f>
        <v>0</v>
      </c>
      <c r="H23" s="229">
        <f>$H$10*G22*31/365+$H$10*F23*31/365/2</f>
        <v>0</v>
      </c>
      <c r="I23" s="237">
        <f>J$10</f>
        <v>0</v>
      </c>
      <c r="J23" s="55"/>
      <c r="K23" s="57"/>
      <c r="L23" s="43"/>
      <c r="M23" s="45"/>
    </row>
    <row r="24" spans="1:16" ht="37.5" customHeight="1">
      <c r="B24" s="145" t="s">
        <v>1</v>
      </c>
      <c r="C24" s="145" t="s">
        <v>11</v>
      </c>
      <c r="D24" s="188">
        <f>別紙１別表１ポイント発行計画②!D17</f>
        <v>0</v>
      </c>
      <c r="E24" s="188">
        <f>E23+D24</f>
        <v>0</v>
      </c>
      <c r="F24" s="188">
        <f>別紙１別表１ポイント発行計画②!F17</f>
        <v>0</v>
      </c>
      <c r="G24" s="188">
        <f>G23+F24</f>
        <v>0</v>
      </c>
      <c r="H24" s="230">
        <f>$H$10*G23+$H$10*F24/2</f>
        <v>0</v>
      </c>
      <c r="I24" s="237">
        <f t="shared" ref="I24:I29" si="0">J$10</f>
        <v>0</v>
      </c>
    </row>
    <row r="25" spans="1:16" ht="37.5" customHeight="1">
      <c r="B25" s="145" t="s">
        <v>2</v>
      </c>
      <c r="C25" s="145" t="s">
        <v>12</v>
      </c>
      <c r="D25" s="188">
        <f>別紙１別表１ポイント発行計画②!D18</f>
        <v>0</v>
      </c>
      <c r="E25" s="188">
        <f>E24+D25</f>
        <v>0</v>
      </c>
      <c r="F25" s="188">
        <f>別紙１別表１ポイント発行計画②!F18</f>
        <v>0</v>
      </c>
      <c r="G25" s="188">
        <f>G24+F25</f>
        <v>0</v>
      </c>
      <c r="H25" s="230">
        <f>$H$10*G24+$H$10*F25/2</f>
        <v>0</v>
      </c>
      <c r="I25" s="237">
        <f t="shared" si="0"/>
        <v>0</v>
      </c>
    </row>
    <row r="26" spans="1:16" ht="37.5" customHeight="1" thickBot="1">
      <c r="B26" s="146" t="s">
        <v>3</v>
      </c>
      <c r="C26" s="146" t="s">
        <v>13</v>
      </c>
      <c r="D26" s="193">
        <f>別紙１別表１ポイント発行計画②!D19</f>
        <v>0</v>
      </c>
      <c r="E26" s="193">
        <f>E25+D26</f>
        <v>0</v>
      </c>
      <c r="F26" s="193">
        <f>別紙１別表１ポイント発行計画②!F19</f>
        <v>0</v>
      </c>
      <c r="G26" s="193">
        <f>G25+F26</f>
        <v>0</v>
      </c>
      <c r="H26" s="231">
        <f>$H$10*G25+$H$10*F26/2</f>
        <v>0</v>
      </c>
      <c r="I26" s="238">
        <f t="shared" si="0"/>
        <v>0</v>
      </c>
    </row>
    <row r="27" spans="1:16" ht="37.5" customHeight="1" thickTop="1">
      <c r="B27" s="147" t="s">
        <v>4</v>
      </c>
      <c r="C27" s="148"/>
      <c r="D27" s="199">
        <f>SUM(D22:D26)</f>
        <v>0</v>
      </c>
      <c r="E27" s="200"/>
      <c r="F27" s="199">
        <f>SUM(F22:F26)</f>
        <v>0</v>
      </c>
      <c r="G27" s="200"/>
      <c r="H27" s="229">
        <f>SUM(H22:H26)</f>
        <v>0</v>
      </c>
      <c r="I27" s="239">
        <f t="shared" si="0"/>
        <v>0</v>
      </c>
    </row>
    <row r="28" spans="1:16" ht="12" customHeight="1">
      <c r="B28" s="142"/>
      <c r="C28" s="142"/>
      <c r="D28" s="201"/>
      <c r="E28" s="201"/>
      <c r="F28" s="202"/>
      <c r="G28" s="202"/>
      <c r="H28" s="227"/>
      <c r="I28" s="242"/>
    </row>
    <row r="29" spans="1:16" ht="37.5" customHeight="1">
      <c r="B29" s="145" t="s">
        <v>119</v>
      </c>
      <c r="C29" s="149" t="s">
        <v>120</v>
      </c>
      <c r="D29" s="188">
        <f>別紙１別表１ポイント発行計画②!D23</f>
        <v>0</v>
      </c>
      <c r="E29" s="190">
        <f>E26+D29</f>
        <v>0</v>
      </c>
      <c r="F29" s="188">
        <f>別紙１別表１ポイント発行計画②!F23</f>
        <v>0</v>
      </c>
      <c r="G29" s="190">
        <f>G26+F29</f>
        <v>0</v>
      </c>
      <c r="H29" s="228"/>
      <c r="I29" s="241">
        <f t="shared" si="0"/>
        <v>0</v>
      </c>
    </row>
    <row r="30" spans="1:16">
      <c r="B30" s="54" t="s">
        <v>122</v>
      </c>
      <c r="H30" s="46" t="s">
        <v>145</v>
      </c>
      <c r="I30" s="46"/>
    </row>
    <row r="32" spans="1:16">
      <c r="B32" s="48" t="s">
        <v>366</v>
      </c>
    </row>
    <row r="33" spans="2:2">
      <c r="B33" s="48" t="s">
        <v>144</v>
      </c>
    </row>
    <row r="34" spans="2:2">
      <c r="B34" s="49" t="s">
        <v>181</v>
      </c>
    </row>
    <row r="35" spans="2:2">
      <c r="B35" s="49" t="s">
        <v>182</v>
      </c>
    </row>
    <row r="36" spans="2:2">
      <c r="B36" s="49" t="s">
        <v>179</v>
      </c>
    </row>
    <row r="37" spans="2:2">
      <c r="B37" s="49"/>
    </row>
  </sheetData>
  <sheetProtection algorithmName="SHA-512" hashValue="jxwq4LgBj+myc2BXIqKkJv5bP5u3STvfK9p8c+8vRODuRcLX0QH1GpThGq1m/d7BYrx1MWCWPk8Ztu0RiNVSxw==" saltValue="TkBuYkzV0IvLt7Hvbvu0Jg==" spinCount="100000" sheet="1" formatCells="0" formatRows="0" insertRows="0" deleteRows="0"/>
  <mergeCells count="33">
    <mergeCell ref="H6:J6"/>
    <mergeCell ref="B3:C3"/>
    <mergeCell ref="D3:E3"/>
    <mergeCell ref="B4:C4"/>
    <mergeCell ref="D4:E4"/>
    <mergeCell ref="B6:G6"/>
    <mergeCell ref="B7:G7"/>
    <mergeCell ref="H7:J7"/>
    <mergeCell ref="B8:G8"/>
    <mergeCell ref="H8:J8"/>
    <mergeCell ref="B9:G9"/>
    <mergeCell ref="H9:J9"/>
    <mergeCell ref="B10:G10"/>
    <mergeCell ref="H10:I10"/>
    <mergeCell ref="B11:G11"/>
    <mergeCell ref="H11:J11"/>
    <mergeCell ref="B12:G12"/>
    <mergeCell ref="H12:J12"/>
    <mergeCell ref="B13:G13"/>
    <mergeCell ref="H13:J13"/>
    <mergeCell ref="B14:G14"/>
    <mergeCell ref="H14:J14"/>
    <mergeCell ref="B15:G15"/>
    <mergeCell ref="H15:J15"/>
    <mergeCell ref="B22:B23"/>
    <mergeCell ref="B16:G16"/>
    <mergeCell ref="H16:J16"/>
    <mergeCell ref="B17:J18"/>
    <mergeCell ref="B20:C21"/>
    <mergeCell ref="D20:E20"/>
    <mergeCell ref="F20:G20"/>
    <mergeCell ref="H20:H21"/>
    <mergeCell ref="I20:I21"/>
  </mergeCells>
  <phoneticPr fontId="1"/>
  <pageMargins left="0.7" right="0.7" top="0.75" bottom="0.75" header="0.3" footer="0.3"/>
  <pageSetup paperSize="9" scale="61"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補助シート1!$D$2:$D$7</xm:f>
          </x14:formula1>
          <xm:sqref>H15 H13 H11 H8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37"/>
  <sheetViews>
    <sheetView view="pageBreakPreview" zoomScaleNormal="70" zoomScaleSheetLayoutView="100" workbookViewId="0">
      <selection activeCell="B32" sqref="B32"/>
    </sheetView>
  </sheetViews>
  <sheetFormatPr defaultRowHeight="18.75"/>
  <cols>
    <col min="1" max="1" width="4.625" customWidth="1"/>
    <col min="2" max="2" width="12.375" customWidth="1"/>
    <col min="3" max="3" width="19.5" customWidth="1"/>
    <col min="4" max="5" width="26" customWidth="1"/>
    <col min="6" max="7" width="26" style="2" customWidth="1"/>
    <col min="8" max="8" width="20.75" style="2" customWidth="1"/>
    <col min="9" max="9" width="22.375" style="2" customWidth="1"/>
    <col min="10" max="10" width="13.625" style="2" customWidth="1"/>
    <col min="11" max="11" width="11.25" style="2" customWidth="1"/>
    <col min="12" max="12" width="20.625" customWidth="1"/>
    <col min="13" max="13" width="8" customWidth="1"/>
    <col min="14" max="14" width="20.625" customWidth="1"/>
    <col min="15" max="15" width="7.625" customWidth="1"/>
    <col min="16" max="16" width="20.625" customWidth="1"/>
  </cols>
  <sheetData>
    <row r="1" spans="1:17">
      <c r="B1" s="13" t="s">
        <v>304</v>
      </c>
      <c r="C1" s="13"/>
    </row>
    <row r="2" spans="1:17">
      <c r="B2" s="53"/>
      <c r="J2" s="46"/>
    </row>
    <row r="3" spans="1:17">
      <c r="B3" s="679" t="s">
        <v>29</v>
      </c>
      <c r="C3" s="680"/>
      <c r="D3" s="681">
        <f>別紙１実施計画書_総括!D7</f>
        <v>0</v>
      </c>
      <c r="E3" s="682"/>
      <c r="L3" s="46"/>
      <c r="M3" s="2"/>
    </row>
    <row r="4" spans="1:17">
      <c r="B4" s="683" t="s">
        <v>33</v>
      </c>
      <c r="C4" s="684"/>
      <c r="D4" s="685" t="str">
        <f>別紙１実施計画書_総括!D16</f>
        <v>　　　　　　</v>
      </c>
      <c r="E4" s="686"/>
      <c r="L4" s="46"/>
      <c r="M4" s="2"/>
    </row>
    <row r="5" spans="1:17">
      <c r="A5" s="13" t="s">
        <v>319</v>
      </c>
    </row>
    <row r="6" spans="1:17">
      <c r="B6" s="692" t="s">
        <v>8</v>
      </c>
      <c r="C6" s="692"/>
      <c r="D6" s="692"/>
      <c r="E6" s="692"/>
      <c r="F6" s="692"/>
      <c r="G6" s="692"/>
      <c r="H6" s="732">
        <f>別紙１実施計画書_総括付表!L19</f>
        <v>0</v>
      </c>
      <c r="I6" s="732"/>
      <c r="J6" s="732"/>
    </row>
    <row r="7" spans="1:17" ht="18.75" customHeight="1">
      <c r="B7" s="692" t="s">
        <v>174</v>
      </c>
      <c r="C7" s="692"/>
      <c r="D7" s="692"/>
      <c r="E7" s="692"/>
      <c r="F7" s="692"/>
      <c r="G7" s="692"/>
      <c r="H7" s="732">
        <f>別紙１実施計画書_総括付表!L15</f>
        <v>0</v>
      </c>
      <c r="I7" s="732"/>
      <c r="J7" s="732"/>
    </row>
    <row r="8" spans="1:17" ht="18.75" customHeight="1">
      <c r="B8" s="692" t="s">
        <v>155</v>
      </c>
      <c r="C8" s="692"/>
      <c r="D8" s="692"/>
      <c r="E8" s="692"/>
      <c r="F8" s="692"/>
      <c r="G8" s="692"/>
      <c r="H8" s="707"/>
      <c r="I8" s="708"/>
      <c r="J8" s="709"/>
    </row>
    <row r="9" spans="1:17" ht="18.75" customHeight="1">
      <c r="B9" s="720" t="s">
        <v>156</v>
      </c>
      <c r="C9" s="721"/>
      <c r="D9" s="721"/>
      <c r="E9" s="721"/>
      <c r="F9" s="721"/>
      <c r="G9" s="722"/>
      <c r="H9" s="707"/>
      <c r="I9" s="708"/>
      <c r="J9" s="709"/>
    </row>
    <row r="10" spans="1:17" ht="18.75" customHeight="1">
      <c r="A10" s="11" t="s">
        <v>106</v>
      </c>
      <c r="B10" s="692" t="s">
        <v>178</v>
      </c>
      <c r="C10" s="692"/>
      <c r="D10" s="692"/>
      <c r="E10" s="692"/>
      <c r="F10" s="692"/>
      <c r="G10" s="692"/>
      <c r="H10" s="710"/>
      <c r="I10" s="711"/>
      <c r="J10" s="161"/>
      <c r="L10" s="40"/>
      <c r="M10" s="40"/>
      <c r="N10" s="40"/>
      <c r="O10" s="40"/>
      <c r="P10" s="40"/>
      <c r="Q10" s="40"/>
    </row>
    <row r="11" spans="1:17" ht="18.75" customHeight="1">
      <c r="A11" s="9" t="s">
        <v>9</v>
      </c>
      <c r="B11" s="692" t="s">
        <v>152</v>
      </c>
      <c r="C11" s="692"/>
      <c r="D11" s="692"/>
      <c r="E11" s="692"/>
      <c r="F11" s="692"/>
      <c r="G11" s="692"/>
      <c r="H11" s="707"/>
      <c r="I11" s="708"/>
      <c r="J11" s="709"/>
      <c r="L11" s="40"/>
      <c r="M11" s="40"/>
      <c r="N11" s="40"/>
      <c r="O11" s="40"/>
      <c r="P11" s="40"/>
    </row>
    <row r="12" spans="1:17" ht="18.75" customHeight="1">
      <c r="A12" s="9"/>
      <c r="B12" s="720" t="s">
        <v>153</v>
      </c>
      <c r="C12" s="721"/>
      <c r="D12" s="721"/>
      <c r="E12" s="721"/>
      <c r="F12" s="721"/>
      <c r="G12" s="722"/>
      <c r="H12" s="707"/>
      <c r="I12" s="708"/>
      <c r="J12" s="709"/>
    </row>
    <row r="13" spans="1:17" ht="18.75" customHeight="1">
      <c r="A13" s="9" t="s">
        <v>9</v>
      </c>
      <c r="B13" s="692" t="s">
        <v>312</v>
      </c>
      <c r="C13" s="692"/>
      <c r="D13" s="692"/>
      <c r="E13" s="692"/>
      <c r="F13" s="692"/>
      <c r="G13" s="692"/>
      <c r="H13" s="707"/>
      <c r="I13" s="708"/>
      <c r="J13" s="709"/>
    </row>
    <row r="14" spans="1:17" ht="18.75" customHeight="1">
      <c r="A14" s="9"/>
      <c r="B14" s="720" t="s">
        <v>154</v>
      </c>
      <c r="C14" s="721"/>
      <c r="D14" s="721"/>
      <c r="E14" s="721"/>
      <c r="F14" s="721"/>
      <c r="G14" s="722"/>
      <c r="H14" s="707"/>
      <c r="I14" s="708"/>
      <c r="J14" s="709"/>
    </row>
    <row r="15" spans="1:17" ht="18.75" customHeight="1">
      <c r="A15" s="9" t="s">
        <v>9</v>
      </c>
      <c r="B15" s="692" t="s">
        <v>313</v>
      </c>
      <c r="C15" s="692"/>
      <c r="D15" s="692"/>
      <c r="E15" s="692"/>
      <c r="F15" s="692"/>
      <c r="G15" s="692"/>
      <c r="H15" s="707"/>
      <c r="I15" s="708"/>
      <c r="J15" s="709"/>
    </row>
    <row r="16" spans="1:17" ht="18.75" customHeight="1">
      <c r="A16" s="9"/>
      <c r="B16" s="720" t="s">
        <v>314</v>
      </c>
      <c r="C16" s="721"/>
      <c r="D16" s="721"/>
      <c r="E16" s="721"/>
      <c r="F16" s="721"/>
      <c r="G16" s="722"/>
      <c r="H16" s="707"/>
      <c r="I16" s="708"/>
      <c r="J16" s="709"/>
      <c r="L16" s="40"/>
      <c r="M16" s="40"/>
      <c r="N16" s="40"/>
      <c r="O16" s="40"/>
      <c r="P16" s="40"/>
      <c r="Q16" s="40"/>
    </row>
    <row r="17" spans="1:16" ht="18.75" customHeight="1">
      <c r="A17" s="10" t="s">
        <v>10</v>
      </c>
      <c r="B17" s="713" t="s">
        <v>105</v>
      </c>
      <c r="C17" s="713"/>
      <c r="D17" s="713"/>
      <c r="E17" s="713"/>
      <c r="F17" s="713"/>
      <c r="G17" s="713"/>
      <c r="H17" s="713"/>
      <c r="I17" s="713"/>
      <c r="J17" s="713"/>
      <c r="L17" s="40"/>
      <c r="M17" s="40"/>
      <c r="N17" s="40"/>
      <c r="O17" s="40"/>
      <c r="P17" s="40"/>
    </row>
    <row r="18" spans="1:16" ht="18.75" customHeight="1">
      <c r="A18" s="7"/>
      <c r="B18" s="713"/>
      <c r="C18" s="713"/>
      <c r="D18" s="713"/>
      <c r="E18" s="713"/>
      <c r="F18" s="713"/>
      <c r="G18" s="713"/>
      <c r="H18" s="713"/>
      <c r="I18" s="713"/>
      <c r="J18" s="713"/>
    </row>
    <row r="19" spans="1:16" ht="18.75" customHeight="1">
      <c r="A19" s="264" t="s">
        <v>141</v>
      </c>
      <c r="B19" s="15"/>
      <c r="C19" s="15"/>
      <c r="D19" s="15"/>
      <c r="E19" s="15"/>
      <c r="F19" s="15"/>
      <c r="G19" s="15"/>
      <c r="H19" s="15"/>
      <c r="I19" s="15"/>
      <c r="J19" s="15"/>
    </row>
    <row r="20" spans="1:16" ht="41.25" customHeight="1">
      <c r="A20" s="7"/>
      <c r="B20" s="725"/>
      <c r="C20" s="726"/>
      <c r="D20" s="729" t="s">
        <v>176</v>
      </c>
      <c r="E20" s="729"/>
      <c r="F20" s="730" t="s">
        <v>15</v>
      </c>
      <c r="G20" s="730"/>
      <c r="H20" s="730" t="s">
        <v>228</v>
      </c>
      <c r="I20" s="730" t="s">
        <v>220</v>
      </c>
      <c r="J20" s="8"/>
    </row>
    <row r="21" spans="1:16" ht="38.25" customHeight="1" thickBot="1">
      <c r="B21" s="727"/>
      <c r="C21" s="728"/>
      <c r="D21" s="169" t="s">
        <v>107</v>
      </c>
      <c r="E21" s="169" t="s">
        <v>108</v>
      </c>
      <c r="F21" s="208" t="s">
        <v>107</v>
      </c>
      <c r="G21" s="169" t="s">
        <v>108</v>
      </c>
      <c r="H21" s="731"/>
      <c r="I21" s="731"/>
      <c r="L21" s="1"/>
      <c r="N21" s="1"/>
    </row>
    <row r="22" spans="1:16" ht="37.5" customHeight="1" thickTop="1">
      <c r="B22" s="723" t="s">
        <v>0</v>
      </c>
      <c r="C22" s="144" t="s">
        <v>123</v>
      </c>
      <c r="D22" s="194">
        <f>別紙１別表１ポイント発行計画③!D15</f>
        <v>0</v>
      </c>
      <c r="E22" s="194">
        <f>D22</f>
        <v>0</v>
      </c>
      <c r="F22" s="194">
        <f>別紙１別表１ポイント発行計画③!F15</f>
        <v>0</v>
      </c>
      <c r="G22" s="194">
        <f>F22</f>
        <v>0</v>
      </c>
      <c r="H22" s="229">
        <f>$H$10*F22*別紙１別表１ポイント発行計画③!I12/365/2</f>
        <v>0</v>
      </c>
      <c r="I22" s="237">
        <f>J$10</f>
        <v>0</v>
      </c>
      <c r="J22" s="55"/>
      <c r="K22" s="56"/>
      <c r="L22" s="43"/>
      <c r="M22" s="44"/>
    </row>
    <row r="23" spans="1:16" ht="37.5" customHeight="1">
      <c r="B23" s="724"/>
      <c r="C23" s="144" t="s">
        <v>124</v>
      </c>
      <c r="D23" s="194">
        <f>別紙１別表１ポイント発行計画③!D16</f>
        <v>0</v>
      </c>
      <c r="E23" s="194">
        <f>E22+D23</f>
        <v>0</v>
      </c>
      <c r="F23" s="194">
        <f>別紙１別表１ポイント発行計画③!F16</f>
        <v>0</v>
      </c>
      <c r="G23" s="194">
        <f>G22+F23</f>
        <v>0</v>
      </c>
      <c r="H23" s="229">
        <f>$H$10*G22*31/365+$H$10*F23*31/365/2</f>
        <v>0</v>
      </c>
      <c r="I23" s="237">
        <f>J$10</f>
        <v>0</v>
      </c>
      <c r="J23" s="55"/>
      <c r="K23" s="57"/>
      <c r="L23" s="43"/>
      <c r="M23" s="45"/>
    </row>
    <row r="24" spans="1:16" ht="37.5" customHeight="1">
      <c r="B24" s="145" t="s">
        <v>1</v>
      </c>
      <c r="C24" s="145" t="s">
        <v>11</v>
      </c>
      <c r="D24" s="194">
        <f>別紙１別表１ポイント発行計画③!D17</f>
        <v>0</v>
      </c>
      <c r="E24" s="188">
        <f>E23+D24</f>
        <v>0</v>
      </c>
      <c r="F24" s="194">
        <f>別紙１別表１ポイント発行計画③!F17</f>
        <v>0</v>
      </c>
      <c r="G24" s="188">
        <f>G23+F24</f>
        <v>0</v>
      </c>
      <c r="H24" s="230">
        <f>$H$10*G23+$H$10*F24/2</f>
        <v>0</v>
      </c>
      <c r="I24" s="237">
        <f t="shared" ref="I24:I29" si="0">J$10</f>
        <v>0</v>
      </c>
    </row>
    <row r="25" spans="1:16" ht="37.5" customHeight="1">
      <c r="B25" s="145" t="s">
        <v>2</v>
      </c>
      <c r="C25" s="145" t="s">
        <v>12</v>
      </c>
      <c r="D25" s="194">
        <f>別紙１別表１ポイント発行計画③!D18</f>
        <v>0</v>
      </c>
      <c r="E25" s="188">
        <f>E24+D25</f>
        <v>0</v>
      </c>
      <c r="F25" s="194">
        <f>別紙１別表１ポイント発行計画③!F18</f>
        <v>0</v>
      </c>
      <c r="G25" s="188">
        <f>G24+F25</f>
        <v>0</v>
      </c>
      <c r="H25" s="230">
        <f>$H$10*G24+$H$10*F25/2</f>
        <v>0</v>
      </c>
      <c r="I25" s="237">
        <f t="shared" si="0"/>
        <v>0</v>
      </c>
    </row>
    <row r="26" spans="1:16" ht="37.5" customHeight="1" thickBot="1">
      <c r="B26" s="146" t="s">
        <v>3</v>
      </c>
      <c r="C26" s="146" t="s">
        <v>13</v>
      </c>
      <c r="D26" s="193">
        <f>別紙１別表１ポイント発行計画③!D19</f>
        <v>0</v>
      </c>
      <c r="E26" s="193">
        <f>E25+D26</f>
        <v>0</v>
      </c>
      <c r="F26" s="243">
        <f>別紙１別表１ポイント発行計画③!F19</f>
        <v>0</v>
      </c>
      <c r="G26" s="193">
        <f>G25+F26</f>
        <v>0</v>
      </c>
      <c r="H26" s="231">
        <f>$H$10*G25+$H$10*F26/2</f>
        <v>0</v>
      </c>
      <c r="I26" s="238">
        <f t="shared" si="0"/>
        <v>0</v>
      </c>
    </row>
    <row r="27" spans="1:16" ht="37.5" customHeight="1" thickTop="1">
      <c r="B27" s="167" t="s">
        <v>4</v>
      </c>
      <c r="C27" s="148"/>
      <c r="D27" s="194">
        <f>SUM(D22:D26)</f>
        <v>0</v>
      </c>
      <c r="E27" s="200"/>
      <c r="F27" s="194">
        <f>SUM(F22:F26)</f>
        <v>0</v>
      </c>
      <c r="G27" s="200"/>
      <c r="H27" s="229">
        <f>SUM(H22:H26)</f>
        <v>0</v>
      </c>
      <c r="I27" s="239">
        <f t="shared" si="0"/>
        <v>0</v>
      </c>
    </row>
    <row r="28" spans="1:16" ht="12" customHeight="1">
      <c r="B28" s="142"/>
      <c r="C28" s="142"/>
      <c r="D28" s="201"/>
      <c r="E28" s="201"/>
      <c r="F28" s="202"/>
      <c r="G28" s="202"/>
      <c r="H28" s="227"/>
      <c r="I28" s="242"/>
    </row>
    <row r="29" spans="1:16" ht="37.5" customHeight="1">
      <c r="B29" s="145" t="s">
        <v>119</v>
      </c>
      <c r="C29" s="168" t="s">
        <v>120</v>
      </c>
      <c r="D29" s="188">
        <f>別紙１別表１ポイント発行計画③!D23</f>
        <v>0</v>
      </c>
      <c r="E29" s="190">
        <f>E26+D29</f>
        <v>0</v>
      </c>
      <c r="F29" s="188">
        <f>別紙１別表１ポイント発行計画③!F23</f>
        <v>0</v>
      </c>
      <c r="G29" s="190">
        <f>G26+F29</f>
        <v>0</v>
      </c>
      <c r="H29" s="228"/>
      <c r="I29" s="241">
        <f t="shared" si="0"/>
        <v>0</v>
      </c>
    </row>
    <row r="30" spans="1:16">
      <c r="B30" s="54" t="s">
        <v>122</v>
      </c>
      <c r="H30" s="46" t="s">
        <v>145</v>
      </c>
      <c r="I30" s="46"/>
    </row>
    <row r="32" spans="1:16">
      <c r="B32" s="48" t="s">
        <v>366</v>
      </c>
    </row>
    <row r="33" spans="2:2">
      <c r="B33" s="48" t="s">
        <v>144</v>
      </c>
    </row>
    <row r="34" spans="2:2">
      <c r="B34" s="49" t="s">
        <v>181</v>
      </c>
    </row>
    <row r="35" spans="2:2">
      <c r="B35" s="49" t="s">
        <v>182</v>
      </c>
    </row>
    <row r="36" spans="2:2">
      <c r="B36" s="49" t="s">
        <v>179</v>
      </c>
    </row>
    <row r="37" spans="2:2">
      <c r="B37" s="49"/>
    </row>
  </sheetData>
  <sheetProtection algorithmName="SHA-512" hashValue="RZ+V/lG290rer0t4vw4FiEmaYOiHlNDwBGambKsK79ac/BXA72LcS29kqaa5Xcnys8gJnvFlRlDxpWi0r4TAkA==" saltValue="950ueD6qJti7o5VVVxiLXg==" spinCount="100000" sheet="1" formatCells="0" formatRows="0" insertRows="0" deleteRows="0"/>
  <mergeCells count="33">
    <mergeCell ref="H6:J6"/>
    <mergeCell ref="B3:C3"/>
    <mergeCell ref="D3:E3"/>
    <mergeCell ref="B4:C4"/>
    <mergeCell ref="D4:E4"/>
    <mergeCell ref="B6:G6"/>
    <mergeCell ref="B7:G7"/>
    <mergeCell ref="H7:J7"/>
    <mergeCell ref="B8:G8"/>
    <mergeCell ref="H8:J8"/>
    <mergeCell ref="B9:G9"/>
    <mergeCell ref="H9:J9"/>
    <mergeCell ref="B10:G10"/>
    <mergeCell ref="H10:I10"/>
    <mergeCell ref="B11:G11"/>
    <mergeCell ref="H11:J11"/>
    <mergeCell ref="B12:G12"/>
    <mergeCell ref="H12:J12"/>
    <mergeCell ref="B13:G13"/>
    <mergeCell ref="H13:J13"/>
    <mergeCell ref="B14:G14"/>
    <mergeCell ref="H14:J14"/>
    <mergeCell ref="B15:G15"/>
    <mergeCell ref="H15:J15"/>
    <mergeCell ref="B22:B23"/>
    <mergeCell ref="B16:G16"/>
    <mergeCell ref="H16:J16"/>
    <mergeCell ref="B17:J18"/>
    <mergeCell ref="B20:C21"/>
    <mergeCell ref="D20:E20"/>
    <mergeCell ref="F20:G20"/>
    <mergeCell ref="H20:H21"/>
    <mergeCell ref="I20:I21"/>
  </mergeCells>
  <phoneticPr fontId="1"/>
  <pageMargins left="0.7" right="0.7" top="0.75" bottom="0.75" header="0.3" footer="0.3"/>
  <pageSetup paperSize="9" scale="61"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補助シート1!$D$2:$D$7</xm:f>
          </x14:formula1>
          <xm:sqref>H15 H13 H11 H8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37"/>
  <sheetViews>
    <sheetView view="pageBreakPreview" zoomScaleNormal="70" zoomScaleSheetLayoutView="100" workbookViewId="0">
      <selection activeCell="E40" sqref="E40"/>
    </sheetView>
  </sheetViews>
  <sheetFormatPr defaultRowHeight="18.75"/>
  <cols>
    <col min="1" max="1" width="4.625" customWidth="1"/>
    <col min="2" max="2" width="12.375" customWidth="1"/>
    <col min="3" max="3" width="19.5" customWidth="1"/>
    <col min="4" max="5" width="26" customWidth="1"/>
    <col min="6" max="7" width="26" style="2" customWidth="1"/>
    <col min="8" max="8" width="20.75" style="2" customWidth="1"/>
    <col min="9" max="9" width="22.375" style="2" customWidth="1"/>
    <col min="10" max="10" width="13.625" style="2" customWidth="1"/>
    <col min="11" max="11" width="11.25" style="2" customWidth="1"/>
    <col min="12" max="12" width="20.625" customWidth="1"/>
    <col min="13" max="13" width="8" customWidth="1"/>
    <col min="14" max="14" width="20.625" customWidth="1"/>
    <col min="15" max="15" width="7.625" customWidth="1"/>
    <col min="16" max="16" width="20.625" customWidth="1"/>
  </cols>
  <sheetData>
    <row r="1" spans="1:17">
      <c r="B1" s="13" t="s">
        <v>305</v>
      </c>
      <c r="C1" s="13"/>
    </row>
    <row r="2" spans="1:17">
      <c r="B2" s="53"/>
      <c r="J2" s="46"/>
    </row>
    <row r="3" spans="1:17">
      <c r="B3" s="679" t="s">
        <v>29</v>
      </c>
      <c r="C3" s="680"/>
      <c r="D3" s="681">
        <f>別紙１実施計画書_総括!D7</f>
        <v>0</v>
      </c>
      <c r="E3" s="682"/>
      <c r="L3" s="46"/>
      <c r="M3" s="2"/>
    </row>
    <row r="4" spans="1:17">
      <c r="B4" s="683" t="s">
        <v>33</v>
      </c>
      <c r="C4" s="684"/>
      <c r="D4" s="685" t="str">
        <f>別紙１実施計画書_総括!D16</f>
        <v>　　　　　　</v>
      </c>
      <c r="E4" s="686"/>
      <c r="L4" s="46"/>
      <c r="M4" s="2"/>
    </row>
    <row r="5" spans="1:17">
      <c r="A5" s="13" t="s">
        <v>319</v>
      </c>
    </row>
    <row r="6" spans="1:17">
      <c r="B6" s="692" t="s">
        <v>8</v>
      </c>
      <c r="C6" s="692"/>
      <c r="D6" s="692"/>
      <c r="E6" s="692"/>
      <c r="F6" s="692"/>
      <c r="G6" s="692"/>
      <c r="H6" s="733">
        <f>別紙１実施計画書_総括付表!P19</f>
        <v>0</v>
      </c>
      <c r="I6" s="733"/>
      <c r="J6" s="733"/>
    </row>
    <row r="7" spans="1:17" ht="18.75" customHeight="1">
      <c r="B7" s="692" t="s">
        <v>174</v>
      </c>
      <c r="C7" s="692"/>
      <c r="D7" s="692"/>
      <c r="E7" s="692"/>
      <c r="F7" s="692"/>
      <c r="G7" s="692"/>
      <c r="H7" s="733">
        <f>別紙１実施計画書_総括付表!P15</f>
        <v>0</v>
      </c>
      <c r="I7" s="733"/>
      <c r="J7" s="733"/>
    </row>
    <row r="8" spans="1:17" ht="18.75" customHeight="1">
      <c r="B8" s="692" t="s">
        <v>155</v>
      </c>
      <c r="C8" s="692"/>
      <c r="D8" s="692"/>
      <c r="E8" s="692"/>
      <c r="F8" s="692"/>
      <c r="G8" s="692"/>
      <c r="H8" s="707"/>
      <c r="I8" s="708"/>
      <c r="J8" s="709"/>
    </row>
    <row r="9" spans="1:17" ht="18.75" customHeight="1">
      <c r="B9" s="720" t="s">
        <v>156</v>
      </c>
      <c r="C9" s="721"/>
      <c r="D9" s="721"/>
      <c r="E9" s="721"/>
      <c r="F9" s="721"/>
      <c r="G9" s="722"/>
      <c r="H9" s="707"/>
      <c r="I9" s="708"/>
      <c r="J9" s="709"/>
    </row>
    <row r="10" spans="1:17" ht="18.75" customHeight="1">
      <c r="A10" s="11" t="s">
        <v>106</v>
      </c>
      <c r="B10" s="692" t="s">
        <v>178</v>
      </c>
      <c r="C10" s="692"/>
      <c r="D10" s="692"/>
      <c r="E10" s="692"/>
      <c r="F10" s="692"/>
      <c r="G10" s="692"/>
      <c r="H10" s="734"/>
      <c r="I10" s="735"/>
      <c r="J10" s="171"/>
      <c r="L10" s="40"/>
      <c r="M10" s="40"/>
      <c r="N10" s="40"/>
      <c r="O10" s="40"/>
      <c r="P10" s="40"/>
      <c r="Q10" s="40"/>
    </row>
    <row r="11" spans="1:17" ht="18.75" customHeight="1">
      <c r="A11" s="9" t="s">
        <v>9</v>
      </c>
      <c r="B11" s="692" t="s">
        <v>152</v>
      </c>
      <c r="C11" s="692"/>
      <c r="D11" s="692"/>
      <c r="E11" s="692"/>
      <c r="F11" s="692"/>
      <c r="G11" s="692"/>
      <c r="H11" s="707"/>
      <c r="I11" s="708"/>
      <c r="J11" s="709"/>
      <c r="L11" s="40"/>
      <c r="M11" s="40"/>
      <c r="N11" s="40"/>
      <c r="O11" s="40"/>
      <c r="P11" s="40"/>
    </row>
    <row r="12" spans="1:17" ht="18.75" customHeight="1">
      <c r="A12" s="9"/>
      <c r="B12" s="720" t="s">
        <v>153</v>
      </c>
      <c r="C12" s="721"/>
      <c r="D12" s="721"/>
      <c r="E12" s="721"/>
      <c r="F12" s="721"/>
      <c r="G12" s="722"/>
      <c r="H12" s="707"/>
      <c r="I12" s="708"/>
      <c r="J12" s="709"/>
    </row>
    <row r="13" spans="1:17" ht="18.75" customHeight="1">
      <c r="A13" s="9" t="s">
        <v>9</v>
      </c>
      <c r="B13" s="692" t="s">
        <v>312</v>
      </c>
      <c r="C13" s="692"/>
      <c r="D13" s="692"/>
      <c r="E13" s="692"/>
      <c r="F13" s="692"/>
      <c r="G13" s="692"/>
      <c r="H13" s="707"/>
      <c r="I13" s="708"/>
      <c r="J13" s="709"/>
    </row>
    <row r="14" spans="1:17" ht="18.75" customHeight="1">
      <c r="A14" s="9"/>
      <c r="B14" s="720" t="s">
        <v>154</v>
      </c>
      <c r="C14" s="721"/>
      <c r="D14" s="721"/>
      <c r="E14" s="721"/>
      <c r="F14" s="721"/>
      <c r="G14" s="722"/>
      <c r="H14" s="707"/>
      <c r="I14" s="708"/>
      <c r="J14" s="709"/>
    </row>
    <row r="15" spans="1:17" ht="18.75" customHeight="1">
      <c r="A15" s="9" t="s">
        <v>9</v>
      </c>
      <c r="B15" s="692" t="s">
        <v>313</v>
      </c>
      <c r="C15" s="692"/>
      <c r="D15" s="692"/>
      <c r="E15" s="692"/>
      <c r="F15" s="692"/>
      <c r="G15" s="692"/>
      <c r="H15" s="707"/>
      <c r="I15" s="708"/>
      <c r="J15" s="709"/>
    </row>
    <row r="16" spans="1:17" ht="18.75" customHeight="1">
      <c r="A16" s="9"/>
      <c r="B16" s="720" t="s">
        <v>314</v>
      </c>
      <c r="C16" s="721"/>
      <c r="D16" s="721"/>
      <c r="E16" s="721"/>
      <c r="F16" s="721"/>
      <c r="G16" s="722"/>
      <c r="H16" s="707"/>
      <c r="I16" s="708"/>
      <c r="J16" s="709"/>
      <c r="L16" s="40"/>
      <c r="M16" s="40"/>
      <c r="N16" s="40"/>
      <c r="O16" s="40"/>
      <c r="P16" s="40"/>
      <c r="Q16" s="40"/>
    </row>
    <row r="17" spans="1:16" ht="18.75" customHeight="1">
      <c r="A17" s="10" t="s">
        <v>10</v>
      </c>
      <c r="B17" s="713" t="s">
        <v>105</v>
      </c>
      <c r="C17" s="713"/>
      <c r="D17" s="713"/>
      <c r="E17" s="713"/>
      <c r="F17" s="713"/>
      <c r="G17" s="713"/>
      <c r="H17" s="713"/>
      <c r="I17" s="713"/>
      <c r="J17" s="713"/>
      <c r="L17" s="40"/>
      <c r="M17" s="40"/>
      <c r="N17" s="40"/>
      <c r="O17" s="40"/>
      <c r="P17" s="40"/>
    </row>
    <row r="18" spans="1:16" ht="18.75" customHeight="1">
      <c r="A18" s="7"/>
      <c r="B18" s="713"/>
      <c r="C18" s="713"/>
      <c r="D18" s="713"/>
      <c r="E18" s="713"/>
      <c r="F18" s="713"/>
      <c r="G18" s="713"/>
      <c r="H18" s="713"/>
      <c r="I18" s="713"/>
      <c r="J18" s="713"/>
    </row>
    <row r="19" spans="1:16" ht="18.75" customHeight="1">
      <c r="A19" s="264" t="s">
        <v>141</v>
      </c>
      <c r="B19" s="15"/>
      <c r="C19" s="15"/>
      <c r="D19" s="15"/>
      <c r="E19" s="15"/>
      <c r="F19" s="15"/>
      <c r="G19" s="15"/>
      <c r="H19" s="15"/>
      <c r="I19" s="15"/>
      <c r="J19" s="15"/>
    </row>
    <row r="20" spans="1:16" ht="41.25" customHeight="1">
      <c r="A20" s="7"/>
      <c r="B20" s="725"/>
      <c r="C20" s="726"/>
      <c r="D20" s="729" t="s">
        <v>176</v>
      </c>
      <c r="E20" s="729"/>
      <c r="F20" s="730" t="s">
        <v>15</v>
      </c>
      <c r="G20" s="730"/>
      <c r="H20" s="730" t="s">
        <v>228</v>
      </c>
      <c r="I20" s="730" t="s">
        <v>220</v>
      </c>
      <c r="J20" s="8"/>
    </row>
    <row r="21" spans="1:16" ht="38.25" customHeight="1" thickBot="1">
      <c r="B21" s="727"/>
      <c r="C21" s="728"/>
      <c r="D21" s="179" t="s">
        <v>107</v>
      </c>
      <c r="E21" s="179" t="s">
        <v>108</v>
      </c>
      <c r="F21" s="179" t="s">
        <v>107</v>
      </c>
      <c r="G21" s="179" t="s">
        <v>108</v>
      </c>
      <c r="H21" s="731"/>
      <c r="I21" s="731"/>
      <c r="L21" s="1"/>
      <c r="N21" s="1"/>
    </row>
    <row r="22" spans="1:16" ht="37.5" customHeight="1" thickTop="1">
      <c r="B22" s="723" t="s">
        <v>0</v>
      </c>
      <c r="C22" s="144" t="s">
        <v>123</v>
      </c>
      <c r="D22" s="194">
        <f>別紙１別表１ポイント発行計画④!D15</f>
        <v>0</v>
      </c>
      <c r="E22" s="194">
        <f>D22</f>
        <v>0</v>
      </c>
      <c r="F22" s="194">
        <f>別紙１別表１ポイント発行計画④!F15</f>
        <v>0</v>
      </c>
      <c r="G22" s="194">
        <f>F22</f>
        <v>0</v>
      </c>
      <c r="H22" s="229">
        <f>$H$10*F22*別紙１別表１ポイント発行計画④!I12/365/2</f>
        <v>0</v>
      </c>
      <c r="I22" s="237">
        <f>J$10</f>
        <v>0</v>
      </c>
      <c r="J22" s="55"/>
      <c r="K22" s="56"/>
      <c r="L22" s="43"/>
      <c r="M22" s="44"/>
    </row>
    <row r="23" spans="1:16" ht="37.5" customHeight="1">
      <c r="B23" s="724"/>
      <c r="C23" s="144" t="s">
        <v>124</v>
      </c>
      <c r="D23" s="194">
        <f>別紙１別表１ポイント発行計画④!D16</f>
        <v>0</v>
      </c>
      <c r="E23" s="194">
        <f>E22+D23</f>
        <v>0</v>
      </c>
      <c r="F23" s="194">
        <f>別紙１別表１ポイント発行計画④!F16</f>
        <v>0</v>
      </c>
      <c r="G23" s="194">
        <f>G22+F23</f>
        <v>0</v>
      </c>
      <c r="H23" s="229">
        <f>$H$10*G22*31/365+$H$10*F23*31/365/2</f>
        <v>0</v>
      </c>
      <c r="I23" s="237">
        <f>J$10</f>
        <v>0</v>
      </c>
      <c r="J23" s="55"/>
      <c r="K23" s="57"/>
      <c r="L23" s="43"/>
      <c r="M23" s="45"/>
    </row>
    <row r="24" spans="1:16" ht="37.5" customHeight="1">
      <c r="B24" s="145" t="s">
        <v>1</v>
      </c>
      <c r="C24" s="145" t="s">
        <v>11</v>
      </c>
      <c r="D24" s="194">
        <f>別紙１別表１ポイント発行計画④!D17</f>
        <v>0</v>
      </c>
      <c r="E24" s="188">
        <f>E23+D24</f>
        <v>0</v>
      </c>
      <c r="F24" s="194">
        <f>別紙１別表１ポイント発行計画④!F17</f>
        <v>0</v>
      </c>
      <c r="G24" s="188">
        <f>G23+F24</f>
        <v>0</v>
      </c>
      <c r="H24" s="230">
        <f>$H$10*G23+$H$10*F24/2</f>
        <v>0</v>
      </c>
      <c r="I24" s="237">
        <f t="shared" ref="I24:I29" si="0">J$10</f>
        <v>0</v>
      </c>
    </row>
    <row r="25" spans="1:16" ht="37.5" customHeight="1">
      <c r="B25" s="145" t="s">
        <v>2</v>
      </c>
      <c r="C25" s="145" t="s">
        <v>12</v>
      </c>
      <c r="D25" s="194">
        <f>別紙１別表１ポイント発行計画④!D18</f>
        <v>0</v>
      </c>
      <c r="E25" s="188">
        <f>E24+D25</f>
        <v>0</v>
      </c>
      <c r="F25" s="194">
        <f>別紙１別表１ポイント発行計画④!F18</f>
        <v>0</v>
      </c>
      <c r="G25" s="188">
        <f>G24+F25</f>
        <v>0</v>
      </c>
      <c r="H25" s="230">
        <f>$H$10*G24+$H$10*F25/2</f>
        <v>0</v>
      </c>
      <c r="I25" s="237">
        <f t="shared" si="0"/>
        <v>0</v>
      </c>
    </row>
    <row r="26" spans="1:16" ht="37.5" customHeight="1" thickBot="1">
      <c r="B26" s="146" t="s">
        <v>3</v>
      </c>
      <c r="C26" s="146" t="s">
        <v>13</v>
      </c>
      <c r="D26" s="193">
        <f>別紙１別表１ポイント発行計画④!D19</f>
        <v>0</v>
      </c>
      <c r="E26" s="193">
        <f>E25+D26</f>
        <v>0</v>
      </c>
      <c r="F26" s="193">
        <f>別紙１別表１ポイント発行計画④!F19</f>
        <v>0</v>
      </c>
      <c r="G26" s="193">
        <f>G25+F26</f>
        <v>0</v>
      </c>
      <c r="H26" s="231">
        <f>$H$10*G25+$H$10*F26/2</f>
        <v>0</v>
      </c>
      <c r="I26" s="238">
        <f t="shared" si="0"/>
        <v>0</v>
      </c>
    </row>
    <row r="27" spans="1:16" ht="37.5" customHeight="1" thickTop="1">
      <c r="B27" s="177" t="s">
        <v>4</v>
      </c>
      <c r="C27" s="148"/>
      <c r="D27" s="199">
        <f>SUM(D22:D26)</f>
        <v>0</v>
      </c>
      <c r="E27" s="207"/>
      <c r="F27" s="199">
        <f>SUM(F22:F26)</f>
        <v>0</v>
      </c>
      <c r="G27" s="207"/>
      <c r="H27" s="229">
        <f>SUM(H22:H26)</f>
        <v>0</v>
      </c>
      <c r="I27" s="239">
        <f t="shared" si="0"/>
        <v>0</v>
      </c>
    </row>
    <row r="28" spans="1:16" ht="12" customHeight="1">
      <c r="B28" s="142"/>
      <c r="C28" s="142"/>
      <c r="D28" s="201"/>
      <c r="E28" s="201"/>
      <c r="F28" s="202"/>
      <c r="G28" s="202"/>
      <c r="H28" s="227"/>
      <c r="I28" s="242"/>
    </row>
    <row r="29" spans="1:16" ht="37.5" customHeight="1">
      <c r="B29" s="145" t="s">
        <v>119</v>
      </c>
      <c r="C29" s="178" t="s">
        <v>120</v>
      </c>
      <c r="D29" s="188">
        <f>別紙１別表１ポイント発行計画④!D23</f>
        <v>0</v>
      </c>
      <c r="E29" s="190">
        <f>E26+D29</f>
        <v>0</v>
      </c>
      <c r="F29" s="188">
        <f>別紙１別表１ポイント発行計画④!F23</f>
        <v>0</v>
      </c>
      <c r="G29" s="190">
        <f>G26+F29</f>
        <v>0</v>
      </c>
      <c r="H29" s="228">
        <v>1000</v>
      </c>
      <c r="I29" s="241">
        <f t="shared" si="0"/>
        <v>0</v>
      </c>
    </row>
    <row r="30" spans="1:16">
      <c r="B30" s="54" t="s">
        <v>122</v>
      </c>
      <c r="H30" s="46" t="s">
        <v>145</v>
      </c>
      <c r="I30" s="46"/>
    </row>
    <row r="32" spans="1:16">
      <c r="B32" s="48" t="s">
        <v>366</v>
      </c>
    </row>
    <row r="33" spans="2:2">
      <c r="B33" s="48" t="s">
        <v>144</v>
      </c>
    </row>
    <row r="34" spans="2:2">
      <c r="B34" s="49" t="s">
        <v>181</v>
      </c>
    </row>
    <row r="35" spans="2:2">
      <c r="B35" s="49" t="s">
        <v>182</v>
      </c>
    </row>
    <row r="36" spans="2:2">
      <c r="B36" s="49" t="s">
        <v>179</v>
      </c>
    </row>
    <row r="37" spans="2:2">
      <c r="B37" s="49"/>
    </row>
  </sheetData>
  <sheetProtection algorithmName="SHA-512" hashValue="0OyJKquKHXmEbCsoKiwPfj+jxW7CKC5P2N6ANMERjfFQZoc2nxp9LwqwZxZd/6nfgc61D/IqJdGikpDUbuIU9g==" saltValue="NlCKfvf3vGIr5TOyeJxajg==" spinCount="100000" sheet="1" formatCells="0" formatRows="0" insertRows="0" deleteRows="0"/>
  <mergeCells count="33">
    <mergeCell ref="B22:B23"/>
    <mergeCell ref="B16:G16"/>
    <mergeCell ref="H16:J16"/>
    <mergeCell ref="B17:J18"/>
    <mergeCell ref="B20:C21"/>
    <mergeCell ref="D20:E20"/>
    <mergeCell ref="F20:G20"/>
    <mergeCell ref="H20:H21"/>
    <mergeCell ref="I20:I21"/>
    <mergeCell ref="B13:G13"/>
    <mergeCell ref="H13:J13"/>
    <mergeCell ref="B14:G14"/>
    <mergeCell ref="H14:J14"/>
    <mergeCell ref="B15:G15"/>
    <mergeCell ref="H15:J15"/>
    <mergeCell ref="B10:G10"/>
    <mergeCell ref="H10:I10"/>
    <mergeCell ref="B11:G11"/>
    <mergeCell ref="H11:J11"/>
    <mergeCell ref="B12:G12"/>
    <mergeCell ref="H12:J12"/>
    <mergeCell ref="B7:G7"/>
    <mergeCell ref="H7:J7"/>
    <mergeCell ref="B8:G8"/>
    <mergeCell ref="H8:J8"/>
    <mergeCell ref="B9:G9"/>
    <mergeCell ref="H9:J9"/>
    <mergeCell ref="H6:J6"/>
    <mergeCell ref="B3:C3"/>
    <mergeCell ref="D3:E3"/>
    <mergeCell ref="B4:C4"/>
    <mergeCell ref="D4:E4"/>
    <mergeCell ref="B6:G6"/>
  </mergeCells>
  <phoneticPr fontId="1"/>
  <pageMargins left="0.7" right="0.7" top="0.75" bottom="0.75" header="0.3" footer="0.3"/>
  <pageSetup paperSize="9" scale="61"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補助シート1!$D$2:$D$7</xm:f>
          </x14:formula1>
          <xm:sqref>H15 H13 H11 H8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2:AL48"/>
  <sheetViews>
    <sheetView view="pageBreakPreview" topLeftCell="A10" zoomScale="115" zoomScaleNormal="100" zoomScaleSheetLayoutView="115" workbookViewId="0">
      <selection activeCell="S33" sqref="S33:AG33"/>
    </sheetView>
  </sheetViews>
  <sheetFormatPr defaultColWidth="2.625" defaultRowHeight="16.5" customHeight="1"/>
  <cols>
    <col min="1" max="32" width="2.625" style="19"/>
    <col min="33" max="33" width="3.25" style="19" customWidth="1"/>
    <col min="34" max="36" width="2.625" style="19"/>
    <col min="37" max="37" width="15.5" style="19" customWidth="1"/>
    <col min="38" max="38" width="13.5" style="19" customWidth="1"/>
    <col min="39" max="16384" width="2.625" style="19"/>
  </cols>
  <sheetData>
    <row r="2" spans="1:38" ht="16.5" customHeight="1" thickBot="1"/>
    <row r="3" spans="1:38" ht="16.5" customHeight="1">
      <c r="A3" s="20" t="s">
        <v>104</v>
      </c>
      <c r="B3" s="21"/>
      <c r="C3" s="21"/>
      <c r="D3" s="21"/>
      <c r="E3" s="21"/>
      <c r="F3" s="21"/>
      <c r="G3" s="21"/>
      <c r="H3" s="21"/>
      <c r="I3" s="21"/>
      <c r="J3" s="21"/>
      <c r="K3" s="21"/>
      <c r="L3" s="21"/>
      <c r="M3" s="21"/>
      <c r="N3" s="21"/>
      <c r="O3" s="21"/>
      <c r="P3" s="21"/>
      <c r="Q3" s="21"/>
      <c r="R3" s="21"/>
      <c r="S3" s="21"/>
      <c r="T3" s="21"/>
      <c r="U3" s="21"/>
      <c r="V3" s="21"/>
      <c r="W3" s="785" t="s">
        <v>47</v>
      </c>
      <c r="X3" s="785"/>
      <c r="Y3" s="785"/>
      <c r="Z3" s="785"/>
      <c r="AA3" s="785"/>
      <c r="AB3" s="786" t="str">
        <f>別紙１実施計画書_基礎諸元!K5&amp;""</f>
        <v/>
      </c>
      <c r="AC3" s="787"/>
      <c r="AD3" s="787"/>
      <c r="AE3" s="787"/>
      <c r="AF3" s="787"/>
      <c r="AG3" s="788"/>
    </row>
    <row r="4" spans="1:38" ht="6.75" customHeight="1">
      <c r="A4" s="2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3"/>
    </row>
    <row r="5" spans="1:38" ht="16.5" customHeight="1">
      <c r="A5" s="22"/>
      <c r="B5" s="792" t="s">
        <v>161</v>
      </c>
      <c r="C5" s="792"/>
      <c r="D5" s="792"/>
      <c r="E5" s="792"/>
      <c r="F5" s="792"/>
      <c r="G5" s="792"/>
      <c r="H5" s="792"/>
      <c r="I5" s="792"/>
      <c r="J5" s="792"/>
      <c r="K5" s="792"/>
      <c r="L5" s="792"/>
      <c r="M5" s="792"/>
      <c r="N5" s="792"/>
      <c r="O5" s="792"/>
      <c r="P5" s="792"/>
      <c r="Q5" s="792"/>
      <c r="R5" s="792"/>
      <c r="S5" s="792"/>
      <c r="T5" s="792"/>
      <c r="U5" s="792"/>
      <c r="V5" s="792"/>
      <c r="W5" s="792"/>
      <c r="X5" s="792"/>
      <c r="Y5" s="792"/>
      <c r="Z5" s="792"/>
      <c r="AA5" s="792"/>
      <c r="AB5" s="792"/>
      <c r="AC5" s="792"/>
      <c r="AD5" s="792"/>
      <c r="AE5" s="792"/>
      <c r="AF5" s="792"/>
      <c r="AG5" s="23"/>
    </row>
    <row r="6" spans="1:38" ht="6" customHeight="1">
      <c r="A6" s="22"/>
      <c r="B6" s="29"/>
      <c r="C6" s="29"/>
      <c r="D6" s="29"/>
      <c r="E6" s="29"/>
      <c r="F6" s="29"/>
      <c r="G6" s="29"/>
      <c r="H6" s="29"/>
      <c r="I6" s="29"/>
      <c r="J6" s="29"/>
      <c r="K6" s="29"/>
      <c r="L6" s="29"/>
      <c r="M6" s="29"/>
      <c r="N6" s="29"/>
      <c r="O6" s="29"/>
      <c r="P6" s="29"/>
      <c r="Q6" s="84"/>
      <c r="R6" s="29"/>
      <c r="S6" s="29"/>
      <c r="T6" s="29"/>
      <c r="U6" s="29"/>
      <c r="V6" s="29"/>
      <c r="W6" s="29"/>
      <c r="X6" s="29"/>
      <c r="Y6" s="29"/>
      <c r="Z6" s="29"/>
      <c r="AA6" s="29"/>
      <c r="AB6" s="29"/>
      <c r="AC6" s="29"/>
      <c r="AD6" s="29"/>
      <c r="AE6" s="29"/>
      <c r="AF6" s="29"/>
      <c r="AG6" s="23"/>
    </row>
    <row r="7" spans="1:38" ht="16.5" customHeight="1">
      <c r="A7" s="22"/>
      <c r="B7" s="793" t="s">
        <v>190</v>
      </c>
      <c r="C7" s="793"/>
      <c r="D7" s="793"/>
      <c r="E7" s="793"/>
      <c r="F7" s="794">
        <f>別紙１実施計画書_総括!D7</f>
        <v>0</v>
      </c>
      <c r="G7" s="794"/>
      <c r="H7" s="794"/>
      <c r="I7" s="794"/>
      <c r="J7" s="794"/>
      <c r="K7" s="794"/>
      <c r="L7" s="794"/>
      <c r="M7" s="29"/>
      <c r="N7" s="29"/>
      <c r="O7" s="29"/>
      <c r="P7" s="29"/>
      <c r="Q7" s="29"/>
      <c r="R7" s="29"/>
      <c r="S7" s="29"/>
      <c r="T7" s="29"/>
      <c r="U7" s="29"/>
      <c r="V7" s="29"/>
      <c r="W7" s="29"/>
      <c r="X7" s="29"/>
      <c r="Y7" s="29"/>
      <c r="Z7" s="29"/>
      <c r="AA7" s="29"/>
      <c r="AB7" s="29"/>
      <c r="AC7" s="29"/>
      <c r="AD7" s="29"/>
      <c r="AE7" s="29"/>
      <c r="AF7" s="29"/>
      <c r="AG7" s="23"/>
      <c r="AK7" t="s">
        <v>17</v>
      </c>
      <c r="AL7" s="96">
        <f>IF(T16&gt;600000000,300000000,T16*0.5)</f>
        <v>0</v>
      </c>
    </row>
    <row r="8" spans="1:38" ht="16.5" customHeight="1">
      <c r="A8" s="22"/>
      <c r="B8" s="795" t="s">
        <v>191</v>
      </c>
      <c r="C8" s="795"/>
      <c r="D8" s="795"/>
      <c r="E8" s="795"/>
      <c r="F8" s="796" t="str">
        <f>別紙１実施計画書_総括!D16</f>
        <v>　　　　　　</v>
      </c>
      <c r="G8" s="796"/>
      <c r="H8" s="796"/>
      <c r="I8" s="796"/>
      <c r="J8" s="796"/>
      <c r="K8" s="796"/>
      <c r="L8" s="796"/>
      <c r="M8" s="29"/>
      <c r="N8" s="29"/>
      <c r="O8" s="29"/>
      <c r="P8" s="29"/>
      <c r="Q8" s="29"/>
      <c r="R8" s="29"/>
      <c r="S8" s="29"/>
      <c r="T8" s="29"/>
      <c r="U8" s="29"/>
      <c r="V8" s="29"/>
      <c r="W8" s="29"/>
      <c r="X8" s="29"/>
      <c r="Y8" s="29"/>
      <c r="Z8" s="29"/>
      <c r="AA8" s="29"/>
      <c r="AB8" s="29"/>
      <c r="AC8" s="29"/>
      <c r="AD8" s="29"/>
      <c r="AE8" s="29"/>
      <c r="AF8" s="29"/>
      <c r="AG8" s="23"/>
      <c r="AK8" t="s">
        <v>18</v>
      </c>
      <c r="AL8" s="96">
        <f>ROUNDDOWN(AL7,-3)</f>
        <v>0</v>
      </c>
    </row>
    <row r="9" spans="1:38" ht="16.5" customHeight="1">
      <c r="A9" s="22"/>
      <c r="B9" s="765" t="s">
        <v>48</v>
      </c>
      <c r="C9" s="766"/>
      <c r="D9" s="766"/>
      <c r="E9" s="767"/>
      <c r="F9" s="789" t="s">
        <v>49</v>
      </c>
      <c r="G9" s="789"/>
      <c r="H9" s="789"/>
      <c r="I9" s="789"/>
      <c r="J9" s="789"/>
      <c r="K9" s="789"/>
      <c r="L9" s="789"/>
      <c r="M9" s="790" t="s">
        <v>50</v>
      </c>
      <c r="N9" s="789"/>
      <c r="O9" s="789"/>
      <c r="P9" s="789"/>
      <c r="Q9" s="789"/>
      <c r="R9" s="789"/>
      <c r="S9" s="789"/>
      <c r="T9" s="781" t="s">
        <v>61</v>
      </c>
      <c r="U9" s="775"/>
      <c r="V9" s="775"/>
      <c r="W9" s="775"/>
      <c r="X9" s="775"/>
      <c r="Y9" s="775"/>
      <c r="Z9" s="775"/>
      <c r="AA9" s="781" t="s">
        <v>186</v>
      </c>
      <c r="AB9" s="775"/>
      <c r="AC9" s="775"/>
      <c r="AD9" s="775"/>
      <c r="AE9" s="775"/>
      <c r="AF9" s="775"/>
      <c r="AG9" s="791"/>
      <c r="AK9"/>
      <c r="AL9"/>
    </row>
    <row r="10" spans="1:38" ht="16.5" customHeight="1">
      <c r="A10" s="22"/>
      <c r="B10" s="768"/>
      <c r="C10" s="769"/>
      <c r="D10" s="769"/>
      <c r="E10" s="770"/>
      <c r="F10" s="789"/>
      <c r="G10" s="789"/>
      <c r="H10" s="789"/>
      <c r="I10" s="789"/>
      <c r="J10" s="789"/>
      <c r="K10" s="789"/>
      <c r="L10" s="789"/>
      <c r="M10" s="789"/>
      <c r="N10" s="789"/>
      <c r="O10" s="789"/>
      <c r="P10" s="789"/>
      <c r="Q10" s="789"/>
      <c r="R10" s="789"/>
      <c r="S10" s="789"/>
      <c r="T10" s="775"/>
      <c r="U10" s="775"/>
      <c r="V10" s="775"/>
      <c r="W10" s="775"/>
      <c r="X10" s="775"/>
      <c r="Y10" s="775"/>
      <c r="Z10" s="775"/>
      <c r="AA10" s="775"/>
      <c r="AB10" s="775"/>
      <c r="AC10" s="775"/>
      <c r="AD10" s="775"/>
      <c r="AE10" s="775"/>
      <c r="AF10" s="775"/>
      <c r="AG10" s="791"/>
      <c r="AK10" t="s">
        <v>19</v>
      </c>
      <c r="AL10" s="96">
        <f>IF(T16&gt;150000000,100000000,T16*2/3)</f>
        <v>0</v>
      </c>
    </row>
    <row r="11" spans="1:38" ht="16.5" customHeight="1">
      <c r="A11" s="22"/>
      <c r="B11" s="768"/>
      <c r="C11" s="769"/>
      <c r="D11" s="769"/>
      <c r="E11" s="770"/>
      <c r="F11" s="789"/>
      <c r="G11" s="789"/>
      <c r="H11" s="789"/>
      <c r="I11" s="789"/>
      <c r="J11" s="789"/>
      <c r="K11" s="789"/>
      <c r="L11" s="789"/>
      <c r="M11" s="789"/>
      <c r="N11" s="789"/>
      <c r="O11" s="789"/>
      <c r="P11" s="789"/>
      <c r="Q11" s="789"/>
      <c r="R11" s="789"/>
      <c r="S11" s="789"/>
      <c r="T11" s="775"/>
      <c r="U11" s="775"/>
      <c r="V11" s="775"/>
      <c r="W11" s="775"/>
      <c r="X11" s="775"/>
      <c r="Y11" s="775"/>
      <c r="Z11" s="775"/>
      <c r="AA11" s="775"/>
      <c r="AB11" s="775"/>
      <c r="AC11" s="775"/>
      <c r="AD11" s="775"/>
      <c r="AE11" s="775"/>
      <c r="AF11" s="775"/>
      <c r="AG11" s="791"/>
      <c r="AK11" t="s">
        <v>18</v>
      </c>
      <c r="AL11" s="96">
        <f>ROUNDDOWN(AL10,-3)</f>
        <v>0</v>
      </c>
    </row>
    <row r="12" spans="1:38" ht="16.5" customHeight="1">
      <c r="A12" s="22"/>
      <c r="B12" s="768"/>
      <c r="C12" s="769"/>
      <c r="D12" s="769"/>
      <c r="E12" s="770"/>
      <c r="F12" s="777"/>
      <c r="G12" s="777"/>
      <c r="H12" s="777"/>
      <c r="I12" s="777"/>
      <c r="J12" s="777"/>
      <c r="K12" s="777"/>
      <c r="L12" s="777"/>
      <c r="M12" s="774"/>
      <c r="N12" s="774"/>
      <c r="O12" s="774"/>
      <c r="P12" s="774"/>
      <c r="Q12" s="774"/>
      <c r="R12" s="774"/>
      <c r="S12" s="774"/>
      <c r="T12" s="824">
        <f>F12-M12</f>
        <v>0</v>
      </c>
      <c r="U12" s="824"/>
      <c r="V12" s="824"/>
      <c r="W12" s="824"/>
      <c r="X12" s="824"/>
      <c r="Y12" s="824"/>
      <c r="Z12" s="824"/>
      <c r="AA12" s="763">
        <f>$L$35</f>
        <v>0</v>
      </c>
      <c r="AB12" s="763"/>
      <c r="AC12" s="763"/>
      <c r="AD12" s="763"/>
      <c r="AE12" s="763"/>
      <c r="AF12" s="763"/>
      <c r="AG12" s="764"/>
    </row>
    <row r="13" spans="1:38" ht="16.5" customHeight="1">
      <c r="A13" s="22"/>
      <c r="B13" s="768"/>
      <c r="C13" s="769"/>
      <c r="D13" s="769"/>
      <c r="E13" s="770"/>
      <c r="F13" s="775" t="s">
        <v>54</v>
      </c>
      <c r="G13" s="775"/>
      <c r="H13" s="775"/>
      <c r="I13" s="775"/>
      <c r="J13" s="775"/>
      <c r="K13" s="775"/>
      <c r="L13" s="775"/>
      <c r="M13" s="781" t="s">
        <v>62</v>
      </c>
      <c r="N13" s="775"/>
      <c r="O13" s="775"/>
      <c r="P13" s="775"/>
      <c r="Q13" s="775"/>
      <c r="R13" s="775"/>
      <c r="S13" s="775"/>
      <c r="T13" s="781" t="s">
        <v>63</v>
      </c>
      <c r="U13" s="775"/>
      <c r="V13" s="775"/>
      <c r="W13" s="775"/>
      <c r="X13" s="775"/>
      <c r="Y13" s="775"/>
      <c r="Z13" s="775"/>
      <c r="AA13" s="825" t="s">
        <v>64</v>
      </c>
      <c r="AB13" s="826"/>
      <c r="AC13" s="826"/>
      <c r="AD13" s="826"/>
      <c r="AE13" s="826"/>
      <c r="AF13" s="826"/>
      <c r="AG13" s="827"/>
      <c r="AK13" s="19" t="s">
        <v>221</v>
      </c>
      <c r="AL13" s="19" t="s">
        <v>222</v>
      </c>
    </row>
    <row r="14" spans="1:38" ht="39.75" customHeight="1">
      <c r="A14" s="22"/>
      <c r="B14" s="768"/>
      <c r="C14" s="769"/>
      <c r="D14" s="769"/>
      <c r="E14" s="770"/>
      <c r="F14" s="775"/>
      <c r="G14" s="775"/>
      <c r="H14" s="775"/>
      <c r="I14" s="775"/>
      <c r="J14" s="775"/>
      <c r="K14" s="775"/>
      <c r="L14" s="775"/>
      <c r="M14" s="775"/>
      <c r="N14" s="775"/>
      <c r="O14" s="775"/>
      <c r="P14" s="775"/>
      <c r="Q14" s="775"/>
      <c r="R14" s="775"/>
      <c r="S14" s="775"/>
      <c r="T14" s="775"/>
      <c r="U14" s="775"/>
      <c r="V14" s="775"/>
      <c r="W14" s="775"/>
      <c r="X14" s="775"/>
      <c r="Y14" s="775"/>
      <c r="Z14" s="775"/>
      <c r="AA14" s="825" t="str">
        <f>IF($F$8="全国規模事業",AK13,AL13)</f>
        <v>(7)×2/3※補助基本額上限1.5億円、補助金所用額上限１億円</v>
      </c>
      <c r="AB14" s="826"/>
      <c r="AC14" s="826"/>
      <c r="AD14" s="826"/>
      <c r="AE14" s="826"/>
      <c r="AF14" s="826"/>
      <c r="AG14" s="827"/>
    </row>
    <row r="15" spans="1:38" ht="16.5" customHeight="1">
      <c r="A15" s="22"/>
      <c r="B15" s="768"/>
      <c r="C15" s="769"/>
      <c r="D15" s="769"/>
      <c r="E15" s="770"/>
      <c r="F15" s="775"/>
      <c r="G15" s="775"/>
      <c r="H15" s="775"/>
      <c r="I15" s="775"/>
      <c r="J15" s="775"/>
      <c r="K15" s="775"/>
      <c r="L15" s="775"/>
      <c r="M15" s="775"/>
      <c r="N15" s="775"/>
      <c r="O15" s="775"/>
      <c r="P15" s="775"/>
      <c r="Q15" s="775"/>
      <c r="R15" s="775"/>
      <c r="S15" s="775"/>
      <c r="T15" s="775"/>
      <c r="U15" s="775"/>
      <c r="V15" s="775"/>
      <c r="W15" s="775"/>
      <c r="X15" s="775"/>
      <c r="Y15" s="775"/>
      <c r="Z15" s="775"/>
      <c r="AA15" s="782" t="s">
        <v>65</v>
      </c>
      <c r="AB15" s="783"/>
      <c r="AC15" s="783"/>
      <c r="AD15" s="783"/>
      <c r="AE15" s="783"/>
      <c r="AF15" s="783"/>
      <c r="AG15" s="784"/>
    </row>
    <row r="16" spans="1:38" ht="16.5" customHeight="1" thickBot="1">
      <c r="A16" s="22"/>
      <c r="B16" s="771"/>
      <c r="C16" s="772"/>
      <c r="D16" s="772"/>
      <c r="E16" s="773"/>
      <c r="F16" s="763"/>
      <c r="G16" s="763"/>
      <c r="H16" s="763"/>
      <c r="I16" s="763"/>
      <c r="J16" s="763"/>
      <c r="K16" s="763"/>
      <c r="L16" s="763"/>
      <c r="M16" s="763">
        <f>MIN(AA12,F16)</f>
        <v>0</v>
      </c>
      <c r="N16" s="776"/>
      <c r="O16" s="776"/>
      <c r="P16" s="776"/>
      <c r="Q16" s="776"/>
      <c r="R16" s="776"/>
      <c r="S16" s="776"/>
      <c r="T16" s="763">
        <f>MIN(T12,M16)</f>
        <v>0</v>
      </c>
      <c r="U16" s="776"/>
      <c r="V16" s="776"/>
      <c r="W16" s="776"/>
      <c r="X16" s="776"/>
      <c r="Y16" s="776"/>
      <c r="Z16" s="776"/>
      <c r="AA16" s="750">
        <f>IF($F$8="全国規模事業",AL8,AL11)</f>
        <v>0</v>
      </c>
      <c r="AB16" s="751"/>
      <c r="AC16" s="751"/>
      <c r="AD16" s="751"/>
      <c r="AE16" s="751"/>
      <c r="AF16" s="751"/>
      <c r="AG16" s="752"/>
    </row>
    <row r="17" spans="1:33" ht="16.5" customHeight="1">
      <c r="A17" s="22"/>
      <c r="B17" s="778" t="s">
        <v>55</v>
      </c>
      <c r="C17" s="779"/>
      <c r="D17" s="779"/>
      <c r="E17" s="779"/>
      <c r="F17" s="779"/>
      <c r="G17" s="779"/>
      <c r="H17" s="779"/>
      <c r="I17" s="779"/>
      <c r="J17" s="779"/>
      <c r="K17" s="779"/>
      <c r="L17" s="779"/>
      <c r="M17" s="779"/>
      <c r="N17" s="779"/>
      <c r="O17" s="779"/>
      <c r="P17" s="779"/>
      <c r="Q17" s="779"/>
      <c r="R17" s="779"/>
      <c r="S17" s="779"/>
      <c r="T17" s="779"/>
      <c r="U17" s="779"/>
      <c r="V17" s="779"/>
      <c r="W17" s="779"/>
      <c r="X17" s="779"/>
      <c r="Y17" s="779"/>
      <c r="Z17" s="779"/>
      <c r="AA17" s="779"/>
      <c r="AB17" s="779"/>
      <c r="AC17" s="779"/>
      <c r="AD17" s="779"/>
      <c r="AE17" s="779"/>
      <c r="AF17" s="779"/>
      <c r="AG17" s="780"/>
    </row>
    <row r="18" spans="1:33" ht="16.5" customHeight="1">
      <c r="A18" s="22"/>
      <c r="B18" s="753" t="s">
        <v>56</v>
      </c>
      <c r="C18" s="748"/>
      <c r="D18" s="748"/>
      <c r="E18" s="748"/>
      <c r="F18" s="748"/>
      <c r="G18" s="748"/>
      <c r="H18" s="748"/>
      <c r="I18" s="748"/>
      <c r="J18" s="748"/>
      <c r="K18" s="749"/>
      <c r="L18" s="747" t="s">
        <v>57</v>
      </c>
      <c r="M18" s="748"/>
      <c r="N18" s="748"/>
      <c r="O18" s="748"/>
      <c r="P18" s="748"/>
      <c r="Q18" s="748"/>
      <c r="R18" s="749"/>
      <c r="S18" s="745" t="s">
        <v>58</v>
      </c>
      <c r="T18" s="745"/>
      <c r="U18" s="745"/>
      <c r="V18" s="745"/>
      <c r="W18" s="745"/>
      <c r="X18" s="745"/>
      <c r="Y18" s="745"/>
      <c r="Z18" s="745"/>
      <c r="AA18" s="745"/>
      <c r="AB18" s="745"/>
      <c r="AC18" s="745"/>
      <c r="AD18" s="745"/>
      <c r="AE18" s="745"/>
      <c r="AF18" s="745"/>
      <c r="AG18" s="746"/>
    </row>
    <row r="19" spans="1:33" ht="16.5" customHeight="1">
      <c r="A19" s="22"/>
      <c r="B19" s="757"/>
      <c r="C19" s="758"/>
      <c r="D19" s="758"/>
      <c r="E19" s="758"/>
      <c r="F19" s="758"/>
      <c r="G19" s="758"/>
      <c r="H19" s="758"/>
      <c r="I19" s="758"/>
      <c r="J19" s="758"/>
      <c r="K19" s="759"/>
      <c r="L19" s="754"/>
      <c r="M19" s="755"/>
      <c r="N19" s="755"/>
      <c r="O19" s="755"/>
      <c r="P19" s="755"/>
      <c r="Q19" s="755"/>
      <c r="R19" s="756"/>
      <c r="S19" s="742"/>
      <c r="T19" s="742"/>
      <c r="U19" s="742"/>
      <c r="V19" s="742"/>
      <c r="W19" s="742"/>
      <c r="X19" s="742"/>
      <c r="Y19" s="742"/>
      <c r="Z19" s="742"/>
      <c r="AA19" s="742"/>
      <c r="AB19" s="742"/>
      <c r="AC19" s="742"/>
      <c r="AD19" s="742"/>
      <c r="AE19" s="742"/>
      <c r="AF19" s="742"/>
      <c r="AG19" s="744"/>
    </row>
    <row r="20" spans="1:33" ht="16.5" customHeight="1">
      <c r="A20" s="22"/>
      <c r="B20" s="741"/>
      <c r="C20" s="742"/>
      <c r="D20" s="742"/>
      <c r="E20" s="742"/>
      <c r="F20" s="742"/>
      <c r="G20" s="742"/>
      <c r="H20" s="742"/>
      <c r="I20" s="742"/>
      <c r="J20" s="742"/>
      <c r="K20" s="743"/>
      <c r="L20" s="760"/>
      <c r="M20" s="761"/>
      <c r="N20" s="761"/>
      <c r="O20" s="761"/>
      <c r="P20" s="761"/>
      <c r="Q20" s="761"/>
      <c r="R20" s="762"/>
      <c r="S20" s="742"/>
      <c r="T20" s="742"/>
      <c r="U20" s="742"/>
      <c r="V20" s="742"/>
      <c r="W20" s="742"/>
      <c r="X20" s="742"/>
      <c r="Y20" s="742"/>
      <c r="Z20" s="742"/>
      <c r="AA20" s="742"/>
      <c r="AB20" s="742"/>
      <c r="AC20" s="742"/>
      <c r="AD20" s="742"/>
      <c r="AE20" s="742"/>
      <c r="AF20" s="742"/>
      <c r="AG20" s="744"/>
    </row>
    <row r="21" spans="1:33" ht="16.5" customHeight="1">
      <c r="A21" s="22"/>
      <c r="B21" s="741"/>
      <c r="C21" s="742"/>
      <c r="D21" s="742"/>
      <c r="E21" s="742"/>
      <c r="F21" s="742"/>
      <c r="G21" s="742"/>
      <c r="H21" s="742"/>
      <c r="I21" s="742"/>
      <c r="J21" s="742"/>
      <c r="K21" s="743"/>
      <c r="L21" s="760"/>
      <c r="M21" s="761"/>
      <c r="N21" s="761"/>
      <c r="O21" s="761"/>
      <c r="P21" s="761"/>
      <c r="Q21" s="761"/>
      <c r="R21" s="762"/>
      <c r="S21" s="742"/>
      <c r="T21" s="742"/>
      <c r="U21" s="742"/>
      <c r="V21" s="742"/>
      <c r="W21" s="742"/>
      <c r="X21" s="742"/>
      <c r="Y21" s="742"/>
      <c r="Z21" s="742"/>
      <c r="AA21" s="742"/>
      <c r="AB21" s="742"/>
      <c r="AC21" s="742"/>
      <c r="AD21" s="742"/>
      <c r="AE21" s="742"/>
      <c r="AF21" s="742"/>
      <c r="AG21" s="744"/>
    </row>
    <row r="22" spans="1:33" ht="16.5" customHeight="1">
      <c r="A22" s="22"/>
      <c r="B22" s="741"/>
      <c r="C22" s="742"/>
      <c r="D22" s="742"/>
      <c r="E22" s="742"/>
      <c r="F22" s="742"/>
      <c r="G22" s="742"/>
      <c r="H22" s="742"/>
      <c r="I22" s="742"/>
      <c r="J22" s="742"/>
      <c r="K22" s="743"/>
      <c r="L22" s="760"/>
      <c r="M22" s="761"/>
      <c r="N22" s="761"/>
      <c r="O22" s="761"/>
      <c r="P22" s="761"/>
      <c r="Q22" s="761"/>
      <c r="R22" s="762"/>
      <c r="S22" s="742"/>
      <c r="T22" s="742"/>
      <c r="U22" s="742"/>
      <c r="V22" s="742"/>
      <c r="W22" s="742"/>
      <c r="X22" s="742"/>
      <c r="Y22" s="742"/>
      <c r="Z22" s="742"/>
      <c r="AA22" s="742"/>
      <c r="AB22" s="742"/>
      <c r="AC22" s="742"/>
      <c r="AD22" s="742"/>
      <c r="AE22" s="742"/>
      <c r="AF22" s="742"/>
      <c r="AG22" s="744"/>
    </row>
    <row r="23" spans="1:33" ht="16.5" customHeight="1">
      <c r="A23" s="22"/>
      <c r="B23" s="741"/>
      <c r="C23" s="742"/>
      <c r="D23" s="742"/>
      <c r="E23" s="742"/>
      <c r="F23" s="742"/>
      <c r="G23" s="742"/>
      <c r="H23" s="742"/>
      <c r="I23" s="742"/>
      <c r="J23" s="742"/>
      <c r="K23" s="743"/>
      <c r="L23" s="760"/>
      <c r="M23" s="761"/>
      <c r="N23" s="761"/>
      <c r="O23" s="761"/>
      <c r="P23" s="761"/>
      <c r="Q23" s="761"/>
      <c r="R23" s="762"/>
      <c r="S23" s="742"/>
      <c r="T23" s="742"/>
      <c r="U23" s="742"/>
      <c r="V23" s="742"/>
      <c r="W23" s="742"/>
      <c r="X23" s="742"/>
      <c r="Y23" s="742"/>
      <c r="Z23" s="742"/>
      <c r="AA23" s="742"/>
      <c r="AB23" s="742"/>
      <c r="AC23" s="742"/>
      <c r="AD23" s="742"/>
      <c r="AE23" s="742"/>
      <c r="AF23" s="742"/>
      <c r="AG23" s="744"/>
    </row>
    <row r="24" spans="1:33" ht="16.5" customHeight="1">
      <c r="A24" s="22"/>
      <c r="B24" s="741"/>
      <c r="C24" s="742"/>
      <c r="D24" s="742"/>
      <c r="E24" s="742"/>
      <c r="F24" s="742"/>
      <c r="G24" s="742"/>
      <c r="H24" s="742"/>
      <c r="I24" s="742"/>
      <c r="J24" s="742"/>
      <c r="K24" s="743"/>
      <c r="L24" s="760"/>
      <c r="M24" s="761"/>
      <c r="N24" s="761"/>
      <c r="O24" s="761"/>
      <c r="P24" s="761"/>
      <c r="Q24" s="761"/>
      <c r="R24" s="762"/>
      <c r="S24" s="742"/>
      <c r="T24" s="742"/>
      <c r="U24" s="742"/>
      <c r="V24" s="742"/>
      <c r="W24" s="742"/>
      <c r="X24" s="742"/>
      <c r="Y24" s="742"/>
      <c r="Z24" s="742"/>
      <c r="AA24" s="742"/>
      <c r="AB24" s="742"/>
      <c r="AC24" s="742"/>
      <c r="AD24" s="742"/>
      <c r="AE24" s="742"/>
      <c r="AF24" s="742"/>
      <c r="AG24" s="744"/>
    </row>
    <row r="25" spans="1:33" ht="16.5" customHeight="1">
      <c r="A25" s="22"/>
      <c r="B25" s="741"/>
      <c r="C25" s="742"/>
      <c r="D25" s="742"/>
      <c r="E25" s="742"/>
      <c r="F25" s="742"/>
      <c r="G25" s="742"/>
      <c r="H25" s="742"/>
      <c r="I25" s="742"/>
      <c r="J25" s="742"/>
      <c r="K25" s="743"/>
      <c r="L25" s="760"/>
      <c r="M25" s="761"/>
      <c r="N25" s="761"/>
      <c r="O25" s="761"/>
      <c r="P25" s="761"/>
      <c r="Q25" s="761"/>
      <c r="R25" s="762"/>
      <c r="S25" s="742"/>
      <c r="T25" s="742"/>
      <c r="U25" s="742"/>
      <c r="V25" s="742"/>
      <c r="W25" s="742"/>
      <c r="X25" s="742"/>
      <c r="Y25" s="742"/>
      <c r="Z25" s="742"/>
      <c r="AA25" s="742"/>
      <c r="AB25" s="742"/>
      <c r="AC25" s="742"/>
      <c r="AD25" s="742"/>
      <c r="AE25" s="742"/>
      <c r="AF25" s="742"/>
      <c r="AG25" s="744"/>
    </row>
    <row r="26" spans="1:33" ht="16.5" customHeight="1">
      <c r="A26" s="22"/>
      <c r="B26" s="741"/>
      <c r="C26" s="742"/>
      <c r="D26" s="742"/>
      <c r="E26" s="742"/>
      <c r="F26" s="742"/>
      <c r="G26" s="742"/>
      <c r="H26" s="742"/>
      <c r="I26" s="742"/>
      <c r="J26" s="742"/>
      <c r="K26" s="743"/>
      <c r="L26" s="760"/>
      <c r="M26" s="761"/>
      <c r="N26" s="761"/>
      <c r="O26" s="761"/>
      <c r="P26" s="761"/>
      <c r="Q26" s="761"/>
      <c r="R26" s="762"/>
      <c r="S26" s="742"/>
      <c r="T26" s="742"/>
      <c r="U26" s="742"/>
      <c r="V26" s="742"/>
      <c r="W26" s="742"/>
      <c r="X26" s="742"/>
      <c r="Y26" s="742"/>
      <c r="Z26" s="742"/>
      <c r="AA26" s="742"/>
      <c r="AB26" s="742"/>
      <c r="AC26" s="742"/>
      <c r="AD26" s="742"/>
      <c r="AE26" s="742"/>
      <c r="AF26" s="742"/>
      <c r="AG26" s="744"/>
    </row>
    <row r="27" spans="1:33" ht="16.5" customHeight="1">
      <c r="A27" s="22"/>
      <c r="B27" s="741"/>
      <c r="C27" s="742"/>
      <c r="D27" s="742"/>
      <c r="E27" s="742"/>
      <c r="F27" s="742"/>
      <c r="G27" s="742"/>
      <c r="H27" s="742"/>
      <c r="I27" s="742"/>
      <c r="J27" s="742"/>
      <c r="K27" s="743"/>
      <c r="L27" s="760"/>
      <c r="M27" s="761"/>
      <c r="N27" s="761"/>
      <c r="O27" s="761"/>
      <c r="P27" s="761"/>
      <c r="Q27" s="761"/>
      <c r="R27" s="762"/>
      <c r="S27" s="742"/>
      <c r="T27" s="742"/>
      <c r="U27" s="742"/>
      <c r="V27" s="742"/>
      <c r="W27" s="742"/>
      <c r="X27" s="742"/>
      <c r="Y27" s="742"/>
      <c r="Z27" s="742"/>
      <c r="AA27" s="742"/>
      <c r="AB27" s="742"/>
      <c r="AC27" s="742"/>
      <c r="AD27" s="742"/>
      <c r="AE27" s="742"/>
      <c r="AF27" s="742"/>
      <c r="AG27" s="744"/>
    </row>
    <row r="28" spans="1:33" ht="16.5" customHeight="1">
      <c r="A28" s="22"/>
      <c r="B28" s="741"/>
      <c r="C28" s="742"/>
      <c r="D28" s="742"/>
      <c r="E28" s="742"/>
      <c r="F28" s="742"/>
      <c r="G28" s="742"/>
      <c r="H28" s="742"/>
      <c r="I28" s="742"/>
      <c r="J28" s="742"/>
      <c r="K28" s="743"/>
      <c r="L28" s="760"/>
      <c r="M28" s="761"/>
      <c r="N28" s="761"/>
      <c r="O28" s="761"/>
      <c r="P28" s="761"/>
      <c r="Q28" s="761"/>
      <c r="R28" s="762"/>
      <c r="S28" s="742"/>
      <c r="T28" s="742"/>
      <c r="U28" s="742"/>
      <c r="V28" s="742"/>
      <c r="W28" s="742"/>
      <c r="X28" s="742"/>
      <c r="Y28" s="742"/>
      <c r="Z28" s="742"/>
      <c r="AA28" s="742"/>
      <c r="AB28" s="742"/>
      <c r="AC28" s="742"/>
      <c r="AD28" s="742"/>
      <c r="AE28" s="742"/>
      <c r="AF28" s="742"/>
      <c r="AG28" s="744"/>
    </row>
    <row r="29" spans="1:33" ht="16.5" customHeight="1">
      <c r="A29" s="22"/>
      <c r="B29" s="741"/>
      <c r="C29" s="742"/>
      <c r="D29" s="742"/>
      <c r="E29" s="742"/>
      <c r="F29" s="742"/>
      <c r="G29" s="742"/>
      <c r="H29" s="742"/>
      <c r="I29" s="742"/>
      <c r="J29" s="742"/>
      <c r="K29" s="743"/>
      <c r="L29" s="760"/>
      <c r="M29" s="761"/>
      <c r="N29" s="761"/>
      <c r="O29" s="761"/>
      <c r="P29" s="761"/>
      <c r="Q29" s="761"/>
      <c r="R29" s="762"/>
      <c r="S29" s="742"/>
      <c r="T29" s="742"/>
      <c r="U29" s="742"/>
      <c r="V29" s="742"/>
      <c r="W29" s="742"/>
      <c r="X29" s="742"/>
      <c r="Y29" s="742"/>
      <c r="Z29" s="742"/>
      <c r="AA29" s="742"/>
      <c r="AB29" s="742"/>
      <c r="AC29" s="742"/>
      <c r="AD29" s="742"/>
      <c r="AE29" s="742"/>
      <c r="AF29" s="742"/>
      <c r="AG29" s="744"/>
    </row>
    <row r="30" spans="1:33" ht="16.5" customHeight="1">
      <c r="A30" s="22"/>
      <c r="B30" s="741"/>
      <c r="C30" s="742"/>
      <c r="D30" s="742"/>
      <c r="E30" s="742"/>
      <c r="F30" s="742"/>
      <c r="G30" s="742"/>
      <c r="H30" s="742"/>
      <c r="I30" s="742"/>
      <c r="J30" s="742"/>
      <c r="K30" s="743"/>
      <c r="L30" s="760"/>
      <c r="M30" s="761"/>
      <c r="N30" s="761"/>
      <c r="O30" s="761"/>
      <c r="P30" s="761"/>
      <c r="Q30" s="761"/>
      <c r="R30" s="762"/>
      <c r="S30" s="742"/>
      <c r="T30" s="742"/>
      <c r="U30" s="742"/>
      <c r="V30" s="742"/>
      <c r="W30" s="742"/>
      <c r="X30" s="742"/>
      <c r="Y30" s="742"/>
      <c r="Z30" s="742"/>
      <c r="AA30" s="742"/>
      <c r="AB30" s="742"/>
      <c r="AC30" s="742"/>
      <c r="AD30" s="742"/>
      <c r="AE30" s="742"/>
      <c r="AF30" s="742"/>
      <c r="AG30" s="744"/>
    </row>
    <row r="31" spans="1:33" ht="16.5" customHeight="1">
      <c r="A31" s="22"/>
      <c r="B31" s="741"/>
      <c r="C31" s="742"/>
      <c r="D31" s="742"/>
      <c r="E31" s="742"/>
      <c r="F31" s="742"/>
      <c r="G31" s="742"/>
      <c r="H31" s="742"/>
      <c r="I31" s="742"/>
      <c r="J31" s="742"/>
      <c r="K31" s="743"/>
      <c r="L31" s="760"/>
      <c r="M31" s="761"/>
      <c r="N31" s="761"/>
      <c r="O31" s="761"/>
      <c r="P31" s="761"/>
      <c r="Q31" s="761"/>
      <c r="R31" s="762"/>
      <c r="S31" s="742"/>
      <c r="T31" s="742"/>
      <c r="U31" s="742"/>
      <c r="V31" s="742"/>
      <c r="W31" s="742"/>
      <c r="X31" s="742"/>
      <c r="Y31" s="742"/>
      <c r="Z31" s="742"/>
      <c r="AA31" s="742"/>
      <c r="AB31" s="742"/>
      <c r="AC31" s="742"/>
      <c r="AD31" s="742"/>
      <c r="AE31" s="742"/>
      <c r="AF31" s="742"/>
      <c r="AG31" s="744"/>
    </row>
    <row r="32" spans="1:33" ht="16.5" customHeight="1">
      <c r="A32" s="22"/>
      <c r="B32" s="741"/>
      <c r="C32" s="742"/>
      <c r="D32" s="742"/>
      <c r="E32" s="742"/>
      <c r="F32" s="742"/>
      <c r="G32" s="742"/>
      <c r="H32" s="742"/>
      <c r="I32" s="742"/>
      <c r="J32" s="742"/>
      <c r="K32" s="743"/>
      <c r="L32" s="760"/>
      <c r="M32" s="761"/>
      <c r="N32" s="761"/>
      <c r="O32" s="761"/>
      <c r="P32" s="761"/>
      <c r="Q32" s="761"/>
      <c r="R32" s="762"/>
      <c r="S32" s="742"/>
      <c r="T32" s="742"/>
      <c r="U32" s="742"/>
      <c r="V32" s="742"/>
      <c r="W32" s="742"/>
      <c r="X32" s="742"/>
      <c r="Y32" s="742"/>
      <c r="Z32" s="742"/>
      <c r="AA32" s="742"/>
      <c r="AB32" s="742"/>
      <c r="AC32" s="742"/>
      <c r="AD32" s="742"/>
      <c r="AE32" s="742"/>
      <c r="AF32" s="742"/>
      <c r="AG32" s="744"/>
    </row>
    <row r="33" spans="1:33" ht="16.5" customHeight="1">
      <c r="A33" s="22"/>
      <c r="B33" s="741"/>
      <c r="C33" s="742"/>
      <c r="D33" s="742"/>
      <c r="E33" s="742"/>
      <c r="F33" s="742"/>
      <c r="G33" s="742"/>
      <c r="H33" s="742"/>
      <c r="I33" s="742"/>
      <c r="J33" s="742"/>
      <c r="K33" s="743"/>
      <c r="L33" s="760"/>
      <c r="M33" s="761"/>
      <c r="N33" s="761"/>
      <c r="O33" s="761"/>
      <c r="P33" s="761"/>
      <c r="Q33" s="761"/>
      <c r="R33" s="762"/>
      <c r="S33" s="742"/>
      <c r="T33" s="742"/>
      <c r="U33" s="742"/>
      <c r="V33" s="742"/>
      <c r="W33" s="742"/>
      <c r="X33" s="742"/>
      <c r="Y33" s="742"/>
      <c r="Z33" s="742"/>
      <c r="AA33" s="742"/>
      <c r="AB33" s="742"/>
      <c r="AC33" s="742"/>
      <c r="AD33" s="742"/>
      <c r="AE33" s="742"/>
      <c r="AF33" s="742"/>
      <c r="AG33" s="744"/>
    </row>
    <row r="34" spans="1:33" ht="16.5" customHeight="1" thickBot="1">
      <c r="A34" s="22"/>
      <c r="B34" s="741"/>
      <c r="C34" s="742"/>
      <c r="D34" s="742"/>
      <c r="E34" s="742"/>
      <c r="F34" s="742"/>
      <c r="G34" s="742"/>
      <c r="H34" s="742"/>
      <c r="I34" s="742"/>
      <c r="J34" s="742"/>
      <c r="K34" s="743"/>
      <c r="L34" s="831"/>
      <c r="M34" s="832"/>
      <c r="N34" s="832"/>
      <c r="O34" s="832"/>
      <c r="P34" s="832"/>
      <c r="Q34" s="832"/>
      <c r="R34" s="833"/>
      <c r="S34" s="742"/>
      <c r="T34" s="742"/>
      <c r="U34" s="742"/>
      <c r="V34" s="742"/>
      <c r="W34" s="742"/>
      <c r="X34" s="742"/>
      <c r="Y34" s="742"/>
      <c r="Z34" s="742"/>
      <c r="AA34" s="742"/>
      <c r="AB34" s="742"/>
      <c r="AC34" s="742"/>
      <c r="AD34" s="742"/>
      <c r="AE34" s="742"/>
      <c r="AF34" s="742"/>
      <c r="AG34" s="744"/>
    </row>
    <row r="35" spans="1:33" ht="16.5" customHeight="1" thickBot="1">
      <c r="A35" s="22"/>
      <c r="B35" s="828" t="s">
        <v>4</v>
      </c>
      <c r="C35" s="829"/>
      <c r="D35" s="829"/>
      <c r="E35" s="829"/>
      <c r="F35" s="829"/>
      <c r="G35" s="829"/>
      <c r="H35" s="829"/>
      <c r="I35" s="829"/>
      <c r="J35" s="829"/>
      <c r="K35" s="830"/>
      <c r="L35" s="738">
        <f>SUM(L19:R34)</f>
        <v>0</v>
      </c>
      <c r="M35" s="739"/>
      <c r="N35" s="739"/>
      <c r="O35" s="739"/>
      <c r="P35" s="739"/>
      <c r="Q35" s="739"/>
      <c r="R35" s="740"/>
      <c r="S35" s="736"/>
      <c r="T35" s="736"/>
      <c r="U35" s="736"/>
      <c r="V35" s="736"/>
      <c r="W35" s="736"/>
      <c r="X35" s="736"/>
      <c r="Y35" s="736"/>
      <c r="Z35" s="736"/>
      <c r="AA35" s="736"/>
      <c r="AB35" s="736"/>
      <c r="AC35" s="736"/>
      <c r="AD35" s="736"/>
      <c r="AE35" s="736"/>
      <c r="AF35" s="736"/>
      <c r="AG35" s="737"/>
    </row>
    <row r="36" spans="1:33" ht="16.5" customHeight="1">
      <c r="A36" s="22"/>
      <c r="B36" s="809" t="s">
        <v>223</v>
      </c>
      <c r="C36" s="810"/>
      <c r="D36" s="810"/>
      <c r="E36" s="810"/>
      <c r="F36" s="810"/>
      <c r="G36" s="810"/>
      <c r="H36" s="810"/>
      <c r="I36" s="810"/>
      <c r="J36" s="810"/>
      <c r="K36" s="810"/>
      <c r="L36" s="810"/>
      <c r="M36" s="810"/>
      <c r="N36" s="810"/>
      <c r="O36" s="810"/>
      <c r="P36" s="810"/>
      <c r="Q36" s="810"/>
      <c r="R36" s="810"/>
      <c r="S36" s="810"/>
      <c r="T36" s="810"/>
      <c r="U36" s="810"/>
      <c r="V36" s="810"/>
      <c r="W36" s="810"/>
      <c r="X36" s="810"/>
      <c r="Y36" s="810"/>
      <c r="Z36" s="810"/>
      <c r="AA36" s="810"/>
      <c r="AB36" s="810"/>
      <c r="AC36" s="810"/>
      <c r="AD36" s="810"/>
      <c r="AE36" s="810"/>
      <c r="AF36" s="810"/>
      <c r="AG36" s="811"/>
    </row>
    <row r="37" spans="1:33" ht="16.5" customHeight="1">
      <c r="A37" s="22"/>
      <c r="B37" s="89" t="s">
        <v>224</v>
      </c>
      <c r="C37" s="86"/>
      <c r="D37" s="86"/>
      <c r="E37" s="86"/>
      <c r="F37" s="86"/>
      <c r="G37" s="86"/>
      <c r="H37" s="86"/>
      <c r="I37" s="86"/>
      <c r="J37" s="87"/>
      <c r="K37" s="85" t="s">
        <v>225</v>
      </c>
      <c r="L37" s="86"/>
      <c r="M37" s="86"/>
      <c r="N37" s="86"/>
      <c r="O37" s="86"/>
      <c r="P37" s="86"/>
      <c r="Q37" s="87"/>
      <c r="R37" s="85" t="s">
        <v>226</v>
      </c>
      <c r="S37" s="87"/>
      <c r="T37" s="85" t="s">
        <v>232</v>
      </c>
      <c r="U37" s="86"/>
      <c r="V37" s="86"/>
      <c r="W37" s="87"/>
      <c r="X37" s="85" t="s">
        <v>233</v>
      </c>
      <c r="Y37" s="86"/>
      <c r="Z37" s="86"/>
      <c r="AA37" s="87"/>
      <c r="AB37" s="85" t="s">
        <v>227</v>
      </c>
      <c r="AC37" s="86"/>
      <c r="AD37" s="86"/>
      <c r="AE37" s="86"/>
      <c r="AF37" s="86"/>
      <c r="AG37" s="88"/>
    </row>
    <row r="38" spans="1:33" ht="16.5" customHeight="1">
      <c r="A38" s="22"/>
      <c r="B38" s="812"/>
      <c r="C38" s="813"/>
      <c r="D38" s="813"/>
      <c r="E38" s="813"/>
      <c r="F38" s="813"/>
      <c r="G38" s="813"/>
      <c r="H38" s="813"/>
      <c r="I38" s="813"/>
      <c r="J38" s="813"/>
      <c r="K38" s="814"/>
      <c r="L38" s="813"/>
      <c r="M38" s="813"/>
      <c r="N38" s="813"/>
      <c r="O38" s="813"/>
      <c r="P38" s="813"/>
      <c r="Q38" s="813"/>
      <c r="R38" s="815"/>
      <c r="S38" s="816"/>
      <c r="T38" s="817"/>
      <c r="U38" s="818"/>
      <c r="V38" s="818"/>
      <c r="W38" s="819"/>
      <c r="X38" s="820">
        <f t="shared" ref="X38:X42" si="0">R38*T38</f>
        <v>0</v>
      </c>
      <c r="Y38" s="820"/>
      <c r="Z38" s="820"/>
      <c r="AA38" s="820"/>
      <c r="AB38" s="821"/>
      <c r="AC38" s="822"/>
      <c r="AD38" s="822"/>
      <c r="AE38" s="822"/>
      <c r="AF38" s="822"/>
      <c r="AG38" s="823"/>
    </row>
    <row r="39" spans="1:33" ht="16.5" customHeight="1">
      <c r="A39" s="22"/>
      <c r="B39" s="799"/>
      <c r="C39" s="800"/>
      <c r="D39" s="800"/>
      <c r="E39" s="800"/>
      <c r="F39" s="800"/>
      <c r="G39" s="800"/>
      <c r="H39" s="800"/>
      <c r="I39" s="800"/>
      <c r="J39" s="800"/>
      <c r="K39" s="801"/>
      <c r="L39" s="800"/>
      <c r="M39" s="800"/>
      <c r="N39" s="800"/>
      <c r="O39" s="800"/>
      <c r="P39" s="800"/>
      <c r="Q39" s="800"/>
      <c r="R39" s="802"/>
      <c r="S39" s="803"/>
      <c r="T39" s="804"/>
      <c r="U39" s="805"/>
      <c r="V39" s="805"/>
      <c r="W39" s="805"/>
      <c r="X39" s="806">
        <f t="shared" si="0"/>
        <v>0</v>
      </c>
      <c r="Y39" s="807"/>
      <c r="Z39" s="807"/>
      <c r="AA39" s="808"/>
      <c r="AB39" s="797"/>
      <c r="AC39" s="797"/>
      <c r="AD39" s="797"/>
      <c r="AE39" s="797"/>
      <c r="AF39" s="797"/>
      <c r="AG39" s="798"/>
    </row>
    <row r="40" spans="1:33" ht="16.5" customHeight="1">
      <c r="A40" s="22"/>
      <c r="B40" s="799"/>
      <c r="C40" s="800"/>
      <c r="D40" s="800"/>
      <c r="E40" s="800"/>
      <c r="F40" s="800"/>
      <c r="G40" s="800"/>
      <c r="H40" s="800"/>
      <c r="I40" s="800"/>
      <c r="J40" s="800"/>
      <c r="K40" s="801"/>
      <c r="L40" s="800"/>
      <c r="M40" s="800"/>
      <c r="N40" s="800"/>
      <c r="O40" s="800"/>
      <c r="P40" s="800"/>
      <c r="Q40" s="800"/>
      <c r="R40" s="802"/>
      <c r="S40" s="803"/>
      <c r="T40" s="804"/>
      <c r="U40" s="805"/>
      <c r="V40" s="805"/>
      <c r="W40" s="805"/>
      <c r="X40" s="806">
        <f t="shared" si="0"/>
        <v>0</v>
      </c>
      <c r="Y40" s="807"/>
      <c r="Z40" s="807"/>
      <c r="AA40" s="808"/>
      <c r="AB40" s="797"/>
      <c r="AC40" s="797"/>
      <c r="AD40" s="797"/>
      <c r="AE40" s="797"/>
      <c r="AF40" s="797"/>
      <c r="AG40" s="798"/>
    </row>
    <row r="41" spans="1:33" ht="16.5" customHeight="1">
      <c r="A41" s="22"/>
      <c r="B41" s="799"/>
      <c r="C41" s="800"/>
      <c r="D41" s="800"/>
      <c r="E41" s="800"/>
      <c r="F41" s="800"/>
      <c r="G41" s="800"/>
      <c r="H41" s="800"/>
      <c r="I41" s="800"/>
      <c r="J41" s="800"/>
      <c r="K41" s="801"/>
      <c r="L41" s="800"/>
      <c r="M41" s="800"/>
      <c r="N41" s="800"/>
      <c r="O41" s="800"/>
      <c r="P41" s="800"/>
      <c r="Q41" s="800"/>
      <c r="R41" s="802"/>
      <c r="S41" s="803"/>
      <c r="T41" s="804"/>
      <c r="U41" s="805"/>
      <c r="V41" s="805"/>
      <c r="W41" s="805"/>
      <c r="X41" s="806">
        <f t="shared" si="0"/>
        <v>0</v>
      </c>
      <c r="Y41" s="807"/>
      <c r="Z41" s="807"/>
      <c r="AA41" s="808"/>
      <c r="AB41" s="797"/>
      <c r="AC41" s="797"/>
      <c r="AD41" s="797"/>
      <c r="AE41" s="797"/>
      <c r="AF41" s="797"/>
      <c r="AG41" s="798"/>
    </row>
    <row r="42" spans="1:33" ht="16.5" customHeight="1">
      <c r="A42" s="22"/>
      <c r="B42" s="799"/>
      <c r="C42" s="800"/>
      <c r="D42" s="800"/>
      <c r="E42" s="800"/>
      <c r="F42" s="800"/>
      <c r="G42" s="800"/>
      <c r="H42" s="800"/>
      <c r="I42" s="800"/>
      <c r="J42" s="800"/>
      <c r="K42" s="801"/>
      <c r="L42" s="800"/>
      <c r="M42" s="800"/>
      <c r="N42" s="800"/>
      <c r="O42" s="800"/>
      <c r="P42" s="800"/>
      <c r="Q42" s="800"/>
      <c r="R42" s="802"/>
      <c r="S42" s="803"/>
      <c r="T42" s="804"/>
      <c r="U42" s="805"/>
      <c r="V42" s="805"/>
      <c r="W42" s="805"/>
      <c r="X42" s="806">
        <f t="shared" si="0"/>
        <v>0</v>
      </c>
      <c r="Y42" s="807"/>
      <c r="Z42" s="807"/>
      <c r="AA42" s="808"/>
      <c r="AB42" s="797"/>
      <c r="AC42" s="797"/>
      <c r="AD42" s="797"/>
      <c r="AE42" s="797"/>
      <c r="AF42" s="797"/>
      <c r="AG42" s="798"/>
    </row>
    <row r="43" spans="1:33" ht="16.5" customHeight="1">
      <c r="A43" s="22"/>
      <c r="B43" s="799"/>
      <c r="C43" s="800"/>
      <c r="D43" s="800"/>
      <c r="E43" s="800"/>
      <c r="F43" s="800"/>
      <c r="G43" s="800"/>
      <c r="H43" s="800"/>
      <c r="I43" s="800"/>
      <c r="J43" s="800"/>
      <c r="K43" s="801"/>
      <c r="L43" s="800"/>
      <c r="M43" s="800"/>
      <c r="N43" s="800"/>
      <c r="O43" s="800"/>
      <c r="P43" s="800"/>
      <c r="Q43" s="800"/>
      <c r="R43" s="802"/>
      <c r="S43" s="803"/>
      <c r="T43" s="804"/>
      <c r="U43" s="805"/>
      <c r="V43" s="805"/>
      <c r="W43" s="805"/>
      <c r="X43" s="806">
        <f t="shared" ref="X43" si="1">R43*T43</f>
        <v>0</v>
      </c>
      <c r="Y43" s="807"/>
      <c r="Z43" s="807"/>
      <c r="AA43" s="808"/>
      <c r="AB43" s="797"/>
      <c r="AC43" s="797"/>
      <c r="AD43" s="797"/>
      <c r="AE43" s="797"/>
      <c r="AF43" s="797"/>
      <c r="AG43" s="798"/>
    </row>
    <row r="44" spans="1:33" ht="16.5" customHeight="1">
      <c r="A44" s="22"/>
      <c r="B44" s="799"/>
      <c r="C44" s="800"/>
      <c r="D44" s="800"/>
      <c r="E44" s="800"/>
      <c r="F44" s="800"/>
      <c r="G44" s="800"/>
      <c r="H44" s="800"/>
      <c r="I44" s="800"/>
      <c r="J44" s="800"/>
      <c r="K44" s="801"/>
      <c r="L44" s="800"/>
      <c r="M44" s="800"/>
      <c r="N44" s="800"/>
      <c r="O44" s="800"/>
      <c r="P44" s="800"/>
      <c r="Q44" s="800"/>
      <c r="R44" s="802"/>
      <c r="S44" s="803"/>
      <c r="T44" s="804"/>
      <c r="U44" s="805"/>
      <c r="V44" s="805"/>
      <c r="W44" s="805"/>
      <c r="X44" s="806"/>
      <c r="Y44" s="807"/>
      <c r="Z44" s="807"/>
      <c r="AA44" s="808"/>
      <c r="AB44" s="797"/>
      <c r="AC44" s="797"/>
      <c r="AD44" s="797"/>
      <c r="AE44" s="797"/>
      <c r="AF44" s="797"/>
      <c r="AG44" s="798"/>
    </row>
    <row r="45" spans="1:33" ht="16.5" customHeight="1">
      <c r="A45" s="22"/>
      <c r="B45" s="799"/>
      <c r="C45" s="800"/>
      <c r="D45" s="800"/>
      <c r="E45" s="800"/>
      <c r="F45" s="800"/>
      <c r="G45" s="800"/>
      <c r="H45" s="800"/>
      <c r="I45" s="800"/>
      <c r="J45" s="800"/>
      <c r="K45" s="801"/>
      <c r="L45" s="800"/>
      <c r="M45" s="800"/>
      <c r="N45" s="800"/>
      <c r="O45" s="800"/>
      <c r="P45" s="800"/>
      <c r="Q45" s="800"/>
      <c r="R45" s="802"/>
      <c r="S45" s="803"/>
      <c r="T45" s="804"/>
      <c r="U45" s="805"/>
      <c r="V45" s="805"/>
      <c r="W45" s="805"/>
      <c r="X45" s="806"/>
      <c r="Y45" s="807"/>
      <c r="Z45" s="807"/>
      <c r="AA45" s="808"/>
      <c r="AB45" s="797"/>
      <c r="AC45" s="797"/>
      <c r="AD45" s="797"/>
      <c r="AE45" s="797"/>
      <c r="AF45" s="797"/>
      <c r="AG45" s="798"/>
    </row>
    <row r="46" spans="1:33" ht="16.5" customHeight="1" thickBot="1">
      <c r="A46" s="22"/>
      <c r="B46" s="837"/>
      <c r="C46" s="838"/>
      <c r="D46" s="838"/>
      <c r="E46" s="838"/>
      <c r="F46" s="838"/>
      <c r="G46" s="838"/>
      <c r="H46" s="838"/>
      <c r="I46" s="838"/>
      <c r="J46" s="838"/>
      <c r="K46" s="839"/>
      <c r="L46" s="838"/>
      <c r="M46" s="838"/>
      <c r="N46" s="838"/>
      <c r="O46" s="838"/>
      <c r="P46" s="838"/>
      <c r="Q46" s="838"/>
      <c r="R46" s="840"/>
      <c r="S46" s="841"/>
      <c r="T46" s="842"/>
      <c r="U46" s="843"/>
      <c r="V46" s="843"/>
      <c r="W46" s="844"/>
      <c r="X46" s="845"/>
      <c r="Y46" s="846"/>
      <c r="Z46" s="846"/>
      <c r="AA46" s="847"/>
      <c r="AB46" s="834"/>
      <c r="AC46" s="835"/>
      <c r="AD46" s="835"/>
      <c r="AE46" s="835"/>
      <c r="AF46" s="835"/>
      <c r="AG46" s="836"/>
    </row>
    <row r="47" spans="1:33" ht="16.5" customHeight="1">
      <c r="A47" s="22"/>
      <c r="B47" s="30" t="s">
        <v>59</v>
      </c>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3"/>
    </row>
    <row r="48" spans="1:33" ht="16.5" customHeight="1" thickBot="1">
      <c r="A48" s="25"/>
      <c r="B48" s="26" t="s">
        <v>60</v>
      </c>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8"/>
    </row>
  </sheetData>
  <sheetProtection insertRows="0"/>
  <mergeCells count="136">
    <mergeCell ref="AB46:AG46"/>
    <mergeCell ref="B46:J46"/>
    <mergeCell ref="K46:Q46"/>
    <mergeCell ref="R46:S46"/>
    <mergeCell ref="T46:W46"/>
    <mergeCell ref="X46:AA46"/>
    <mergeCell ref="AB43:AG43"/>
    <mergeCell ref="B44:J44"/>
    <mergeCell ref="K44:Q44"/>
    <mergeCell ref="R44:S44"/>
    <mergeCell ref="T44:W44"/>
    <mergeCell ref="X44:AA44"/>
    <mergeCell ref="AB44:AG44"/>
    <mergeCell ref="B43:J43"/>
    <mergeCell ref="K43:Q43"/>
    <mergeCell ref="R43:S43"/>
    <mergeCell ref="T43:W43"/>
    <mergeCell ref="X43:AA43"/>
    <mergeCell ref="B45:J45"/>
    <mergeCell ref="K45:Q45"/>
    <mergeCell ref="T45:W45"/>
    <mergeCell ref="AB45:AG45"/>
    <mergeCell ref="X45:AA45"/>
    <mergeCell ref="R45:S45"/>
    <mergeCell ref="AB41:AG41"/>
    <mergeCell ref="B42:J42"/>
    <mergeCell ref="K42:Q42"/>
    <mergeCell ref="R42:S42"/>
    <mergeCell ref="T42:W42"/>
    <mergeCell ref="X42:AA42"/>
    <mergeCell ref="AB42:AG42"/>
    <mergeCell ref="B41:J41"/>
    <mergeCell ref="K41:Q41"/>
    <mergeCell ref="R41:S41"/>
    <mergeCell ref="T41:W41"/>
    <mergeCell ref="X41:AA41"/>
    <mergeCell ref="B36:AG36"/>
    <mergeCell ref="B38:J38"/>
    <mergeCell ref="K38:Q38"/>
    <mergeCell ref="R38:S38"/>
    <mergeCell ref="T38:W38"/>
    <mergeCell ref="X38:AA38"/>
    <mergeCell ref="AB38:AG38"/>
    <mergeCell ref="T12:Z12"/>
    <mergeCell ref="AA13:AG13"/>
    <mergeCell ref="AA14:AG14"/>
    <mergeCell ref="B35:K35"/>
    <mergeCell ref="L20:R20"/>
    <mergeCell ref="L21:R21"/>
    <mergeCell ref="L26:R26"/>
    <mergeCell ref="L27:R27"/>
    <mergeCell ref="L34:R34"/>
    <mergeCell ref="L28:R28"/>
    <mergeCell ref="L29:R29"/>
    <mergeCell ref="L30:R30"/>
    <mergeCell ref="L31:R31"/>
    <mergeCell ref="L32:R32"/>
    <mergeCell ref="B28:K28"/>
    <mergeCell ref="B29:K29"/>
    <mergeCell ref="B30:K30"/>
    <mergeCell ref="AB39:AG39"/>
    <mergeCell ref="B40:J40"/>
    <mergeCell ref="K40:Q40"/>
    <mergeCell ref="R40:S40"/>
    <mergeCell ref="T40:W40"/>
    <mergeCell ref="X40:AA40"/>
    <mergeCell ref="AB40:AG40"/>
    <mergeCell ref="B39:J39"/>
    <mergeCell ref="K39:Q39"/>
    <mergeCell ref="R39:S39"/>
    <mergeCell ref="T39:W39"/>
    <mergeCell ref="X39:AA39"/>
    <mergeCell ref="W3:AA3"/>
    <mergeCell ref="AB3:AG3"/>
    <mergeCell ref="F9:L11"/>
    <mergeCell ref="M9:S11"/>
    <mergeCell ref="T9:Z11"/>
    <mergeCell ref="AA9:AG11"/>
    <mergeCell ref="B5:AF5"/>
    <mergeCell ref="B7:E7"/>
    <mergeCell ref="F7:L7"/>
    <mergeCell ref="B8:E8"/>
    <mergeCell ref="F8:L8"/>
    <mergeCell ref="AA12:AG12"/>
    <mergeCell ref="B9:E16"/>
    <mergeCell ref="B26:K26"/>
    <mergeCell ref="M12:S12"/>
    <mergeCell ref="F13:L15"/>
    <mergeCell ref="F16:L16"/>
    <mergeCell ref="M16:S16"/>
    <mergeCell ref="T16:Z16"/>
    <mergeCell ref="F12:L12"/>
    <mergeCell ref="S19:AG19"/>
    <mergeCell ref="B22:K22"/>
    <mergeCell ref="L22:R22"/>
    <mergeCell ref="S22:AG22"/>
    <mergeCell ref="B23:K23"/>
    <mergeCell ref="L23:R23"/>
    <mergeCell ref="S23:AG23"/>
    <mergeCell ref="B24:K24"/>
    <mergeCell ref="L24:R24"/>
    <mergeCell ref="S24:AG24"/>
    <mergeCell ref="B25:K25"/>
    <mergeCell ref="B17:AG17"/>
    <mergeCell ref="M13:S15"/>
    <mergeCell ref="T13:Z15"/>
    <mergeCell ref="AA15:AG15"/>
    <mergeCell ref="AA16:AG16"/>
    <mergeCell ref="B18:K18"/>
    <mergeCell ref="B34:K34"/>
    <mergeCell ref="L19:R19"/>
    <mergeCell ref="S26:AG26"/>
    <mergeCell ref="S27:AG27"/>
    <mergeCell ref="S28:AG28"/>
    <mergeCell ref="S29:AG29"/>
    <mergeCell ref="S31:AG31"/>
    <mergeCell ref="S32:AG32"/>
    <mergeCell ref="B19:K19"/>
    <mergeCell ref="B31:K31"/>
    <mergeCell ref="B32:K32"/>
    <mergeCell ref="B20:K20"/>
    <mergeCell ref="B21:K21"/>
    <mergeCell ref="L25:R25"/>
    <mergeCell ref="S25:AG25"/>
    <mergeCell ref="B33:K33"/>
    <mergeCell ref="L33:R33"/>
    <mergeCell ref="S33:AG33"/>
    <mergeCell ref="S35:AG35"/>
    <mergeCell ref="L35:R35"/>
    <mergeCell ref="B27:K27"/>
    <mergeCell ref="S30:AG30"/>
    <mergeCell ref="S20:AG20"/>
    <mergeCell ref="S21:AG21"/>
    <mergeCell ref="S34:AG34"/>
    <mergeCell ref="S18:AG18"/>
    <mergeCell ref="L18:R18"/>
  </mergeCells>
  <phoneticPr fontId="1"/>
  <pageMargins left="0.7" right="0.7" top="0.75" bottom="0.75" header="0.3" footer="0.3"/>
  <pageSetup paperSize="9" scale="92"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D20"/>
  <sheetViews>
    <sheetView zoomScaleNormal="100" workbookViewId="0">
      <selection activeCell="D13" sqref="D13"/>
    </sheetView>
  </sheetViews>
  <sheetFormatPr defaultRowHeight="18.75"/>
  <cols>
    <col min="2" max="2" width="21.25" bestFit="1" customWidth="1"/>
    <col min="3" max="3" width="20.625" customWidth="1"/>
    <col min="4" max="4" width="41.75" bestFit="1" customWidth="1"/>
    <col min="5" max="8" width="20.625" customWidth="1"/>
    <col min="12" max="12" width="37.5" customWidth="1"/>
  </cols>
  <sheetData>
    <row r="2" spans="2:4">
      <c r="B2" s="14" t="s">
        <v>23</v>
      </c>
      <c r="C2" t="s">
        <v>45</v>
      </c>
      <c r="D2" t="s">
        <v>113</v>
      </c>
    </row>
    <row r="3" spans="2:4">
      <c r="B3" s="14" t="s">
        <v>24</v>
      </c>
      <c r="C3" t="s">
        <v>46</v>
      </c>
      <c r="D3" t="s">
        <v>114</v>
      </c>
    </row>
    <row r="4" spans="2:4">
      <c r="B4" s="14" t="s">
        <v>25</v>
      </c>
      <c r="C4" t="s">
        <v>264</v>
      </c>
      <c r="D4" t="s">
        <v>170</v>
      </c>
    </row>
    <row r="5" spans="2:4">
      <c r="B5" s="14" t="s">
        <v>26</v>
      </c>
      <c r="D5" t="s">
        <v>171</v>
      </c>
    </row>
    <row r="6" spans="2:4">
      <c r="B6" s="14" t="s">
        <v>27</v>
      </c>
      <c r="D6" t="s">
        <v>172</v>
      </c>
    </row>
    <row r="7" spans="2:4">
      <c r="B7" s="14" t="s">
        <v>28</v>
      </c>
      <c r="D7" t="s">
        <v>16</v>
      </c>
    </row>
    <row r="19" spans="2:2">
      <c r="B19" s="12"/>
    </row>
    <row r="20" spans="2:2">
      <c r="B20" s="12"/>
    </row>
  </sheetData>
  <sheetProtection algorithmName="SHA-512" hashValue="vtofmqmu2yz/GKSZBtlwuOWE+dkngOkd7pyUDlWhOw53fKKVLv0KwO9j+S+A8GtfsFsX2iSDyNo4T7zmp4VwZA==" saltValue="PC9Y4qhxOiFAj5OkxcviuQ==" spinCount="100000" sheet="1" objects="1" scenarios="1"/>
  <phoneticPr fontId="1"/>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Z3"/>
  <sheetViews>
    <sheetView topLeftCell="AW1" zoomScale="175" zoomScaleNormal="175" workbookViewId="0">
      <selection activeCell="BJ5" sqref="BJ5"/>
    </sheetView>
  </sheetViews>
  <sheetFormatPr defaultColWidth="4.875" defaultRowHeight="18.75"/>
  <cols>
    <col min="1" max="1" width="4.5" style="113" bestFit="1" customWidth="1"/>
    <col min="2" max="2" width="3" style="113" bestFit="1" customWidth="1"/>
    <col min="3" max="4" width="6" style="113" bestFit="1" customWidth="1"/>
    <col min="5" max="5" width="7.5" style="113" bestFit="1" customWidth="1"/>
    <col min="6" max="9" width="6" style="113" bestFit="1" customWidth="1"/>
    <col min="10" max="11" width="4.5" style="113" bestFit="1" customWidth="1"/>
    <col min="12" max="12" width="9" style="113" bestFit="1" customWidth="1"/>
    <col min="13" max="13" width="7.5" style="113" bestFit="1" customWidth="1"/>
    <col min="14" max="14" width="6.75" style="113" bestFit="1" customWidth="1"/>
    <col min="15" max="17" width="7.5" style="113" bestFit="1" customWidth="1"/>
    <col min="18" max="18" width="5.25" style="113" customWidth="1"/>
    <col min="19" max="19" width="9.75" style="113" bestFit="1" customWidth="1"/>
    <col min="20" max="23" width="10" style="113" customWidth="1"/>
    <col min="24" max="24" width="3" style="113" bestFit="1" customWidth="1"/>
    <col min="25" max="77" width="4.25" style="113" customWidth="1"/>
    <col min="78" max="78" width="4.25" customWidth="1"/>
    <col min="79" max="16384" width="4.875" style="113"/>
  </cols>
  <sheetData>
    <row r="1" spans="1:78" s="103" customFormat="1" ht="10.5">
      <c r="A1" s="114">
        <v>1</v>
      </c>
      <c r="B1" s="114">
        <v>2</v>
      </c>
      <c r="C1" s="114">
        <v>3</v>
      </c>
      <c r="D1" s="114">
        <v>4</v>
      </c>
      <c r="E1" s="114">
        <v>5</v>
      </c>
      <c r="F1" s="114">
        <v>6</v>
      </c>
      <c r="G1" s="114">
        <v>7</v>
      </c>
      <c r="H1" s="114">
        <v>8</v>
      </c>
      <c r="I1" s="114">
        <v>9</v>
      </c>
      <c r="J1" s="114">
        <v>10</v>
      </c>
      <c r="K1" s="114">
        <v>11</v>
      </c>
      <c r="L1" s="114">
        <v>12</v>
      </c>
      <c r="M1" s="114">
        <v>13</v>
      </c>
      <c r="N1" s="114">
        <v>14</v>
      </c>
      <c r="O1" s="114">
        <v>15</v>
      </c>
      <c r="P1" s="114">
        <v>16</v>
      </c>
      <c r="Q1" s="114">
        <v>17</v>
      </c>
      <c r="R1" s="114">
        <v>18</v>
      </c>
      <c r="S1" s="114">
        <v>19</v>
      </c>
      <c r="T1" s="114">
        <v>20</v>
      </c>
      <c r="U1" s="114">
        <v>21</v>
      </c>
      <c r="V1" s="114">
        <v>22</v>
      </c>
      <c r="W1" s="114">
        <v>23</v>
      </c>
      <c r="X1" s="114">
        <v>24</v>
      </c>
      <c r="Y1" s="114">
        <v>25</v>
      </c>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row>
    <row r="2" spans="1:78" s="106" customFormat="1" ht="42">
      <c r="A2" s="104" t="s">
        <v>239</v>
      </c>
      <c r="B2" s="104" t="s">
        <v>240</v>
      </c>
      <c r="C2" s="105" t="s">
        <v>242</v>
      </c>
      <c r="D2" s="104" t="s">
        <v>243</v>
      </c>
      <c r="E2" s="104" t="s">
        <v>244</v>
      </c>
      <c r="F2" s="104" t="s">
        <v>245</v>
      </c>
      <c r="G2" s="104" t="s">
        <v>246</v>
      </c>
      <c r="H2" s="104" t="s">
        <v>247</v>
      </c>
      <c r="I2" s="104" t="s">
        <v>248</v>
      </c>
      <c r="J2" s="104" t="s">
        <v>210</v>
      </c>
      <c r="K2" s="104" t="s">
        <v>249</v>
      </c>
      <c r="L2" s="104" t="s">
        <v>207</v>
      </c>
      <c r="M2" s="104" t="s">
        <v>247</v>
      </c>
      <c r="N2" s="104" t="s">
        <v>250</v>
      </c>
      <c r="O2" s="104" t="s">
        <v>241</v>
      </c>
      <c r="P2" s="104" t="s">
        <v>251</v>
      </c>
      <c r="Q2" s="104" t="s">
        <v>252</v>
      </c>
      <c r="R2" s="104" t="s">
        <v>253</v>
      </c>
      <c r="S2" s="104" t="s">
        <v>254</v>
      </c>
      <c r="T2" s="104" t="s">
        <v>255</v>
      </c>
      <c r="U2" s="104" t="s">
        <v>256</v>
      </c>
      <c r="V2" s="104" t="s">
        <v>257</v>
      </c>
      <c r="W2" s="104" t="s">
        <v>258</v>
      </c>
      <c r="X2" s="104"/>
      <c r="Y2" s="104" t="s">
        <v>259</v>
      </c>
      <c r="Z2" s="104" t="s">
        <v>260</v>
      </c>
      <c r="AA2" s="104" t="s">
        <v>261</v>
      </c>
      <c r="AB2" s="104" t="s">
        <v>310</v>
      </c>
      <c r="AC2" s="104" t="s">
        <v>324</v>
      </c>
      <c r="AD2" s="104" t="s">
        <v>325</v>
      </c>
      <c r="AE2" s="104" t="s">
        <v>326</v>
      </c>
      <c r="AF2" s="104" t="s">
        <v>327</v>
      </c>
      <c r="AG2" s="104" t="s">
        <v>328</v>
      </c>
      <c r="AH2" s="104" t="s">
        <v>329</v>
      </c>
      <c r="AI2" s="104" t="s">
        <v>330</v>
      </c>
      <c r="AJ2" s="104" t="s">
        <v>331</v>
      </c>
      <c r="AK2" s="104" t="s">
        <v>332</v>
      </c>
      <c r="AL2" s="104" t="s">
        <v>333</v>
      </c>
      <c r="AM2" s="104" t="s">
        <v>334</v>
      </c>
      <c r="AN2" s="104" t="s">
        <v>335</v>
      </c>
      <c r="AO2" s="104" t="s">
        <v>336</v>
      </c>
      <c r="AP2" s="104" t="s">
        <v>337</v>
      </c>
      <c r="AQ2" s="104" t="s">
        <v>338</v>
      </c>
      <c r="AR2" s="104" t="s">
        <v>339</v>
      </c>
      <c r="AS2" s="104" t="s">
        <v>340</v>
      </c>
      <c r="AT2" s="104" t="s">
        <v>341</v>
      </c>
      <c r="AU2" s="104" t="s">
        <v>342</v>
      </c>
      <c r="AV2" s="104" t="s">
        <v>343</v>
      </c>
      <c r="AW2" s="104" t="s">
        <v>344</v>
      </c>
      <c r="AX2" s="104" t="s">
        <v>345</v>
      </c>
      <c r="AY2" s="104" t="s">
        <v>346</v>
      </c>
      <c r="AZ2" s="104" t="s">
        <v>347</v>
      </c>
      <c r="BA2" s="104" t="s">
        <v>348</v>
      </c>
      <c r="BB2" s="104" t="s">
        <v>349</v>
      </c>
      <c r="BC2" s="104" t="s">
        <v>350</v>
      </c>
      <c r="BD2" s="104" t="s">
        <v>351</v>
      </c>
      <c r="BE2" s="104" t="s">
        <v>352</v>
      </c>
      <c r="BF2" s="104" t="s">
        <v>353</v>
      </c>
      <c r="BG2" s="104" t="s">
        <v>354</v>
      </c>
      <c r="BH2" s="104" t="s">
        <v>355</v>
      </c>
      <c r="BI2" s="104" t="s">
        <v>356</v>
      </c>
      <c r="BJ2" s="104" t="s">
        <v>357</v>
      </c>
      <c r="BK2" s="104" t="s">
        <v>358</v>
      </c>
      <c r="BL2" s="104" t="s">
        <v>359</v>
      </c>
      <c r="BM2" s="104" t="s">
        <v>360</v>
      </c>
      <c r="BN2" s="104" t="s">
        <v>361</v>
      </c>
      <c r="BO2" s="104" t="s">
        <v>362</v>
      </c>
      <c r="BP2" s="104" t="s">
        <v>363</v>
      </c>
      <c r="BQ2" s="104" t="s">
        <v>364</v>
      </c>
      <c r="BR2" s="104"/>
      <c r="BS2" s="105"/>
      <c r="BT2" s="105"/>
      <c r="BU2" s="104"/>
      <c r="BV2" s="104"/>
      <c r="BW2" s="105"/>
      <c r="BX2" s="105"/>
      <c r="BY2" s="105"/>
      <c r="BZ2" s="105"/>
    </row>
    <row r="3" spans="1:78" s="112" customFormat="1" ht="50.25" customHeight="1">
      <c r="A3" s="107" t="str">
        <f>応募_提出書類一覧!D24</f>
        <v>fv1.09</v>
      </c>
      <c r="B3" s="107">
        <f>別紙１実施計画書_基礎諸元!K5</f>
        <v>0</v>
      </c>
      <c r="C3" s="108" t="str">
        <f>別紙１実施計画書_総括!D16</f>
        <v>　　　　　　</v>
      </c>
      <c r="D3" s="109">
        <f>別紙１実施計画書_基礎諸元!K6</f>
        <v>0</v>
      </c>
      <c r="E3" s="109">
        <f>別紙１実施計画書_基礎諸元!K7</f>
        <v>0</v>
      </c>
      <c r="F3" s="109">
        <f>別紙１実施計画書_基礎諸元!K8</f>
        <v>0</v>
      </c>
      <c r="G3" s="109">
        <f>別紙１実施計画書_基礎諸元!K10</f>
        <v>0</v>
      </c>
      <c r="H3" s="109">
        <f>別紙１実施計画書_基礎諸元!K12</f>
        <v>0</v>
      </c>
      <c r="I3" s="109">
        <f>別紙１実施計画書_基礎諸元!K16</f>
        <v>0</v>
      </c>
      <c r="J3" s="109">
        <f>別紙１実施計画書_基礎諸元!K17</f>
        <v>0</v>
      </c>
      <c r="K3" s="109">
        <f>別紙１実施計画書_基礎諸元!K18</f>
        <v>0</v>
      </c>
      <c r="L3" s="110">
        <f>別紙１実施計画書_基礎諸元!K19</f>
        <v>0</v>
      </c>
      <c r="M3" s="109">
        <f>別紙１実施計画書_基礎諸元!K20</f>
        <v>0</v>
      </c>
      <c r="N3" s="109">
        <f>別紙１実施計画書_基礎諸元!K21</f>
        <v>0</v>
      </c>
      <c r="O3" s="109">
        <f>別紙１実施計画書_基礎諸元!K23</f>
        <v>0</v>
      </c>
      <c r="P3" s="109">
        <f>別紙１実施計画書_基礎諸元!K54</f>
        <v>0</v>
      </c>
      <c r="Q3" s="109">
        <f>別紙１実施計画書_基礎諸元!K55</f>
        <v>0</v>
      </c>
      <c r="R3" s="109">
        <f>別紙１実施計画書_基礎諸元!K56</f>
        <v>0</v>
      </c>
      <c r="S3" s="109">
        <f>別紙１実施計画書_基礎諸元!K57</f>
        <v>0</v>
      </c>
      <c r="T3" s="111">
        <f>別紙２経費内訳!T12</f>
        <v>0</v>
      </c>
      <c r="U3" s="111">
        <f>別紙２経費内訳!T16</f>
        <v>0</v>
      </c>
      <c r="V3" s="111">
        <f>別紙２経費内訳!T16</f>
        <v>0</v>
      </c>
      <c r="W3" s="111">
        <f>別紙２経費内訳!AA16</f>
        <v>0</v>
      </c>
      <c r="X3" s="107"/>
      <c r="Y3" s="107">
        <f>別紙１実施計画書_総括付表!D21</f>
        <v>0</v>
      </c>
      <c r="Z3" s="107">
        <f>別紙１実施計画書_総括付表!H21</f>
        <v>0</v>
      </c>
      <c r="AA3" s="107">
        <f>別紙１実施計画書_総括付表!L21</f>
        <v>0</v>
      </c>
      <c r="AB3" s="107">
        <f>別紙１実施計画書_総括付表!P21</f>
        <v>0</v>
      </c>
      <c r="AC3" s="107">
        <f>別紙１実施計画書_総括付表!T21</f>
        <v>0</v>
      </c>
      <c r="AD3" s="107">
        <f>別紙１実施計画書_総括付表!X21</f>
        <v>0</v>
      </c>
      <c r="AE3" s="107">
        <f>別紙１実施計画書_総括付表!AB21</f>
        <v>0</v>
      </c>
      <c r="AF3" s="107">
        <f>別紙１実施計画書_総括付表!AF21</f>
        <v>0</v>
      </c>
      <c r="AG3" s="107">
        <f>別紙１実施計画書_総括付表!AJ21</f>
        <v>0</v>
      </c>
      <c r="AH3" s="107">
        <f>別紙１実施計画書_総括付表!AN21</f>
        <v>0</v>
      </c>
      <c r="AI3" s="107">
        <f>別紙１実施計画書_総括付表!AR21</f>
        <v>0</v>
      </c>
      <c r="AJ3" s="107">
        <f>別紙１実施計画書_総括付表!AV21</f>
        <v>0</v>
      </c>
      <c r="AK3" s="107">
        <f>別紙１実施計画書_総括付表!AZ21</f>
        <v>0</v>
      </c>
      <c r="AL3" s="107">
        <f>別紙１実施計画書_総括付表!BD21</f>
        <v>0</v>
      </c>
      <c r="AM3" s="107">
        <f>別紙１実施計画書_総括付表!BH21</f>
        <v>0</v>
      </c>
      <c r="AN3" s="107">
        <f>別紙１実施計画書_総括付表!D9</f>
        <v>0</v>
      </c>
      <c r="AO3" s="107">
        <f>別紙１実施計画書_総括付表!H9</f>
        <v>0</v>
      </c>
      <c r="AP3" s="107">
        <f>別紙１実施計画書_総括付表!L9</f>
        <v>0</v>
      </c>
      <c r="AQ3" s="107">
        <f>別紙１実施計画書_総括付表!P9</f>
        <v>0</v>
      </c>
      <c r="AR3" s="107">
        <f>別紙１実施計画書_総括付表!T9</f>
        <v>0</v>
      </c>
      <c r="AS3" s="107">
        <f>別紙１実施計画書_総括付表!X9</f>
        <v>0</v>
      </c>
      <c r="AT3" s="107">
        <f>別紙１実施計画書_総括付表!AB9</f>
        <v>0</v>
      </c>
      <c r="AU3" s="107">
        <f>別紙１実施計画書_総括付表!AF9</f>
        <v>0</v>
      </c>
      <c r="AV3" s="107">
        <f>別紙１実施計画書_総括付表!AJ9</f>
        <v>0</v>
      </c>
      <c r="AW3" s="107">
        <f>別紙１実施計画書_総括付表!AN9</f>
        <v>0</v>
      </c>
      <c r="AX3" s="107">
        <f>別紙１実施計画書_総括付表!AR9</f>
        <v>0</v>
      </c>
      <c r="AY3" s="107">
        <f>別紙１実施計画書_総括付表!AV9</f>
        <v>0</v>
      </c>
      <c r="AZ3" s="107">
        <f>別紙１実施計画書_総括付表!AZ9</f>
        <v>0</v>
      </c>
      <c r="BA3" s="107">
        <f>別紙１実施計画書_総括付表!BD9</f>
        <v>0</v>
      </c>
      <c r="BB3" s="107">
        <f>別紙１実施計画書_総括付表!BH9</f>
        <v>0</v>
      </c>
      <c r="BC3" s="107">
        <f>別紙１実施計画書_総括付表!D13</f>
        <v>0</v>
      </c>
      <c r="BD3" s="107">
        <f>別紙１実施計画書_総括付表!H13</f>
        <v>0</v>
      </c>
      <c r="BE3" s="107">
        <f>別紙１実施計画書_総括付表!L13</f>
        <v>0</v>
      </c>
      <c r="BF3" s="107">
        <f>別紙１実施計画書_総括付表!P13</f>
        <v>0</v>
      </c>
      <c r="BG3" s="107">
        <f>別紙１実施計画書_総括付表!T13</f>
        <v>0</v>
      </c>
      <c r="BH3" s="107">
        <f>別紙１実施計画書_総括付表!X13</f>
        <v>0</v>
      </c>
      <c r="BI3" s="107">
        <f>別紙１実施計画書_総括付表!AB13</f>
        <v>0</v>
      </c>
      <c r="BJ3" s="107">
        <f>別紙１実施計画書_総括付表!AF13</f>
        <v>0</v>
      </c>
      <c r="BK3" s="107">
        <f>別紙１実施計画書_総括付表!AJ13</f>
        <v>0</v>
      </c>
      <c r="BL3" s="107">
        <f>別紙１実施計画書_総括付表!AN13</f>
        <v>0</v>
      </c>
      <c r="BM3" s="107">
        <f>別紙１実施計画書_総括付表!AR13</f>
        <v>0</v>
      </c>
      <c r="BN3" s="107">
        <f>別紙１実施計画書_総括付表!AV13</f>
        <v>0</v>
      </c>
      <c r="BO3" s="107">
        <f>別紙１実施計画書_総括付表!AZ13</f>
        <v>0</v>
      </c>
      <c r="BP3" s="107">
        <f>別紙１実施計画書_総括付表!BD13</f>
        <v>0</v>
      </c>
      <c r="BQ3" s="107">
        <f>別紙１実施計画書_総括付表!BH13</f>
        <v>0</v>
      </c>
      <c r="BR3" s="107"/>
      <c r="BS3" s="107"/>
      <c r="BT3" s="107"/>
      <c r="BU3" s="107"/>
      <c r="BV3" s="107"/>
      <c r="BW3" s="107"/>
      <c r="BX3" s="107"/>
      <c r="BY3" s="107"/>
      <c r="BZ3" s="107"/>
    </row>
  </sheetData>
  <sheetProtection sheet="1" objects="1" scenarios="1"/>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BS47"/>
  <sheetViews>
    <sheetView showZeros="0" view="pageBreakPreview" topLeftCell="A19" zoomScaleNormal="100" zoomScaleSheetLayoutView="100" workbookViewId="0"/>
  </sheetViews>
  <sheetFormatPr defaultColWidth="3.375" defaultRowHeight="18.75" customHeight="1"/>
  <cols>
    <col min="1" max="20" width="3.375" style="74"/>
    <col min="21" max="22" width="3.375" style="74" customWidth="1"/>
    <col min="23" max="16384" width="3.375" style="74"/>
  </cols>
  <sheetData>
    <row r="1" spans="1:71" ht="21" customHeight="1">
      <c r="A1" s="74" t="s">
        <v>192</v>
      </c>
      <c r="O1" s="319" t="s">
        <v>265</v>
      </c>
      <c r="P1" s="319"/>
      <c r="Q1" s="319"/>
      <c r="R1" s="319"/>
      <c r="S1" s="319"/>
      <c r="T1" s="320">
        <f>別紙１実施計画書_基礎諸元!K5</f>
        <v>0</v>
      </c>
      <c r="U1" s="320"/>
      <c r="V1" s="320"/>
      <c r="W1" s="320"/>
      <c r="X1" s="320"/>
      <c r="Y1" s="320"/>
      <c r="Z1" s="320"/>
      <c r="AA1" s="320"/>
      <c r="AB1" s="29"/>
    </row>
    <row r="2" spans="1:71" ht="21" customHeight="1">
      <c r="O2" s="295" t="s">
        <v>266</v>
      </c>
      <c r="P2" s="295"/>
      <c r="Q2" s="295"/>
      <c r="R2" s="296"/>
      <c r="S2" s="296"/>
      <c r="T2" s="150" t="s">
        <v>267</v>
      </c>
      <c r="U2" s="297"/>
      <c r="V2" s="297"/>
      <c r="W2" s="150" t="s">
        <v>268</v>
      </c>
      <c r="X2" s="150"/>
      <c r="Y2" s="150"/>
      <c r="Z2" s="150"/>
      <c r="AA2" s="150"/>
      <c r="AB2" s="29"/>
    </row>
    <row r="3" spans="1:71" ht="21" customHeight="1">
      <c r="BA3" s="76"/>
    </row>
    <row r="4" spans="1:71" ht="21" customHeight="1">
      <c r="A4" s="298" t="s">
        <v>193</v>
      </c>
      <c r="B4" s="298"/>
      <c r="C4" s="298"/>
      <c r="D4" s="298"/>
      <c r="E4" s="298"/>
      <c r="F4" s="298"/>
      <c r="G4" s="298"/>
      <c r="H4" s="298"/>
      <c r="I4" s="298"/>
      <c r="J4" s="298"/>
      <c r="K4" s="298"/>
      <c r="L4" s="298"/>
      <c r="M4" s="298"/>
      <c r="N4" s="298"/>
      <c r="O4" s="298"/>
      <c r="P4" s="298"/>
      <c r="Q4" s="298"/>
      <c r="R4" s="298"/>
      <c r="S4" s="298"/>
      <c r="T4" s="298"/>
      <c r="U4" s="298"/>
      <c r="V4" s="298"/>
      <c r="W4" s="298"/>
      <c r="X4" s="298"/>
      <c r="Y4" s="298"/>
      <c r="Z4" s="298"/>
      <c r="AA4" s="298"/>
      <c r="BA4" s="76"/>
    </row>
    <row r="5" spans="1:71" ht="21" customHeight="1">
      <c r="A5" s="298" t="s">
        <v>194</v>
      </c>
      <c r="B5" s="298"/>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BA5" s="76"/>
    </row>
    <row r="6" spans="1:71" ht="21" customHeight="1">
      <c r="BA6" s="76"/>
    </row>
    <row r="7" spans="1:71" ht="21" customHeight="1">
      <c r="BA7" s="76"/>
    </row>
    <row r="8" spans="1:71" ht="21" customHeight="1">
      <c r="I8" s="299" t="s">
        <v>195</v>
      </c>
      <c r="J8" s="299"/>
      <c r="K8" s="299"/>
      <c r="L8" s="299"/>
      <c r="M8" s="300">
        <f>別紙１実施計画書_基礎諸元!K12</f>
        <v>0</v>
      </c>
      <c r="N8" s="300"/>
      <c r="O8" s="300"/>
      <c r="P8" s="300"/>
      <c r="Q8" s="300"/>
      <c r="R8" s="300"/>
      <c r="S8" s="300"/>
      <c r="T8" s="300"/>
      <c r="U8" s="300"/>
      <c r="V8" s="300"/>
      <c r="W8" s="300"/>
      <c r="X8" s="300"/>
      <c r="Y8" s="300"/>
      <c r="Z8" s="300"/>
    </row>
    <row r="9" spans="1:71" ht="21" customHeight="1">
      <c r="G9" s="77"/>
      <c r="I9" s="299" t="s">
        <v>236</v>
      </c>
      <c r="J9" s="299"/>
      <c r="K9" s="299"/>
      <c r="L9" s="299"/>
      <c r="M9" s="300">
        <f>別紙１実施計画書_基礎諸元!K7</f>
        <v>0</v>
      </c>
      <c r="N9" s="300"/>
      <c r="O9" s="300"/>
      <c r="P9" s="300"/>
      <c r="Q9" s="300"/>
      <c r="R9" s="300"/>
      <c r="S9" s="300"/>
      <c r="T9" s="300"/>
      <c r="U9" s="300"/>
      <c r="V9" s="300"/>
      <c r="W9" s="300"/>
      <c r="X9" s="300"/>
      <c r="Y9" s="300"/>
      <c r="Z9" s="300"/>
    </row>
    <row r="10" spans="1:71" ht="21" customHeight="1">
      <c r="I10" s="303" t="s">
        <v>196</v>
      </c>
      <c r="J10" s="303"/>
      <c r="K10" s="303"/>
      <c r="L10" s="303"/>
      <c r="M10" s="304">
        <f>別紙１実施計画書_基礎諸元!K10</f>
        <v>0</v>
      </c>
      <c r="N10" s="305"/>
      <c r="O10" s="305"/>
      <c r="P10" s="305"/>
      <c r="Q10" s="305"/>
      <c r="R10" s="305"/>
      <c r="S10" s="306">
        <f>別紙１実施計画書_基礎諸元!K8</f>
        <v>0</v>
      </c>
      <c r="T10" s="307"/>
      <c r="U10" s="307"/>
      <c r="V10" s="307"/>
      <c r="W10" s="307"/>
      <c r="X10" s="307"/>
      <c r="Y10" s="307"/>
      <c r="Z10" s="307"/>
    </row>
    <row r="11" spans="1:71" ht="21" customHeight="1">
      <c r="M11" s="308"/>
      <c r="N11" s="309"/>
      <c r="O11" s="309"/>
      <c r="P11" s="309"/>
      <c r="Q11" s="309"/>
      <c r="R11" s="309"/>
      <c r="S11" s="309"/>
      <c r="T11" s="309"/>
      <c r="U11" s="309"/>
      <c r="V11" s="309"/>
      <c r="W11" s="309"/>
      <c r="X11" s="309"/>
      <c r="Y11" s="309"/>
      <c r="Z11" s="309"/>
      <c r="BA11" s="76"/>
    </row>
    <row r="12" spans="1:71" ht="21" customHeight="1">
      <c r="BA12" s="76"/>
    </row>
    <row r="13" spans="1:71" ht="21" customHeight="1">
      <c r="A13" s="310" t="s">
        <v>197</v>
      </c>
      <c r="B13" s="309"/>
      <c r="C13" s="309"/>
      <c r="D13" s="309"/>
      <c r="E13" s="309"/>
      <c r="F13" s="309"/>
      <c r="G13" s="309"/>
      <c r="H13" s="309"/>
      <c r="I13" s="309"/>
      <c r="J13" s="309"/>
      <c r="K13" s="309"/>
      <c r="L13" s="309"/>
      <c r="M13" s="309"/>
      <c r="N13" s="309"/>
      <c r="O13" s="309"/>
      <c r="P13" s="309"/>
      <c r="Q13" s="309"/>
      <c r="R13" s="309"/>
      <c r="S13" s="309"/>
      <c r="T13" s="309"/>
      <c r="U13" s="309"/>
      <c r="V13" s="309"/>
      <c r="W13" s="309"/>
      <c r="X13" s="309"/>
      <c r="Y13" s="309"/>
      <c r="Z13" s="309"/>
      <c r="AA13" s="309"/>
      <c r="AB13" s="78"/>
      <c r="AC13" s="78"/>
      <c r="BA13" s="76"/>
    </row>
    <row r="14" spans="1:71" ht="21" customHeight="1">
      <c r="A14" s="310" t="s">
        <v>198</v>
      </c>
      <c r="B14" s="311"/>
      <c r="C14" s="311"/>
      <c r="D14" s="311"/>
      <c r="E14" s="311"/>
      <c r="F14" s="311"/>
      <c r="G14" s="311"/>
      <c r="H14" s="311"/>
      <c r="I14" s="311"/>
      <c r="J14" s="311"/>
      <c r="K14" s="311"/>
      <c r="L14" s="311"/>
      <c r="M14" s="311"/>
      <c r="N14" s="311"/>
      <c r="O14" s="311"/>
      <c r="P14" s="311"/>
      <c r="Q14" s="311"/>
      <c r="R14" s="311"/>
      <c r="S14" s="311"/>
      <c r="T14" s="311"/>
      <c r="U14" s="311"/>
      <c r="V14" s="311"/>
      <c r="W14" s="311"/>
      <c r="X14" s="311"/>
      <c r="Y14" s="311"/>
      <c r="Z14" s="311"/>
      <c r="AA14" s="311"/>
      <c r="BA14" s="76"/>
      <c r="BB14" s="76"/>
      <c r="BC14" s="76"/>
      <c r="BD14" s="76"/>
      <c r="BE14" s="76"/>
      <c r="BF14" s="76"/>
      <c r="BG14" s="76"/>
      <c r="BH14" s="76"/>
      <c r="BI14" s="76"/>
      <c r="BJ14" s="76"/>
      <c r="BK14" s="76"/>
      <c r="BL14" s="76"/>
      <c r="BM14" s="76"/>
      <c r="BN14" s="76"/>
      <c r="BO14" s="76"/>
      <c r="BP14" s="76"/>
      <c r="BQ14" s="76"/>
      <c r="BR14" s="76"/>
      <c r="BS14" s="76"/>
    </row>
    <row r="15" spans="1:71" ht="21" customHeight="1">
      <c r="A15" s="310" t="s">
        <v>199</v>
      </c>
      <c r="B15" s="311"/>
      <c r="C15" s="311"/>
      <c r="D15" s="311"/>
      <c r="E15" s="311"/>
      <c r="F15" s="311"/>
      <c r="G15" s="311"/>
      <c r="H15" s="311"/>
      <c r="I15" s="311"/>
      <c r="J15" s="311"/>
      <c r="K15" s="311"/>
      <c r="L15" s="311"/>
      <c r="M15" s="311"/>
      <c r="N15" s="311"/>
      <c r="O15" s="311"/>
      <c r="P15" s="311"/>
      <c r="Q15" s="311"/>
      <c r="R15" s="311"/>
      <c r="S15" s="311"/>
      <c r="T15" s="311"/>
      <c r="U15" s="311"/>
      <c r="V15" s="311"/>
      <c r="W15" s="311"/>
      <c r="X15" s="311"/>
      <c r="Y15" s="311"/>
      <c r="Z15" s="311"/>
      <c r="AA15" s="311"/>
      <c r="BA15" s="76"/>
      <c r="BB15" s="76"/>
      <c r="BC15" s="76"/>
      <c r="BD15" s="76"/>
      <c r="BE15" s="76"/>
      <c r="BF15" s="76"/>
      <c r="BG15" s="76"/>
      <c r="BH15" s="76"/>
      <c r="BI15" s="76"/>
      <c r="BJ15" s="76"/>
      <c r="BK15" s="76"/>
      <c r="BL15" s="76"/>
      <c r="BM15" s="76"/>
      <c r="BN15" s="76"/>
      <c r="BO15" s="76"/>
      <c r="BP15" s="76"/>
      <c r="BQ15" s="76"/>
      <c r="BR15" s="76"/>
      <c r="BS15" s="76"/>
    </row>
    <row r="16" spans="1:71" ht="21" customHeight="1">
      <c r="A16" s="311" t="s">
        <v>200</v>
      </c>
      <c r="B16" s="311"/>
      <c r="C16" s="311"/>
      <c r="D16" s="311"/>
      <c r="E16" s="311"/>
      <c r="F16" s="311"/>
      <c r="G16" s="311"/>
      <c r="H16" s="311"/>
      <c r="I16" s="311"/>
      <c r="J16" s="311"/>
      <c r="K16" s="311"/>
      <c r="L16" s="311"/>
      <c r="M16" s="311"/>
      <c r="N16" s="311"/>
      <c r="O16" s="311"/>
      <c r="P16" s="311"/>
      <c r="Q16" s="311"/>
      <c r="R16" s="311"/>
      <c r="S16" s="311"/>
      <c r="T16" s="311"/>
      <c r="U16" s="311"/>
      <c r="V16" s="311"/>
      <c r="W16" s="311"/>
      <c r="X16" s="311"/>
      <c r="Y16" s="311"/>
      <c r="Z16" s="311"/>
      <c r="AA16" s="311"/>
      <c r="BA16" s="76"/>
      <c r="BB16" s="76"/>
      <c r="BC16" s="76"/>
      <c r="BD16" s="76"/>
      <c r="BE16" s="76"/>
      <c r="BF16" s="76"/>
      <c r="BG16" s="76"/>
      <c r="BH16" s="76"/>
      <c r="BI16" s="76"/>
      <c r="BJ16" s="76"/>
      <c r="BK16" s="76"/>
      <c r="BL16" s="76"/>
      <c r="BM16" s="76"/>
      <c r="BN16" s="76"/>
      <c r="BO16" s="76"/>
      <c r="BP16" s="76"/>
      <c r="BQ16" s="76"/>
      <c r="BR16" s="76"/>
      <c r="BS16" s="76"/>
    </row>
    <row r="17" spans="1:71" ht="21" customHeight="1">
      <c r="BA17" s="76"/>
      <c r="BB17" s="76"/>
      <c r="BC17" s="76"/>
      <c r="BD17" s="76"/>
      <c r="BE17" s="76"/>
      <c r="BF17" s="76"/>
      <c r="BG17" s="76"/>
      <c r="BH17" s="76"/>
      <c r="BI17" s="76"/>
      <c r="BJ17" s="76"/>
      <c r="BK17" s="76"/>
      <c r="BL17" s="76"/>
      <c r="BM17" s="76"/>
      <c r="BN17" s="76"/>
      <c r="BO17" s="76"/>
      <c r="BP17" s="76"/>
      <c r="BQ17" s="76"/>
      <c r="BR17" s="76"/>
      <c r="BS17" s="76"/>
    </row>
    <row r="18" spans="1:71" ht="21" customHeight="1">
      <c r="A18" s="75"/>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BB18" s="76"/>
      <c r="BC18" s="76"/>
      <c r="BD18" s="76"/>
      <c r="BE18" s="76"/>
      <c r="BF18" s="76"/>
      <c r="BG18" s="76"/>
      <c r="BH18" s="76"/>
      <c r="BI18" s="76"/>
      <c r="BJ18" s="76"/>
      <c r="BK18" s="76"/>
      <c r="BL18" s="76"/>
      <c r="BM18" s="76"/>
      <c r="BN18" s="76"/>
      <c r="BO18" s="76"/>
      <c r="BP18" s="76"/>
      <c r="BQ18" s="76"/>
      <c r="BR18" s="76"/>
      <c r="BS18" s="76"/>
    </row>
    <row r="19" spans="1:71" ht="21" customHeight="1">
      <c r="A19" s="75"/>
      <c r="B19" s="75" t="s">
        <v>201</v>
      </c>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BB19" s="76"/>
      <c r="BC19" s="76"/>
      <c r="BD19" s="76"/>
      <c r="BE19" s="76"/>
      <c r="BF19" s="76"/>
      <c r="BG19" s="76"/>
      <c r="BH19" s="76"/>
      <c r="BI19" s="76"/>
      <c r="BJ19" s="76"/>
      <c r="BK19" s="76"/>
      <c r="BL19" s="76"/>
      <c r="BM19" s="76"/>
      <c r="BN19" s="76"/>
      <c r="BO19" s="76"/>
      <c r="BP19" s="76"/>
      <c r="BQ19" s="76"/>
      <c r="BR19" s="76"/>
      <c r="BS19" s="76"/>
    </row>
    <row r="20" spans="1:71" ht="21" customHeight="1">
      <c r="BB20" s="76"/>
      <c r="BC20" s="76"/>
      <c r="BD20" s="76"/>
      <c r="BE20" s="76"/>
      <c r="BF20" s="76"/>
      <c r="BG20" s="76"/>
      <c r="BH20" s="76"/>
      <c r="BI20" s="76"/>
      <c r="BJ20" s="76"/>
      <c r="BK20" s="76"/>
      <c r="BL20" s="76"/>
      <c r="BM20" s="76"/>
      <c r="BN20" s="76"/>
      <c r="BO20" s="76"/>
      <c r="BP20" s="76"/>
      <c r="BQ20" s="76"/>
      <c r="BR20" s="76"/>
      <c r="BS20" s="76"/>
    </row>
    <row r="21" spans="1:71" ht="21" customHeight="1">
      <c r="C21" s="298" t="s">
        <v>202</v>
      </c>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row>
    <row r="22" spans="1:71" ht="21" customHeight="1">
      <c r="C22" s="298" t="s">
        <v>203</v>
      </c>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row>
    <row r="23" spans="1:71" ht="21" customHeight="1">
      <c r="C23" s="298" t="s">
        <v>204</v>
      </c>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row>
    <row r="24" spans="1:71" ht="21" customHeight="1">
      <c r="C24" s="298" t="s">
        <v>205</v>
      </c>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row>
    <row r="25" spans="1:71" ht="21" customHeight="1">
      <c r="C25" s="298" t="s">
        <v>206</v>
      </c>
      <c r="D25" s="298"/>
      <c r="E25" s="298"/>
      <c r="F25" s="298"/>
      <c r="G25" s="298"/>
      <c r="H25" s="298"/>
      <c r="I25" s="298"/>
      <c r="J25" s="298"/>
      <c r="K25" s="298"/>
      <c r="L25" s="298"/>
      <c r="M25" s="298"/>
      <c r="N25" s="298"/>
      <c r="O25" s="298"/>
      <c r="P25" s="298"/>
      <c r="Q25" s="298"/>
      <c r="R25" s="298"/>
      <c r="S25" s="298"/>
      <c r="T25" s="298"/>
      <c r="U25" s="298"/>
      <c r="V25" s="298"/>
      <c r="W25" s="298"/>
      <c r="X25" s="298"/>
      <c r="Y25" s="298"/>
      <c r="Z25" s="298"/>
      <c r="AA25" s="298"/>
    </row>
    <row r="26" spans="1:71" ht="21" customHeight="1"/>
    <row r="27" spans="1:71" ht="21" customHeight="1">
      <c r="L27" s="327" t="s">
        <v>315</v>
      </c>
      <c r="M27" s="328"/>
      <c r="N27" s="328"/>
      <c r="O27" s="328"/>
      <c r="P27" s="328"/>
      <c r="Q27" s="328"/>
      <c r="R27" s="328"/>
      <c r="S27" s="328"/>
      <c r="T27" s="328"/>
      <c r="U27" s="328"/>
      <c r="V27" s="328"/>
      <c r="W27" s="328"/>
      <c r="X27" s="328"/>
      <c r="Y27" s="328"/>
      <c r="Z27" s="329"/>
    </row>
    <row r="28" spans="1:71" ht="21" customHeight="1">
      <c r="L28" s="313" t="s">
        <v>207</v>
      </c>
      <c r="M28" s="314"/>
      <c r="N28" s="314"/>
      <c r="O28" s="79" t="s">
        <v>208</v>
      </c>
      <c r="P28" s="301">
        <f>別紙１実施計画書_基礎諸元!K19</f>
        <v>0</v>
      </c>
      <c r="Q28" s="301"/>
      <c r="R28" s="301"/>
      <c r="S28" s="301"/>
      <c r="T28" s="301"/>
      <c r="U28" s="301"/>
      <c r="V28" s="301"/>
      <c r="W28" s="301"/>
      <c r="X28" s="301"/>
      <c r="Y28" s="301"/>
      <c r="Z28" s="302"/>
    </row>
    <row r="29" spans="1:71" ht="46.5" customHeight="1">
      <c r="L29" s="313" t="s">
        <v>209</v>
      </c>
      <c r="M29" s="314"/>
      <c r="N29" s="314"/>
      <c r="O29" s="79" t="s">
        <v>208</v>
      </c>
      <c r="P29" s="325">
        <f>別紙１実施計画書_基礎諸元!K20</f>
        <v>0</v>
      </c>
      <c r="Q29" s="325"/>
      <c r="R29" s="325"/>
      <c r="S29" s="325"/>
      <c r="T29" s="325"/>
      <c r="U29" s="325"/>
      <c r="V29" s="325"/>
      <c r="W29" s="325"/>
      <c r="X29" s="325"/>
      <c r="Y29" s="325"/>
      <c r="Z29" s="326"/>
    </row>
    <row r="30" spans="1:71" ht="21" customHeight="1">
      <c r="L30" s="313" t="s">
        <v>210</v>
      </c>
      <c r="M30" s="314"/>
      <c r="N30" s="314"/>
      <c r="O30" s="79" t="s">
        <v>208</v>
      </c>
      <c r="P30" s="315">
        <f>別紙１実施計画書_基礎諸元!K17</f>
        <v>0</v>
      </c>
      <c r="Q30" s="315"/>
      <c r="R30" s="315"/>
      <c r="S30" s="315"/>
      <c r="T30" s="315"/>
      <c r="U30" s="315"/>
      <c r="V30" s="315"/>
      <c r="W30" s="315"/>
      <c r="X30" s="315"/>
      <c r="Y30" s="315"/>
      <c r="Z30" s="316"/>
    </row>
    <row r="31" spans="1:71" ht="21" customHeight="1">
      <c r="L31" s="313" t="s">
        <v>211</v>
      </c>
      <c r="M31" s="314"/>
      <c r="N31" s="314"/>
      <c r="O31" s="79" t="s">
        <v>208</v>
      </c>
      <c r="P31" s="315">
        <f>別紙１実施計画書_基礎諸元!K18</f>
        <v>0</v>
      </c>
      <c r="Q31" s="315"/>
      <c r="R31" s="315"/>
      <c r="S31" s="315"/>
      <c r="T31" s="315"/>
      <c r="U31" s="315"/>
      <c r="V31" s="315"/>
      <c r="W31" s="315"/>
      <c r="X31" s="315"/>
      <c r="Y31" s="315"/>
      <c r="Z31" s="316"/>
    </row>
    <row r="32" spans="1:71" ht="21" customHeight="1">
      <c r="L32" s="313" t="s">
        <v>212</v>
      </c>
      <c r="M32" s="314"/>
      <c r="N32" s="314"/>
      <c r="O32" s="79" t="s">
        <v>208</v>
      </c>
      <c r="P32" s="315">
        <f>別紙１実施計画書_基礎諸元!K16</f>
        <v>0</v>
      </c>
      <c r="Q32" s="315"/>
      <c r="R32" s="315"/>
      <c r="S32" s="315"/>
      <c r="T32" s="315"/>
      <c r="U32" s="315"/>
      <c r="V32" s="315"/>
      <c r="W32" s="315"/>
      <c r="X32" s="315"/>
      <c r="Y32" s="315"/>
      <c r="Z32" s="316"/>
    </row>
    <row r="33" spans="2:53" ht="21" customHeight="1">
      <c r="L33" s="313" t="s">
        <v>213</v>
      </c>
      <c r="M33" s="314"/>
      <c r="N33" s="314"/>
      <c r="O33" s="79" t="s">
        <v>208</v>
      </c>
      <c r="P33" s="317">
        <f>別紙１実施計画書_基礎諸元!K21</f>
        <v>0</v>
      </c>
      <c r="Q33" s="317"/>
      <c r="R33" s="317"/>
      <c r="S33" s="317"/>
      <c r="T33" s="317"/>
      <c r="U33" s="317"/>
      <c r="V33" s="317"/>
      <c r="W33" s="317"/>
      <c r="X33" s="317"/>
      <c r="Y33" s="317"/>
      <c r="Z33" s="318"/>
    </row>
    <row r="34" spans="2:53" ht="21" customHeight="1">
      <c r="L34" s="313" t="s">
        <v>214</v>
      </c>
      <c r="M34" s="314"/>
      <c r="N34" s="314"/>
      <c r="O34" s="79" t="s">
        <v>208</v>
      </c>
      <c r="P34" s="317">
        <f>別紙１実施計画書_基礎諸元!K22</f>
        <v>0</v>
      </c>
      <c r="Q34" s="317"/>
      <c r="R34" s="317"/>
      <c r="S34" s="317"/>
      <c r="T34" s="317"/>
      <c r="U34" s="317"/>
      <c r="V34" s="317"/>
      <c r="W34" s="317"/>
      <c r="X34" s="317"/>
      <c r="Y34" s="317"/>
      <c r="Z34" s="318"/>
      <c r="BA34" s="80"/>
    </row>
    <row r="35" spans="2:53" ht="21" customHeight="1">
      <c r="L35" s="321" t="s">
        <v>215</v>
      </c>
      <c r="M35" s="322"/>
      <c r="N35" s="322"/>
      <c r="O35" s="81" t="s">
        <v>208</v>
      </c>
      <c r="P35" s="323">
        <f>別紙１実施計画書_基礎諸元!K23</f>
        <v>0</v>
      </c>
      <c r="Q35" s="323"/>
      <c r="R35" s="323"/>
      <c r="S35" s="323"/>
      <c r="T35" s="323"/>
      <c r="U35" s="323"/>
      <c r="V35" s="323"/>
      <c r="W35" s="323"/>
      <c r="X35" s="323"/>
      <c r="Y35" s="323"/>
      <c r="Z35" s="324"/>
      <c r="BA35" s="80"/>
    </row>
    <row r="36" spans="2:53" ht="21" customHeight="1">
      <c r="BA36" s="80"/>
    </row>
    <row r="37" spans="2:53" s="80" customFormat="1" ht="103.5" customHeight="1">
      <c r="B37" s="82" t="s">
        <v>216</v>
      </c>
      <c r="C37" s="82">
        <v>1</v>
      </c>
      <c r="D37" s="312" t="s">
        <v>217</v>
      </c>
      <c r="E37" s="312"/>
      <c r="F37" s="312"/>
      <c r="G37" s="312"/>
      <c r="H37" s="312"/>
      <c r="I37" s="312"/>
      <c r="J37" s="312"/>
      <c r="K37" s="312"/>
      <c r="L37" s="312"/>
      <c r="M37" s="312"/>
      <c r="N37" s="312"/>
      <c r="O37" s="312"/>
      <c r="P37" s="312"/>
      <c r="Q37" s="312"/>
      <c r="R37" s="312"/>
      <c r="S37" s="312"/>
      <c r="T37" s="312"/>
      <c r="U37" s="312"/>
      <c r="V37" s="312"/>
      <c r="W37" s="312"/>
      <c r="X37" s="312"/>
      <c r="Y37" s="312"/>
      <c r="Z37" s="312"/>
    </row>
    <row r="38" spans="2:53" s="80" customFormat="1" ht="102.75" customHeight="1">
      <c r="C38" s="82">
        <v>2</v>
      </c>
      <c r="D38" s="312" t="s">
        <v>218</v>
      </c>
      <c r="E38" s="312"/>
      <c r="F38" s="312"/>
      <c r="G38" s="312"/>
      <c r="H38" s="312"/>
      <c r="I38" s="312"/>
      <c r="J38" s="312"/>
      <c r="K38" s="312"/>
      <c r="L38" s="312"/>
      <c r="M38" s="312"/>
      <c r="N38" s="312"/>
      <c r="O38" s="312"/>
      <c r="P38" s="312"/>
      <c r="Q38" s="312"/>
      <c r="R38" s="312"/>
      <c r="S38" s="312"/>
      <c r="T38" s="312"/>
      <c r="U38" s="312"/>
      <c r="V38" s="312"/>
      <c r="W38" s="312"/>
      <c r="X38" s="312"/>
      <c r="Y38" s="312"/>
      <c r="Z38" s="312"/>
      <c r="BA38" s="74"/>
    </row>
    <row r="39" spans="2:53" s="80" customFormat="1" ht="48" customHeight="1">
      <c r="C39" s="82">
        <v>3</v>
      </c>
      <c r="D39" s="312" t="s">
        <v>219</v>
      </c>
      <c r="E39" s="312"/>
      <c r="F39" s="312"/>
      <c r="G39" s="312"/>
      <c r="H39" s="312"/>
      <c r="I39" s="312"/>
      <c r="J39" s="312"/>
      <c r="K39" s="312"/>
      <c r="L39" s="312"/>
      <c r="M39" s="312"/>
      <c r="N39" s="312"/>
      <c r="O39" s="312"/>
      <c r="P39" s="312"/>
      <c r="Q39" s="312"/>
      <c r="R39" s="312"/>
      <c r="S39" s="312"/>
      <c r="T39" s="312"/>
      <c r="U39" s="312"/>
      <c r="V39" s="312"/>
      <c r="W39" s="312"/>
      <c r="X39" s="312"/>
      <c r="Y39" s="312"/>
      <c r="Z39" s="312"/>
      <c r="BA39" s="74"/>
    </row>
    <row r="40" spans="2:53" s="80" customFormat="1" ht="18.75" customHeight="1">
      <c r="BA40" s="74"/>
    </row>
    <row r="47" spans="2:53" ht="18.75" customHeight="1">
      <c r="F47" s="83"/>
    </row>
  </sheetData>
  <sheetProtection algorithmName="SHA-512" hashValue="vaSAjaFbn/lzq644oPksQmV+pjllyMOHIqEhUKpu0FL949kpDtsa2EipH4zlnjI97/2rLHiyl1cU89wXcnXjCA==" saltValue="9bhHh0pNgTR3EcGxTGDgtA==" spinCount="100000" sheet="1" objects="1" scenarios="1"/>
  <mergeCells count="44">
    <mergeCell ref="O1:S1"/>
    <mergeCell ref="T1:AA1"/>
    <mergeCell ref="L35:N35"/>
    <mergeCell ref="P35:Z35"/>
    <mergeCell ref="D37:Z37"/>
    <mergeCell ref="L29:N29"/>
    <mergeCell ref="P29:Z29"/>
    <mergeCell ref="L30:N30"/>
    <mergeCell ref="P30:Z30"/>
    <mergeCell ref="L31:N31"/>
    <mergeCell ref="P31:Z31"/>
    <mergeCell ref="C23:AA23"/>
    <mergeCell ref="C24:AA24"/>
    <mergeCell ref="C25:AA25"/>
    <mergeCell ref="L27:Z27"/>
    <mergeCell ref="L28:N28"/>
    <mergeCell ref="D38:Z38"/>
    <mergeCell ref="D39:Z39"/>
    <mergeCell ref="L32:N32"/>
    <mergeCell ref="P32:Z32"/>
    <mergeCell ref="L33:N33"/>
    <mergeCell ref="P33:Z33"/>
    <mergeCell ref="L34:N34"/>
    <mergeCell ref="P34:Z34"/>
    <mergeCell ref="I8:L8"/>
    <mergeCell ref="M8:Z8"/>
    <mergeCell ref="P28:Z28"/>
    <mergeCell ref="C22:AA22"/>
    <mergeCell ref="I9:L9"/>
    <mergeCell ref="M9:Z9"/>
    <mergeCell ref="I10:L10"/>
    <mergeCell ref="M10:R10"/>
    <mergeCell ref="S10:Z10"/>
    <mergeCell ref="M11:Z11"/>
    <mergeCell ref="A13:AA13"/>
    <mergeCell ref="A14:AA14"/>
    <mergeCell ref="A15:AA15"/>
    <mergeCell ref="A16:AA16"/>
    <mergeCell ref="C21:AA21"/>
    <mergeCell ref="O2:Q2"/>
    <mergeCell ref="R2:S2"/>
    <mergeCell ref="U2:V2"/>
    <mergeCell ref="A4:AA4"/>
    <mergeCell ref="A5:AA5"/>
  </mergeCells>
  <phoneticPr fontId="1"/>
  <printOptions horizontalCentered="1"/>
  <pageMargins left="0.70866141732283472" right="0.70866141732283472" top="0.74803149606299213" bottom="0.74803149606299213" header="0.31496062992125984" footer="0.31496062992125984"/>
  <pageSetup paperSize="9" scale="88" fitToHeight="0" orientation="portrait" r:id="rId1"/>
  <rowBreaks count="1" manualBreakCount="1">
    <brk id="35"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X46"/>
  <sheetViews>
    <sheetView tabSelected="1" view="pageBreakPreview" zoomScale="70" zoomScaleNormal="80" zoomScaleSheetLayoutView="70" workbookViewId="0">
      <selection activeCell="H17" sqref="H17"/>
    </sheetView>
  </sheetViews>
  <sheetFormatPr defaultColWidth="9" defaultRowHeight="18.75"/>
  <cols>
    <col min="1" max="1" width="2.25" style="16" customWidth="1"/>
    <col min="2" max="35" width="7.75" style="16" customWidth="1"/>
    <col min="36" max="16384" width="9" style="16"/>
  </cols>
  <sheetData>
    <row r="1" spans="1:50">
      <c r="A1" s="119"/>
      <c r="B1" s="122" t="s">
        <v>103</v>
      </c>
      <c r="C1" s="119"/>
      <c r="D1" s="119"/>
      <c r="E1" s="119"/>
      <c r="F1" s="119"/>
      <c r="G1" s="119"/>
      <c r="H1" s="119"/>
      <c r="I1" s="119"/>
      <c r="J1" s="119"/>
      <c r="K1" s="119"/>
      <c r="L1" s="119"/>
      <c r="M1" s="119"/>
      <c r="N1" s="119"/>
      <c r="O1" s="119"/>
      <c r="P1" s="119"/>
      <c r="Q1" s="119"/>
      <c r="R1" s="119"/>
      <c r="S1" s="119"/>
      <c r="T1" s="119"/>
      <c r="U1" s="119"/>
      <c r="V1" s="119"/>
      <c r="W1" s="119"/>
      <c r="X1" s="119"/>
      <c r="Y1" s="119"/>
      <c r="AC1" s="115"/>
      <c r="AD1" s="115"/>
      <c r="AE1" s="115"/>
      <c r="AF1" s="115"/>
      <c r="AG1" s="123" t="s">
        <v>44</v>
      </c>
      <c r="AH1" s="380"/>
      <c r="AI1" s="381"/>
      <c r="AJ1" s="115"/>
      <c r="AK1" s="115"/>
      <c r="AL1" s="115"/>
      <c r="AM1" s="115"/>
      <c r="AN1" s="115"/>
      <c r="AO1" s="115"/>
      <c r="AP1" s="115"/>
      <c r="AQ1" s="115"/>
      <c r="AR1" s="115"/>
      <c r="AS1" s="115"/>
      <c r="AT1" s="115"/>
      <c r="AU1" s="115"/>
      <c r="AV1" s="115"/>
      <c r="AW1" s="115"/>
      <c r="AX1" s="115"/>
    </row>
    <row r="2" spans="1:50">
      <c r="A2" s="119"/>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5"/>
      <c r="AD2" s="115"/>
      <c r="AE2" s="115"/>
      <c r="AF2" s="115"/>
      <c r="AG2" s="115"/>
      <c r="AH2" s="115"/>
      <c r="AI2" s="115"/>
      <c r="AJ2" s="115"/>
      <c r="AK2" s="115"/>
      <c r="AL2" s="115"/>
      <c r="AM2" s="115"/>
      <c r="AN2" s="115"/>
      <c r="AO2" s="115"/>
      <c r="AP2" s="115"/>
      <c r="AQ2" s="115"/>
      <c r="AR2" s="115"/>
      <c r="AS2" s="115"/>
      <c r="AT2" s="115"/>
      <c r="AU2" s="115"/>
      <c r="AV2" s="115"/>
      <c r="AW2" s="115"/>
      <c r="AX2" s="115"/>
    </row>
    <row r="3" spans="1:50" ht="25.5">
      <c r="A3" s="404" t="s">
        <v>165</v>
      </c>
      <c r="B3" s="404"/>
      <c r="C3" s="404"/>
      <c r="D3" s="404"/>
      <c r="E3" s="404"/>
      <c r="F3" s="404"/>
      <c r="G3" s="404"/>
      <c r="H3" s="404"/>
      <c r="I3" s="404"/>
      <c r="J3" s="404"/>
      <c r="K3" s="404"/>
      <c r="L3" s="404"/>
      <c r="M3" s="404"/>
      <c r="N3" s="404"/>
      <c r="O3" s="404"/>
      <c r="P3" s="404"/>
      <c r="Q3" s="404"/>
      <c r="R3" s="404"/>
      <c r="S3" s="404"/>
      <c r="T3" s="404"/>
      <c r="U3" s="404"/>
      <c r="V3" s="124"/>
      <c r="W3" s="119"/>
      <c r="X3" s="119"/>
      <c r="Y3" s="119"/>
      <c r="Z3" s="119"/>
      <c r="AA3" s="119"/>
      <c r="AB3" s="119"/>
      <c r="AC3" s="115"/>
      <c r="AD3" s="115"/>
      <c r="AE3" s="115"/>
      <c r="AF3" s="115"/>
      <c r="AG3" s="115"/>
      <c r="AH3" s="115"/>
      <c r="AI3" s="115"/>
      <c r="AJ3" s="115"/>
      <c r="AK3" s="115"/>
      <c r="AL3" s="115"/>
      <c r="AM3" s="115"/>
      <c r="AN3" s="115"/>
      <c r="AO3" s="115"/>
      <c r="AP3" s="115"/>
      <c r="AQ3" s="115"/>
      <c r="AR3" s="115"/>
      <c r="AS3" s="115"/>
      <c r="AT3" s="115"/>
      <c r="AU3" s="115"/>
      <c r="AV3" s="115"/>
      <c r="AW3" s="115"/>
      <c r="AX3" s="115"/>
    </row>
    <row r="4" spans="1:50">
      <c r="A4" s="119"/>
      <c r="B4" s="125" t="s">
        <v>151</v>
      </c>
      <c r="C4" s="119"/>
      <c r="D4" s="119"/>
      <c r="E4" s="119"/>
      <c r="F4" s="119"/>
      <c r="G4" s="119"/>
      <c r="H4" s="119"/>
      <c r="I4" s="119"/>
      <c r="J4" s="119"/>
      <c r="K4" s="119"/>
      <c r="L4" s="119"/>
      <c r="M4" s="119"/>
      <c r="N4" s="119"/>
      <c r="O4" s="119"/>
      <c r="P4" s="119"/>
      <c r="Q4" s="119"/>
      <c r="R4" s="119"/>
      <c r="S4" s="119"/>
      <c r="T4" s="119"/>
      <c r="U4" s="119"/>
      <c r="V4" s="126"/>
      <c r="W4" s="119"/>
      <c r="X4" s="119"/>
      <c r="Y4" s="119"/>
      <c r="Z4" s="119"/>
      <c r="AA4" s="119"/>
      <c r="AB4" s="119"/>
      <c r="AC4" s="115"/>
      <c r="AD4" s="115"/>
      <c r="AE4" s="115"/>
      <c r="AF4" s="115"/>
      <c r="AG4" s="115"/>
      <c r="AH4" s="115"/>
      <c r="AI4" s="115"/>
      <c r="AJ4" s="115"/>
      <c r="AK4" s="115"/>
      <c r="AL4" s="115"/>
      <c r="AM4" s="115"/>
      <c r="AN4" s="115"/>
      <c r="AO4" s="115"/>
      <c r="AP4" s="115"/>
      <c r="AQ4" s="115"/>
      <c r="AR4" s="115"/>
      <c r="AS4" s="115"/>
      <c r="AT4" s="115"/>
      <c r="AU4" s="115"/>
      <c r="AV4" s="115"/>
      <c r="AW4" s="115"/>
      <c r="AX4" s="115"/>
    </row>
    <row r="5" spans="1:50">
      <c r="A5" s="119"/>
      <c r="B5" s="125" t="s">
        <v>299</v>
      </c>
      <c r="C5" s="119"/>
      <c r="D5" s="119"/>
      <c r="E5" s="119"/>
      <c r="F5" s="119"/>
      <c r="G5" s="119"/>
      <c r="H5" s="119"/>
      <c r="I5" s="119"/>
      <c r="J5" s="119"/>
      <c r="K5" s="119"/>
      <c r="L5" s="119"/>
      <c r="M5" s="119"/>
      <c r="N5" s="119"/>
      <c r="O5" s="119"/>
      <c r="P5" s="119"/>
      <c r="Q5" s="119"/>
      <c r="R5" s="119"/>
      <c r="S5" s="119"/>
      <c r="T5" s="119"/>
      <c r="U5" s="119"/>
      <c r="V5" s="126"/>
      <c r="W5" s="119"/>
      <c r="X5" s="119"/>
      <c r="Y5" s="119"/>
      <c r="Z5" s="119"/>
      <c r="AA5" s="119"/>
      <c r="AB5" s="119"/>
      <c r="AC5" s="115"/>
      <c r="AD5" s="115"/>
      <c r="AE5" s="115"/>
      <c r="AF5" s="115"/>
      <c r="AG5" s="115"/>
      <c r="AH5" s="115"/>
      <c r="AI5" s="115"/>
      <c r="AJ5" s="115"/>
      <c r="AK5" s="115"/>
      <c r="AL5" s="115"/>
      <c r="AM5" s="115"/>
      <c r="AN5" s="115"/>
      <c r="AO5" s="115"/>
      <c r="AP5" s="115"/>
      <c r="AQ5" s="115"/>
      <c r="AR5" s="115"/>
      <c r="AS5" s="115"/>
      <c r="AT5" s="115"/>
      <c r="AU5" s="115"/>
      <c r="AV5" s="115"/>
      <c r="AW5" s="115"/>
      <c r="AX5" s="115"/>
    </row>
    <row r="6" spans="1:50">
      <c r="A6" s="119"/>
      <c r="B6" s="125"/>
      <c r="C6" s="119"/>
      <c r="D6" s="119"/>
      <c r="E6" s="119"/>
      <c r="F6" s="119"/>
      <c r="G6" s="119"/>
      <c r="H6" s="119"/>
      <c r="I6" s="119"/>
      <c r="J6" s="119"/>
      <c r="K6" s="119"/>
      <c r="L6" s="119"/>
      <c r="M6" s="119"/>
      <c r="N6" s="119"/>
      <c r="O6" s="119"/>
      <c r="P6" s="119"/>
      <c r="Q6" s="119"/>
      <c r="R6" s="119"/>
      <c r="S6" s="119"/>
      <c r="T6" s="119"/>
      <c r="U6" s="119"/>
      <c r="V6" s="126"/>
      <c r="W6" s="119"/>
      <c r="X6" s="119"/>
      <c r="Y6" s="119"/>
      <c r="Z6" s="119"/>
      <c r="AA6" s="119"/>
      <c r="AB6" s="119"/>
      <c r="AC6" s="115"/>
      <c r="AD6" s="115"/>
      <c r="AE6" s="115"/>
      <c r="AF6" s="115"/>
      <c r="AG6" s="115"/>
      <c r="AH6" s="115"/>
      <c r="AI6" s="115"/>
      <c r="AJ6" s="115"/>
      <c r="AK6" s="115"/>
      <c r="AL6" s="115"/>
      <c r="AM6" s="115"/>
      <c r="AN6" s="115"/>
      <c r="AO6" s="115"/>
      <c r="AP6" s="115"/>
      <c r="AQ6" s="115"/>
      <c r="AR6" s="115"/>
      <c r="AS6" s="115"/>
      <c r="AT6" s="115"/>
      <c r="AU6" s="115"/>
      <c r="AV6" s="115"/>
      <c r="AW6" s="115"/>
      <c r="AX6" s="115"/>
    </row>
    <row r="7" spans="1:50">
      <c r="A7" s="119"/>
      <c r="B7" s="127" t="s">
        <v>29</v>
      </c>
      <c r="C7" s="128"/>
      <c r="D7" s="390">
        <f>別紙１実施計画書_基礎諸元!K7</f>
        <v>0</v>
      </c>
      <c r="E7" s="391"/>
      <c r="F7" s="391"/>
      <c r="G7" s="392"/>
      <c r="H7" s="119"/>
      <c r="I7" s="125" t="s">
        <v>157</v>
      </c>
      <c r="J7" s="119"/>
      <c r="K7" s="119"/>
      <c r="L7" s="119"/>
      <c r="M7" s="119"/>
      <c r="N7" s="119"/>
      <c r="O7" s="119"/>
      <c r="P7" s="125" t="s">
        <v>158</v>
      </c>
      <c r="Q7" s="119"/>
      <c r="R7" s="119"/>
      <c r="S7" s="119"/>
      <c r="T7" s="119"/>
      <c r="U7" s="119"/>
      <c r="V7" s="119"/>
      <c r="W7" s="125" t="s">
        <v>235</v>
      </c>
      <c r="X7" s="119"/>
      <c r="Y7" s="119"/>
      <c r="Z7" s="119"/>
      <c r="AA7" s="119"/>
      <c r="AB7" s="119"/>
      <c r="AC7" s="115"/>
      <c r="AD7" s="125" t="s">
        <v>298</v>
      </c>
      <c r="AE7" s="119"/>
      <c r="AF7" s="119"/>
      <c r="AG7" s="119"/>
      <c r="AH7" s="119"/>
      <c r="AI7" s="119"/>
      <c r="AJ7" s="115"/>
      <c r="AK7" s="115"/>
      <c r="AL7" s="115"/>
      <c r="AM7" s="115"/>
      <c r="AN7" s="115"/>
      <c r="AO7" s="115"/>
      <c r="AP7" s="115"/>
      <c r="AQ7" s="115"/>
      <c r="AR7" s="115"/>
      <c r="AS7" s="115"/>
      <c r="AT7" s="115"/>
      <c r="AU7" s="115"/>
      <c r="AV7" s="115"/>
      <c r="AW7" s="115"/>
      <c r="AX7" s="115"/>
    </row>
    <row r="8" spans="1:50" ht="18.75" customHeight="1">
      <c r="A8" s="119"/>
      <c r="B8" s="127" t="s">
        <v>30</v>
      </c>
      <c r="C8" s="128"/>
      <c r="D8" s="390">
        <f>別紙１実施計画書_基礎諸元!K12</f>
        <v>0</v>
      </c>
      <c r="E8" s="391"/>
      <c r="F8" s="391"/>
      <c r="G8" s="392"/>
      <c r="H8" s="119"/>
      <c r="I8" s="386" t="s">
        <v>173</v>
      </c>
      <c r="J8" s="387"/>
      <c r="K8" s="330">
        <f>別紙１実施計画書_総括付表!D15</f>
        <v>0</v>
      </c>
      <c r="L8" s="331"/>
      <c r="M8" s="331"/>
      <c r="N8" s="332"/>
      <c r="O8" s="119"/>
      <c r="P8" s="386" t="s">
        <v>173</v>
      </c>
      <c r="Q8" s="387"/>
      <c r="R8" s="330">
        <f>別紙１実施計画書_総括付表!H15</f>
        <v>0</v>
      </c>
      <c r="S8" s="331"/>
      <c r="T8" s="331"/>
      <c r="U8" s="332"/>
      <c r="V8" s="119"/>
      <c r="W8" s="386" t="s">
        <v>173</v>
      </c>
      <c r="X8" s="387"/>
      <c r="Y8" s="330">
        <f>別紙１実施計画書_総括付表!L15</f>
        <v>0</v>
      </c>
      <c r="Z8" s="331"/>
      <c r="AA8" s="331"/>
      <c r="AB8" s="332"/>
      <c r="AC8" s="115"/>
      <c r="AD8" s="386" t="s">
        <v>173</v>
      </c>
      <c r="AE8" s="387"/>
      <c r="AF8" s="330">
        <f>別紙１実施計画書_総括付表!P15</f>
        <v>0</v>
      </c>
      <c r="AG8" s="331"/>
      <c r="AH8" s="331"/>
      <c r="AI8" s="332"/>
      <c r="AJ8" s="115"/>
      <c r="AK8" s="115"/>
      <c r="AL8" s="115"/>
      <c r="AM8" s="115"/>
      <c r="AN8" s="115"/>
      <c r="AO8" s="115"/>
      <c r="AP8" s="115"/>
      <c r="AQ8" s="115"/>
      <c r="AR8" s="115"/>
      <c r="AS8" s="115"/>
      <c r="AT8" s="115"/>
      <c r="AU8" s="115"/>
      <c r="AV8" s="115"/>
      <c r="AW8" s="115"/>
      <c r="AX8" s="115"/>
    </row>
    <row r="9" spans="1:50">
      <c r="A9" s="119"/>
      <c r="B9" s="127" t="s">
        <v>31</v>
      </c>
      <c r="C9" s="128"/>
      <c r="D9" s="390">
        <f>別紙１実施計画書_基礎諸元!K8</f>
        <v>0</v>
      </c>
      <c r="E9" s="391"/>
      <c r="F9" s="391"/>
      <c r="G9" s="392"/>
      <c r="H9" s="119"/>
      <c r="I9" s="388"/>
      <c r="J9" s="389"/>
      <c r="K9" s="333"/>
      <c r="L9" s="334"/>
      <c r="M9" s="334"/>
      <c r="N9" s="335"/>
      <c r="O9" s="119"/>
      <c r="P9" s="388"/>
      <c r="Q9" s="389"/>
      <c r="R9" s="333"/>
      <c r="S9" s="334"/>
      <c r="T9" s="334"/>
      <c r="U9" s="335"/>
      <c r="V9" s="119"/>
      <c r="W9" s="388"/>
      <c r="X9" s="389"/>
      <c r="Y9" s="333"/>
      <c r="Z9" s="334"/>
      <c r="AA9" s="334"/>
      <c r="AB9" s="335"/>
      <c r="AC9" s="115"/>
      <c r="AD9" s="388"/>
      <c r="AE9" s="389"/>
      <c r="AF9" s="333"/>
      <c r="AG9" s="334"/>
      <c r="AH9" s="334"/>
      <c r="AI9" s="335"/>
      <c r="AJ9" s="115"/>
      <c r="AK9" s="115"/>
      <c r="AL9" s="115"/>
      <c r="AM9" s="115"/>
      <c r="AN9" s="115"/>
      <c r="AO9" s="115"/>
      <c r="AP9" s="115"/>
      <c r="AQ9" s="115"/>
      <c r="AR9" s="115"/>
      <c r="AS9" s="115"/>
      <c r="AT9" s="115"/>
      <c r="AU9" s="115"/>
      <c r="AV9" s="115"/>
      <c r="AW9" s="115"/>
      <c r="AX9" s="115"/>
    </row>
    <row r="10" spans="1:50">
      <c r="A10" s="119"/>
      <c r="B10" s="119" t="s">
        <v>297</v>
      </c>
      <c r="C10" s="119"/>
      <c r="D10" s="119"/>
      <c r="E10" s="119"/>
      <c r="F10" s="119"/>
      <c r="G10" s="119"/>
      <c r="H10" s="119"/>
      <c r="I10" s="125"/>
      <c r="J10" s="119"/>
      <c r="K10" s="119"/>
      <c r="L10" s="119"/>
      <c r="M10" s="119"/>
      <c r="N10" s="119"/>
      <c r="O10" s="119"/>
      <c r="P10" s="125"/>
      <c r="Q10" s="119"/>
      <c r="R10" s="119"/>
      <c r="S10" s="119"/>
      <c r="T10" s="119"/>
      <c r="U10" s="119"/>
      <c r="V10" s="119"/>
      <c r="W10" s="125"/>
      <c r="X10" s="119"/>
      <c r="Y10" s="119"/>
      <c r="Z10" s="119"/>
      <c r="AA10" s="119"/>
      <c r="AB10" s="119"/>
      <c r="AC10" s="115"/>
      <c r="AD10" s="125"/>
      <c r="AE10" s="119"/>
      <c r="AF10" s="119"/>
      <c r="AG10" s="119"/>
      <c r="AH10" s="119"/>
      <c r="AI10" s="119"/>
      <c r="AJ10" s="115"/>
      <c r="AK10" s="115"/>
      <c r="AL10" s="115"/>
      <c r="AM10" s="115"/>
      <c r="AN10" s="115"/>
      <c r="AO10" s="115"/>
      <c r="AP10" s="115"/>
      <c r="AQ10" s="115"/>
      <c r="AR10" s="115"/>
      <c r="AS10" s="115"/>
      <c r="AT10" s="115"/>
      <c r="AU10" s="115"/>
      <c r="AV10" s="115"/>
      <c r="AW10" s="115"/>
      <c r="AX10" s="115"/>
    </row>
    <row r="11" spans="1:50" ht="18.75" customHeight="1">
      <c r="A11" s="119"/>
      <c r="B11" s="119"/>
      <c r="C11" s="119"/>
      <c r="D11" s="119"/>
      <c r="E11" s="119"/>
      <c r="F11" s="119"/>
      <c r="G11" s="119"/>
      <c r="H11" s="119"/>
      <c r="I11" s="127" t="s">
        <v>35</v>
      </c>
      <c r="J11" s="128"/>
      <c r="K11" s="336">
        <f>別紙１実施計画書_総括付表!D18</f>
        <v>0</v>
      </c>
      <c r="L11" s="337"/>
      <c r="M11" s="337"/>
      <c r="N11" s="338"/>
      <c r="O11" s="119"/>
      <c r="P11" s="127" t="s">
        <v>35</v>
      </c>
      <c r="Q11" s="128"/>
      <c r="R11" s="336">
        <f>別紙１実施計画書_総括付表!H18</f>
        <v>0</v>
      </c>
      <c r="S11" s="337"/>
      <c r="T11" s="337"/>
      <c r="U11" s="338"/>
      <c r="V11" s="119"/>
      <c r="W11" s="127" t="s">
        <v>35</v>
      </c>
      <c r="X11" s="128"/>
      <c r="Y11" s="336">
        <f>別紙１実施計画書_総括付表!L18</f>
        <v>0</v>
      </c>
      <c r="Z11" s="337"/>
      <c r="AA11" s="337"/>
      <c r="AB11" s="338"/>
      <c r="AC11" s="115"/>
      <c r="AD11" s="127" t="s">
        <v>35</v>
      </c>
      <c r="AE11" s="128"/>
      <c r="AF11" s="336">
        <f>別紙１実施計画書_総括付表!P18</f>
        <v>0</v>
      </c>
      <c r="AG11" s="337"/>
      <c r="AH11" s="337"/>
      <c r="AI11" s="338"/>
      <c r="AJ11" s="115"/>
      <c r="AK11" s="115"/>
      <c r="AL11" s="115"/>
      <c r="AM11" s="115"/>
      <c r="AN11" s="115"/>
      <c r="AO11" s="115"/>
      <c r="AP11" s="115"/>
      <c r="AQ11" s="115"/>
      <c r="AR11" s="115"/>
      <c r="AS11" s="115"/>
      <c r="AT11" s="115"/>
      <c r="AU11" s="115"/>
      <c r="AV11" s="115"/>
      <c r="AW11" s="115"/>
      <c r="AX11" s="115"/>
    </row>
    <row r="12" spans="1:50" ht="18.75" customHeight="1">
      <c r="A12" s="119"/>
      <c r="B12" s="405" t="s">
        <v>32</v>
      </c>
      <c r="C12" s="406"/>
      <c r="D12" s="409">
        <f>別紙１実施計画書_基礎諸元!K6</f>
        <v>0</v>
      </c>
      <c r="E12" s="410"/>
      <c r="F12" s="410"/>
      <c r="G12" s="411"/>
      <c r="H12" s="119"/>
      <c r="I12" s="339" t="s">
        <v>36</v>
      </c>
      <c r="J12" s="340"/>
      <c r="K12" s="343">
        <f>別紙１実施計画書_総括付表!D19</f>
        <v>0</v>
      </c>
      <c r="L12" s="344"/>
      <c r="M12" s="344"/>
      <c r="N12" s="345"/>
      <c r="O12" s="119"/>
      <c r="P12" s="339" t="s">
        <v>36</v>
      </c>
      <c r="Q12" s="340"/>
      <c r="R12" s="343">
        <f>別紙１実施計画書_総括付表!H19</f>
        <v>0</v>
      </c>
      <c r="S12" s="344"/>
      <c r="T12" s="344"/>
      <c r="U12" s="345"/>
      <c r="V12" s="119"/>
      <c r="W12" s="339" t="s">
        <v>36</v>
      </c>
      <c r="X12" s="340"/>
      <c r="Y12" s="343">
        <f>別紙１実施計画書_総括付表!L19</f>
        <v>0</v>
      </c>
      <c r="Z12" s="344"/>
      <c r="AA12" s="344"/>
      <c r="AB12" s="345"/>
      <c r="AC12" s="115"/>
      <c r="AD12" s="339" t="s">
        <v>36</v>
      </c>
      <c r="AE12" s="340"/>
      <c r="AF12" s="343">
        <f>別紙１実施計画書_総括付表!P19</f>
        <v>0</v>
      </c>
      <c r="AG12" s="344"/>
      <c r="AH12" s="344"/>
      <c r="AI12" s="345"/>
      <c r="AJ12" s="115"/>
      <c r="AK12" s="115"/>
      <c r="AL12" s="115"/>
      <c r="AM12" s="115"/>
      <c r="AN12" s="115"/>
      <c r="AO12" s="115"/>
      <c r="AP12" s="115"/>
      <c r="AQ12" s="115"/>
      <c r="AR12" s="115"/>
      <c r="AS12" s="115"/>
      <c r="AT12" s="115"/>
      <c r="AU12" s="115"/>
      <c r="AV12" s="115"/>
      <c r="AW12" s="115"/>
      <c r="AX12" s="115"/>
    </row>
    <row r="13" spans="1:50">
      <c r="A13" s="119"/>
      <c r="B13" s="407"/>
      <c r="C13" s="408"/>
      <c r="D13" s="412"/>
      <c r="E13" s="413"/>
      <c r="F13" s="413"/>
      <c r="G13" s="414"/>
      <c r="H13" s="119"/>
      <c r="I13" s="341"/>
      <c r="J13" s="342"/>
      <c r="K13" s="346"/>
      <c r="L13" s="347"/>
      <c r="M13" s="347"/>
      <c r="N13" s="348"/>
      <c r="O13" s="119"/>
      <c r="P13" s="341"/>
      <c r="Q13" s="342"/>
      <c r="R13" s="346"/>
      <c r="S13" s="347"/>
      <c r="T13" s="347"/>
      <c r="U13" s="348"/>
      <c r="V13" s="119"/>
      <c r="W13" s="341"/>
      <c r="X13" s="342"/>
      <c r="Y13" s="346"/>
      <c r="Z13" s="347"/>
      <c r="AA13" s="347"/>
      <c r="AB13" s="348"/>
      <c r="AC13" s="115"/>
      <c r="AD13" s="341"/>
      <c r="AE13" s="342"/>
      <c r="AF13" s="346"/>
      <c r="AG13" s="347"/>
      <c r="AH13" s="347"/>
      <c r="AI13" s="348"/>
      <c r="AJ13" s="115"/>
      <c r="AK13" s="115"/>
      <c r="AL13" s="115"/>
      <c r="AM13" s="115"/>
      <c r="AN13" s="115"/>
      <c r="AO13" s="115"/>
      <c r="AP13" s="115"/>
      <c r="AQ13" s="115"/>
      <c r="AR13" s="115"/>
      <c r="AS13" s="115"/>
      <c r="AT13" s="115"/>
      <c r="AU13" s="115"/>
      <c r="AV13" s="115"/>
      <c r="AW13" s="115"/>
      <c r="AX13" s="115"/>
    </row>
    <row r="14" spans="1:50">
      <c r="A14" s="119"/>
      <c r="B14" s="119"/>
      <c r="C14" s="119"/>
      <c r="D14" s="119"/>
      <c r="E14" s="119"/>
      <c r="F14" s="119"/>
      <c r="G14" s="119"/>
      <c r="H14" s="119"/>
      <c r="I14" s="127" t="s">
        <v>125</v>
      </c>
      <c r="J14" s="128"/>
      <c r="K14" s="396">
        <f>別紙１実施計画書_総括付表!D21</f>
        <v>0</v>
      </c>
      <c r="L14" s="396"/>
      <c r="M14" s="396"/>
      <c r="N14" s="396"/>
      <c r="O14" s="119"/>
      <c r="P14" s="127" t="s">
        <v>125</v>
      </c>
      <c r="Q14" s="128"/>
      <c r="R14" s="396">
        <f>別紙１実施計画書_総括付表!H21</f>
        <v>0</v>
      </c>
      <c r="S14" s="396"/>
      <c r="T14" s="396"/>
      <c r="U14" s="396"/>
      <c r="V14" s="119"/>
      <c r="W14" s="127" t="s">
        <v>125</v>
      </c>
      <c r="X14" s="128"/>
      <c r="Y14" s="396">
        <f>別紙１実施計画書_総括付表!L21</f>
        <v>0</v>
      </c>
      <c r="Z14" s="396"/>
      <c r="AA14" s="396"/>
      <c r="AB14" s="396"/>
      <c r="AC14" s="115"/>
      <c r="AD14" s="127" t="s">
        <v>125</v>
      </c>
      <c r="AE14" s="128"/>
      <c r="AF14" s="396">
        <f>別紙１実施計画書_総括付表!P21</f>
        <v>0</v>
      </c>
      <c r="AG14" s="396"/>
      <c r="AH14" s="396"/>
      <c r="AI14" s="396"/>
      <c r="AJ14" s="115"/>
      <c r="AK14" s="115"/>
      <c r="AL14" s="115"/>
      <c r="AM14" s="115"/>
      <c r="AN14" s="115"/>
      <c r="AO14" s="115"/>
      <c r="AP14" s="115"/>
      <c r="AQ14" s="115"/>
      <c r="AR14" s="115"/>
      <c r="AS14" s="115"/>
      <c r="AT14" s="115"/>
      <c r="AU14" s="115"/>
      <c r="AV14" s="115"/>
      <c r="AW14" s="115"/>
      <c r="AX14" s="115"/>
    </row>
    <row r="15" spans="1:50" ht="18.75" customHeight="1">
      <c r="A15" s="119"/>
      <c r="B15" s="119" t="s">
        <v>39</v>
      </c>
      <c r="C15" s="119"/>
      <c r="D15" s="119"/>
      <c r="E15" s="119"/>
      <c r="F15" s="119"/>
      <c r="G15" s="119"/>
      <c r="H15" s="119"/>
      <c r="I15" s="397" t="s">
        <v>40</v>
      </c>
      <c r="J15" s="397"/>
      <c r="K15" s="398">
        <f>別紙１実施計画書_総括付表!D22</f>
        <v>0</v>
      </c>
      <c r="L15" s="398"/>
      <c r="M15" s="398"/>
      <c r="N15" s="398"/>
      <c r="O15" s="119"/>
      <c r="P15" s="397" t="s">
        <v>40</v>
      </c>
      <c r="Q15" s="397"/>
      <c r="R15" s="398">
        <f>別紙１実施計画書_総括付表!H22</f>
        <v>0</v>
      </c>
      <c r="S15" s="398"/>
      <c r="T15" s="398"/>
      <c r="U15" s="398"/>
      <c r="V15" s="119"/>
      <c r="W15" s="397" t="s">
        <v>40</v>
      </c>
      <c r="X15" s="397"/>
      <c r="Y15" s="398">
        <f>別紙１実施計画書_総括付表!L22</f>
        <v>0</v>
      </c>
      <c r="Z15" s="398"/>
      <c r="AA15" s="398"/>
      <c r="AB15" s="398"/>
      <c r="AC15" s="115"/>
      <c r="AD15" s="397" t="s">
        <v>40</v>
      </c>
      <c r="AE15" s="397"/>
      <c r="AF15" s="398">
        <f>別紙１実施計画書_総括付表!P22</f>
        <v>0</v>
      </c>
      <c r="AG15" s="398"/>
      <c r="AH15" s="398"/>
      <c r="AI15" s="398"/>
      <c r="AJ15" s="115"/>
      <c r="AK15" s="115"/>
      <c r="AL15" s="115"/>
      <c r="AM15" s="115"/>
      <c r="AN15" s="115"/>
      <c r="AO15" s="115"/>
      <c r="AP15" s="115"/>
      <c r="AQ15" s="115"/>
      <c r="AR15" s="115"/>
      <c r="AS15" s="115"/>
      <c r="AT15" s="115"/>
      <c r="AU15" s="115"/>
      <c r="AV15" s="115"/>
      <c r="AW15" s="115"/>
      <c r="AX15" s="115"/>
    </row>
    <row r="16" spans="1:50" ht="18.75" customHeight="1">
      <c r="A16" s="119"/>
      <c r="B16" s="127" t="s">
        <v>33</v>
      </c>
      <c r="C16" s="128"/>
      <c r="D16" s="417" t="s">
        <v>367</v>
      </c>
      <c r="E16" s="418"/>
      <c r="F16" s="418"/>
      <c r="G16" s="419"/>
      <c r="H16" s="119"/>
      <c r="I16" s="397"/>
      <c r="J16" s="397"/>
      <c r="K16" s="398"/>
      <c r="L16" s="398"/>
      <c r="M16" s="398"/>
      <c r="N16" s="398"/>
      <c r="O16" s="119"/>
      <c r="P16" s="397"/>
      <c r="Q16" s="397"/>
      <c r="R16" s="398"/>
      <c r="S16" s="398"/>
      <c r="T16" s="398"/>
      <c r="U16" s="398"/>
      <c r="V16" s="119"/>
      <c r="W16" s="397"/>
      <c r="X16" s="397"/>
      <c r="Y16" s="398"/>
      <c r="Z16" s="398"/>
      <c r="AA16" s="398"/>
      <c r="AB16" s="398"/>
      <c r="AC16" s="115"/>
      <c r="AD16" s="397"/>
      <c r="AE16" s="397"/>
      <c r="AF16" s="398"/>
      <c r="AG16" s="398"/>
      <c r="AH16" s="398"/>
      <c r="AI16" s="398"/>
      <c r="AJ16" s="115"/>
      <c r="AK16" s="115"/>
      <c r="AL16" s="115"/>
      <c r="AM16" s="115"/>
      <c r="AN16" s="115"/>
      <c r="AO16" s="115"/>
      <c r="AP16" s="115"/>
      <c r="AQ16" s="115"/>
      <c r="AR16" s="115"/>
      <c r="AS16" s="115"/>
      <c r="AT16" s="115"/>
      <c r="AU16" s="115"/>
      <c r="AV16" s="115"/>
      <c r="AW16" s="115"/>
      <c r="AX16" s="115"/>
    </row>
    <row r="17" spans="1:50" ht="18.75" customHeight="1">
      <c r="A17" s="119"/>
      <c r="B17" s="127" t="s">
        <v>34</v>
      </c>
      <c r="C17" s="128"/>
      <c r="D17" s="393"/>
      <c r="E17" s="394"/>
      <c r="F17" s="394"/>
      <c r="G17" s="395"/>
      <c r="H17" s="119"/>
      <c r="I17" s="125"/>
      <c r="J17" s="119"/>
      <c r="K17" s="119"/>
      <c r="L17" s="119"/>
      <c r="M17" s="129"/>
      <c r="N17" s="119"/>
      <c r="O17" s="119"/>
      <c r="P17" s="125"/>
      <c r="Q17" s="119"/>
      <c r="R17" s="119"/>
      <c r="S17" s="119"/>
      <c r="T17" s="119"/>
      <c r="U17" s="119"/>
      <c r="V17" s="119"/>
      <c r="W17" s="125"/>
      <c r="X17" s="119"/>
      <c r="Y17" s="119"/>
      <c r="Z17" s="119"/>
      <c r="AA17" s="119"/>
      <c r="AB17" s="119"/>
      <c r="AC17" s="115"/>
      <c r="AD17" s="125"/>
      <c r="AE17" s="119"/>
      <c r="AF17" s="119"/>
      <c r="AG17" s="119"/>
      <c r="AH17" s="119"/>
      <c r="AI17" s="119"/>
      <c r="AJ17" s="115"/>
      <c r="AK17" s="115"/>
      <c r="AL17" s="115"/>
      <c r="AM17" s="115"/>
      <c r="AN17" s="115"/>
      <c r="AO17" s="115"/>
      <c r="AP17" s="115"/>
      <c r="AQ17" s="115"/>
      <c r="AR17" s="115"/>
      <c r="AS17" s="115"/>
      <c r="AT17" s="115"/>
      <c r="AU17" s="115"/>
      <c r="AV17" s="115"/>
      <c r="AW17" s="115"/>
      <c r="AX17" s="115"/>
    </row>
    <row r="18" spans="1:50" ht="18.75" customHeight="1">
      <c r="A18" s="119"/>
      <c r="B18" s="119"/>
      <c r="C18" s="119"/>
      <c r="D18" s="119"/>
      <c r="E18" s="119"/>
      <c r="F18" s="119"/>
      <c r="G18" s="119"/>
      <c r="H18" s="119"/>
      <c r="I18" s="119"/>
      <c r="J18" s="119"/>
      <c r="K18" s="119"/>
      <c r="L18" s="119"/>
      <c r="M18" s="119"/>
      <c r="N18" s="119"/>
      <c r="O18" s="119"/>
      <c r="P18" s="119"/>
      <c r="Q18" s="119"/>
      <c r="R18" s="119"/>
      <c r="S18" s="119"/>
      <c r="T18" s="129"/>
      <c r="U18" s="119"/>
      <c r="V18" s="119"/>
      <c r="W18" s="119"/>
      <c r="X18" s="119"/>
      <c r="Y18" s="119"/>
      <c r="Z18" s="119"/>
      <c r="AA18" s="129"/>
      <c r="AB18" s="119"/>
      <c r="AC18" s="115"/>
      <c r="AD18" s="119"/>
      <c r="AE18" s="119"/>
      <c r="AF18" s="119"/>
      <c r="AG18" s="119"/>
      <c r="AH18" s="129"/>
      <c r="AI18" s="119"/>
      <c r="AJ18" s="115"/>
      <c r="AK18" s="115"/>
      <c r="AL18" s="115"/>
      <c r="AM18" s="115"/>
      <c r="AN18" s="115"/>
      <c r="AO18" s="115"/>
      <c r="AP18" s="115"/>
      <c r="AQ18" s="115"/>
      <c r="AR18" s="115"/>
      <c r="AS18" s="115"/>
      <c r="AT18" s="115"/>
      <c r="AU18" s="115"/>
      <c r="AV18" s="115"/>
      <c r="AW18" s="115"/>
      <c r="AX18" s="115"/>
    </row>
    <row r="19" spans="1:50" ht="19.5" customHeight="1">
      <c r="A19" s="119"/>
      <c r="B19" s="129" t="s">
        <v>147</v>
      </c>
      <c r="C19" s="119"/>
      <c r="D19" s="119"/>
      <c r="E19" s="119"/>
      <c r="F19" s="119"/>
      <c r="G19" s="119"/>
      <c r="H19" s="119"/>
      <c r="I19" s="349" t="s">
        <v>129</v>
      </c>
      <c r="J19" s="349" t="s">
        <v>130</v>
      </c>
      <c r="K19" s="349"/>
      <c r="L19" s="349"/>
      <c r="M19" s="130" t="s">
        <v>41</v>
      </c>
      <c r="N19" s="130" t="s">
        <v>131</v>
      </c>
      <c r="O19" s="119"/>
      <c r="P19" s="349" t="s">
        <v>129</v>
      </c>
      <c r="Q19" s="349" t="s">
        <v>130</v>
      </c>
      <c r="R19" s="349"/>
      <c r="S19" s="349"/>
      <c r="T19" s="130" t="s">
        <v>41</v>
      </c>
      <c r="U19" s="130" t="s">
        <v>131</v>
      </c>
      <c r="V19" s="119"/>
      <c r="W19" s="349" t="s">
        <v>129</v>
      </c>
      <c r="X19" s="349" t="s">
        <v>130</v>
      </c>
      <c r="Y19" s="349"/>
      <c r="Z19" s="349"/>
      <c r="AA19" s="130" t="s">
        <v>41</v>
      </c>
      <c r="AB19" s="130" t="s">
        <v>131</v>
      </c>
      <c r="AC19" s="115"/>
      <c r="AD19" s="349" t="s">
        <v>129</v>
      </c>
      <c r="AE19" s="349" t="s">
        <v>130</v>
      </c>
      <c r="AF19" s="349"/>
      <c r="AG19" s="349"/>
      <c r="AH19" s="170" t="s">
        <v>41</v>
      </c>
      <c r="AI19" s="170" t="s">
        <v>131</v>
      </c>
      <c r="AJ19" s="115"/>
      <c r="AK19" s="115"/>
      <c r="AL19" s="115"/>
      <c r="AM19" s="115"/>
      <c r="AN19" s="115"/>
      <c r="AO19" s="115"/>
      <c r="AP19" s="115"/>
      <c r="AQ19" s="115"/>
      <c r="AR19" s="115"/>
      <c r="AS19" s="115"/>
      <c r="AT19" s="115"/>
      <c r="AU19" s="115"/>
      <c r="AV19" s="115"/>
      <c r="AW19" s="115"/>
      <c r="AX19" s="115"/>
    </row>
    <row r="20" spans="1:50" ht="18.75" customHeight="1">
      <c r="A20" s="119"/>
      <c r="B20" s="420" t="s">
        <v>150</v>
      </c>
      <c r="C20" s="426"/>
      <c r="D20" s="382" t="s">
        <v>37</v>
      </c>
      <c r="E20" s="383"/>
      <c r="F20" s="382" t="s">
        <v>38</v>
      </c>
      <c r="G20" s="383"/>
      <c r="H20" s="119"/>
      <c r="I20" s="349"/>
      <c r="J20" s="432">
        <f>別紙１別表２環境保全効果①!H8</f>
        <v>0</v>
      </c>
      <c r="K20" s="432"/>
      <c r="L20" s="432"/>
      <c r="M20" s="434">
        <f>IFERROR(別紙１別表２環境保全効果①!H22,"")</f>
        <v>0</v>
      </c>
      <c r="N20" s="433">
        <f>別紙１別表２環境保全効果①!J10</f>
        <v>0</v>
      </c>
      <c r="O20" s="119"/>
      <c r="P20" s="349"/>
      <c r="Q20" s="432">
        <f>別紙１別表２環境保全効果②!H8</f>
        <v>0</v>
      </c>
      <c r="R20" s="432"/>
      <c r="S20" s="432"/>
      <c r="T20" s="429">
        <f>IFERROR(別紙１別表２環境保全効果②!H22,"")</f>
        <v>0</v>
      </c>
      <c r="U20" s="433">
        <f>別紙１別表２環境保全効果②!J10</f>
        <v>0</v>
      </c>
      <c r="V20" s="119"/>
      <c r="W20" s="349"/>
      <c r="X20" s="399"/>
      <c r="Y20" s="399"/>
      <c r="Z20" s="399"/>
      <c r="AA20" s="400"/>
      <c r="AB20" s="403"/>
      <c r="AC20" s="115"/>
      <c r="AD20" s="349"/>
      <c r="AE20" s="399"/>
      <c r="AF20" s="399"/>
      <c r="AG20" s="399"/>
      <c r="AH20" s="400"/>
      <c r="AI20" s="403"/>
      <c r="AJ20" s="115"/>
      <c r="AK20" s="115"/>
      <c r="AL20" s="115"/>
      <c r="AM20" s="115"/>
      <c r="AN20" s="115"/>
      <c r="AO20" s="115"/>
      <c r="AP20" s="115"/>
      <c r="AQ20" s="115"/>
      <c r="AR20" s="115"/>
      <c r="AS20" s="115"/>
      <c r="AT20" s="115"/>
      <c r="AU20" s="115"/>
      <c r="AV20" s="115"/>
      <c r="AW20" s="115"/>
      <c r="AX20" s="115"/>
    </row>
    <row r="21" spans="1:50" ht="19.5" customHeight="1">
      <c r="A21" s="119"/>
      <c r="B21" s="422"/>
      <c r="C21" s="427"/>
      <c r="D21" s="384"/>
      <c r="E21" s="385"/>
      <c r="F21" s="384"/>
      <c r="G21" s="385"/>
      <c r="H21" s="119"/>
      <c r="I21" s="349"/>
      <c r="J21" s="432"/>
      <c r="K21" s="432"/>
      <c r="L21" s="432"/>
      <c r="M21" s="435"/>
      <c r="N21" s="433"/>
      <c r="O21" s="119"/>
      <c r="P21" s="349"/>
      <c r="Q21" s="432"/>
      <c r="R21" s="432"/>
      <c r="S21" s="432"/>
      <c r="T21" s="430"/>
      <c r="U21" s="433"/>
      <c r="V21" s="119"/>
      <c r="W21" s="349"/>
      <c r="X21" s="399"/>
      <c r="Y21" s="399"/>
      <c r="Z21" s="399"/>
      <c r="AA21" s="401"/>
      <c r="AB21" s="403"/>
      <c r="AC21" s="115"/>
      <c r="AD21" s="349"/>
      <c r="AE21" s="399"/>
      <c r="AF21" s="399"/>
      <c r="AG21" s="399"/>
      <c r="AH21" s="401"/>
      <c r="AI21" s="403"/>
      <c r="AJ21" s="115"/>
      <c r="AK21" s="115"/>
      <c r="AL21" s="115"/>
      <c r="AM21" s="115"/>
      <c r="AN21" s="115"/>
      <c r="AO21" s="115"/>
      <c r="AP21" s="115"/>
      <c r="AQ21" s="115"/>
      <c r="AR21" s="115"/>
      <c r="AS21" s="115"/>
      <c r="AT21" s="115"/>
      <c r="AU21" s="115"/>
      <c r="AV21" s="115"/>
      <c r="AW21" s="115"/>
      <c r="AX21" s="115"/>
    </row>
    <row r="22" spans="1:50" ht="19.5" customHeight="1">
      <c r="A22" s="119"/>
      <c r="B22" s="424"/>
      <c r="C22" s="428"/>
      <c r="D22" s="437">
        <f>別紙１実施計画書_総括付表!D29</f>
        <v>0</v>
      </c>
      <c r="E22" s="438"/>
      <c r="F22" s="437">
        <f>別紙１実施計画書_総括付表!D30</f>
        <v>0</v>
      </c>
      <c r="G22" s="438"/>
      <c r="H22" s="119"/>
      <c r="I22" s="349"/>
      <c r="J22" s="432"/>
      <c r="K22" s="432"/>
      <c r="L22" s="432"/>
      <c r="M22" s="436"/>
      <c r="N22" s="433"/>
      <c r="O22" s="119"/>
      <c r="P22" s="349"/>
      <c r="Q22" s="432"/>
      <c r="R22" s="432"/>
      <c r="S22" s="432"/>
      <c r="T22" s="431"/>
      <c r="U22" s="433"/>
      <c r="V22" s="119"/>
      <c r="W22" s="349"/>
      <c r="X22" s="399"/>
      <c r="Y22" s="399"/>
      <c r="Z22" s="399"/>
      <c r="AA22" s="402"/>
      <c r="AB22" s="403"/>
      <c r="AC22" s="115"/>
      <c r="AD22" s="349"/>
      <c r="AE22" s="399"/>
      <c r="AF22" s="399"/>
      <c r="AG22" s="399"/>
      <c r="AH22" s="402"/>
      <c r="AI22" s="403"/>
      <c r="AJ22" s="115"/>
      <c r="AK22" s="115"/>
      <c r="AL22" s="115"/>
      <c r="AM22" s="115"/>
      <c r="AN22" s="115"/>
      <c r="AO22" s="115"/>
      <c r="AP22" s="115"/>
      <c r="AQ22" s="115"/>
      <c r="AR22" s="115"/>
      <c r="AS22" s="115"/>
      <c r="AT22" s="115"/>
      <c r="AU22" s="115"/>
      <c r="AV22" s="115"/>
      <c r="AW22" s="115"/>
      <c r="AX22" s="115"/>
    </row>
    <row r="23" spans="1:50" ht="18.75" customHeight="1">
      <c r="A23" s="119"/>
      <c r="B23" s="129"/>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5"/>
      <c r="AD23" s="119"/>
      <c r="AE23" s="119"/>
      <c r="AF23" s="119"/>
      <c r="AG23" s="119"/>
      <c r="AH23" s="119"/>
      <c r="AI23" s="119"/>
      <c r="AJ23" s="115"/>
      <c r="AK23" s="115"/>
      <c r="AL23" s="115"/>
      <c r="AM23" s="115"/>
      <c r="AN23" s="115"/>
      <c r="AO23" s="115"/>
      <c r="AP23" s="115"/>
      <c r="AQ23" s="115"/>
      <c r="AR23" s="115"/>
      <c r="AS23" s="115"/>
      <c r="AT23" s="115"/>
      <c r="AU23" s="115"/>
      <c r="AV23" s="115"/>
      <c r="AW23" s="115"/>
      <c r="AX23" s="115"/>
    </row>
    <row r="24" spans="1:50" ht="18.75" customHeight="1">
      <c r="A24" s="119"/>
      <c r="B24" s="420" t="s">
        <v>127</v>
      </c>
      <c r="C24" s="426"/>
      <c r="D24" s="443" t="s">
        <v>128</v>
      </c>
      <c r="E24" s="444"/>
      <c r="F24" s="444"/>
      <c r="G24" s="445"/>
      <c r="H24" s="119"/>
      <c r="I24" s="349" t="s">
        <v>140</v>
      </c>
      <c r="J24" s="349"/>
      <c r="K24" s="349"/>
      <c r="L24" s="130" t="s">
        <v>133</v>
      </c>
      <c r="M24" s="350" t="s">
        <v>131</v>
      </c>
      <c r="N24" s="350"/>
      <c r="O24" s="119"/>
      <c r="P24" s="349" t="s">
        <v>140</v>
      </c>
      <c r="Q24" s="349"/>
      <c r="R24" s="349"/>
      <c r="S24" s="130" t="s">
        <v>133</v>
      </c>
      <c r="T24" s="350" t="s">
        <v>131</v>
      </c>
      <c r="U24" s="350"/>
      <c r="V24" s="119"/>
      <c r="W24" s="349" t="s">
        <v>140</v>
      </c>
      <c r="X24" s="349"/>
      <c r="Y24" s="349"/>
      <c r="Z24" s="130" t="s">
        <v>133</v>
      </c>
      <c r="AA24" s="350" t="s">
        <v>131</v>
      </c>
      <c r="AB24" s="350"/>
      <c r="AC24" s="115"/>
      <c r="AD24" s="349" t="s">
        <v>140</v>
      </c>
      <c r="AE24" s="349"/>
      <c r="AF24" s="349"/>
      <c r="AG24" s="170" t="s">
        <v>133</v>
      </c>
      <c r="AH24" s="350" t="s">
        <v>131</v>
      </c>
      <c r="AI24" s="350"/>
      <c r="AJ24" s="115"/>
      <c r="AK24" s="115"/>
      <c r="AL24" s="115"/>
      <c r="AM24" s="115"/>
      <c r="AN24" s="115"/>
      <c r="AO24" s="115"/>
      <c r="AP24" s="115"/>
      <c r="AQ24" s="115"/>
      <c r="AR24" s="115"/>
      <c r="AS24" s="115"/>
      <c r="AT24" s="115"/>
      <c r="AU24" s="115"/>
      <c r="AV24" s="115"/>
      <c r="AW24" s="115"/>
      <c r="AX24" s="115"/>
    </row>
    <row r="25" spans="1:50" ht="18" customHeight="1">
      <c r="A25" s="119"/>
      <c r="B25" s="424"/>
      <c r="C25" s="428"/>
      <c r="D25" s="439">
        <f>SUM(別紙１実施計画書_総括付表!D33:P33)</f>
        <v>0</v>
      </c>
      <c r="E25" s="440"/>
      <c r="F25" s="440"/>
      <c r="G25" s="441"/>
      <c r="H25" s="119"/>
      <c r="I25" s="349"/>
      <c r="J25" s="349"/>
      <c r="K25" s="349"/>
      <c r="L25" s="234">
        <f>別紙１別表１ポイント発行計画①!F15</f>
        <v>0</v>
      </c>
      <c r="M25" s="374"/>
      <c r="N25" s="374"/>
      <c r="O25" s="119"/>
      <c r="P25" s="349"/>
      <c r="Q25" s="349"/>
      <c r="R25" s="349"/>
      <c r="S25" s="234">
        <f>別紙１別表１ポイント発行計画②!F15</f>
        <v>0</v>
      </c>
      <c r="T25" s="374"/>
      <c r="U25" s="374"/>
      <c r="V25" s="119"/>
      <c r="W25" s="349"/>
      <c r="X25" s="349"/>
      <c r="Y25" s="349"/>
      <c r="Z25" s="235"/>
      <c r="AA25" s="374"/>
      <c r="AB25" s="374"/>
      <c r="AC25" s="115"/>
      <c r="AD25" s="349"/>
      <c r="AE25" s="349"/>
      <c r="AF25" s="349"/>
      <c r="AG25" s="235"/>
      <c r="AH25" s="374"/>
      <c r="AI25" s="374"/>
      <c r="AJ25" s="115"/>
      <c r="AK25" s="115"/>
      <c r="AL25" s="115"/>
      <c r="AM25" s="115"/>
      <c r="AN25" s="115"/>
      <c r="AO25" s="115"/>
      <c r="AP25" s="115"/>
      <c r="AQ25" s="115"/>
      <c r="AR25" s="115"/>
      <c r="AS25" s="115"/>
      <c r="AT25" s="115"/>
      <c r="AU25" s="115"/>
      <c r="AV25" s="115"/>
      <c r="AW25" s="115"/>
      <c r="AX25" s="115"/>
    </row>
    <row r="26" spans="1:50" ht="19.5" customHeight="1">
      <c r="A26" s="119"/>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5"/>
      <c r="AD26" s="119"/>
      <c r="AE26" s="119"/>
      <c r="AF26" s="119"/>
      <c r="AG26" s="119"/>
      <c r="AH26" s="119"/>
      <c r="AI26" s="119"/>
      <c r="AJ26" s="115"/>
      <c r="AK26" s="115"/>
      <c r="AL26" s="115"/>
      <c r="AM26" s="115"/>
      <c r="AN26" s="115"/>
      <c r="AO26" s="115"/>
      <c r="AP26" s="115"/>
      <c r="AQ26" s="115"/>
      <c r="AR26" s="115"/>
      <c r="AS26" s="115"/>
      <c r="AT26" s="115"/>
      <c r="AU26" s="115"/>
      <c r="AV26" s="115"/>
      <c r="AW26" s="115"/>
      <c r="AX26" s="115"/>
    </row>
    <row r="27" spans="1:50" ht="18.75" customHeight="1">
      <c r="A27" s="119"/>
      <c r="B27" s="420" t="s">
        <v>132</v>
      </c>
      <c r="C27" s="421"/>
      <c r="D27" s="349" t="s">
        <v>146</v>
      </c>
      <c r="E27" s="349"/>
      <c r="F27" s="442" t="s">
        <v>42</v>
      </c>
      <c r="G27" s="442"/>
      <c r="H27" s="119"/>
      <c r="I27" s="349" t="s">
        <v>134</v>
      </c>
      <c r="J27" s="349"/>
      <c r="K27" s="349"/>
      <c r="L27" s="350" t="s">
        <v>135</v>
      </c>
      <c r="M27" s="350"/>
      <c r="N27" s="350"/>
      <c r="O27" s="119"/>
      <c r="P27" s="349" t="s">
        <v>134</v>
      </c>
      <c r="Q27" s="349"/>
      <c r="R27" s="349"/>
      <c r="S27" s="350" t="s">
        <v>135</v>
      </c>
      <c r="T27" s="350"/>
      <c r="U27" s="350"/>
      <c r="V27" s="119"/>
      <c r="W27" s="349" t="s">
        <v>134</v>
      </c>
      <c r="X27" s="349"/>
      <c r="Y27" s="349"/>
      <c r="Z27" s="350" t="s">
        <v>135</v>
      </c>
      <c r="AA27" s="350"/>
      <c r="AB27" s="350"/>
      <c r="AC27" s="115"/>
      <c r="AD27" s="349" t="s">
        <v>134</v>
      </c>
      <c r="AE27" s="349"/>
      <c r="AF27" s="349"/>
      <c r="AG27" s="350" t="s">
        <v>135</v>
      </c>
      <c r="AH27" s="350"/>
      <c r="AI27" s="350"/>
      <c r="AJ27" s="115"/>
      <c r="AK27" s="115"/>
      <c r="AL27" s="115"/>
      <c r="AM27" s="115"/>
      <c r="AN27" s="115"/>
      <c r="AO27" s="115"/>
      <c r="AP27" s="115"/>
      <c r="AQ27" s="115"/>
      <c r="AR27" s="115"/>
      <c r="AS27" s="115"/>
      <c r="AT27" s="115"/>
      <c r="AU27" s="115"/>
      <c r="AV27" s="115"/>
      <c r="AW27" s="115"/>
      <c r="AX27" s="115"/>
    </row>
    <row r="28" spans="1:50">
      <c r="A28" s="119"/>
      <c r="B28" s="422"/>
      <c r="C28" s="423"/>
      <c r="D28" s="349"/>
      <c r="E28" s="349"/>
      <c r="F28" s="442"/>
      <c r="G28" s="442"/>
      <c r="H28" s="119"/>
      <c r="I28" s="349"/>
      <c r="J28" s="349"/>
      <c r="K28" s="349"/>
      <c r="L28" s="367">
        <f>別紙１別表１ポイント発行計画①!M15</f>
        <v>0</v>
      </c>
      <c r="M28" s="367"/>
      <c r="N28" s="367"/>
      <c r="O28" s="119"/>
      <c r="P28" s="349"/>
      <c r="Q28" s="349"/>
      <c r="R28" s="349"/>
      <c r="S28" s="367">
        <f>別紙１別表１ポイント発行計画②!M15</f>
        <v>0</v>
      </c>
      <c r="T28" s="367"/>
      <c r="U28" s="367"/>
      <c r="V28" s="119"/>
      <c r="W28" s="349"/>
      <c r="X28" s="349"/>
      <c r="Y28" s="349"/>
      <c r="Z28" s="375"/>
      <c r="AA28" s="375"/>
      <c r="AB28" s="375"/>
      <c r="AC28" s="115"/>
      <c r="AD28" s="349"/>
      <c r="AE28" s="349"/>
      <c r="AF28" s="349"/>
      <c r="AG28" s="375"/>
      <c r="AH28" s="375"/>
      <c r="AI28" s="375"/>
      <c r="AJ28" s="115"/>
      <c r="AK28" s="115"/>
      <c r="AL28" s="115"/>
      <c r="AM28" s="115"/>
      <c r="AN28" s="115"/>
      <c r="AO28" s="115"/>
      <c r="AP28" s="115"/>
      <c r="AQ28" s="115"/>
      <c r="AR28" s="115"/>
      <c r="AS28" s="115"/>
      <c r="AT28" s="115"/>
      <c r="AU28" s="115"/>
      <c r="AV28" s="115"/>
      <c r="AW28" s="115"/>
      <c r="AX28" s="115"/>
    </row>
    <row r="29" spans="1:50">
      <c r="A29" s="119"/>
      <c r="B29" s="424"/>
      <c r="C29" s="425"/>
      <c r="D29" s="416">
        <f>別紙１実施計画書_総括付表!D44</f>
        <v>0</v>
      </c>
      <c r="E29" s="416"/>
      <c r="F29" s="416">
        <f>別紙１実施計画書_総括付表!D45</f>
        <v>0</v>
      </c>
      <c r="G29" s="416"/>
      <c r="H29" s="119"/>
      <c r="I29" s="119"/>
      <c r="J29" s="119"/>
      <c r="K29" s="119"/>
      <c r="L29" s="119"/>
      <c r="M29" s="119"/>
      <c r="N29" s="119"/>
      <c r="O29" s="119"/>
      <c r="P29" s="119"/>
      <c r="Q29" s="119"/>
      <c r="R29" s="119"/>
      <c r="S29" s="119"/>
      <c r="T29" s="119"/>
      <c r="U29" s="119"/>
      <c r="V29" s="119"/>
      <c r="W29" s="119"/>
      <c r="X29" s="119"/>
      <c r="Y29" s="119"/>
      <c r="Z29" s="119"/>
      <c r="AA29" s="119"/>
      <c r="AB29" s="119"/>
      <c r="AC29" s="115"/>
      <c r="AD29" s="119"/>
      <c r="AE29" s="119"/>
      <c r="AF29" s="119"/>
      <c r="AG29" s="119"/>
      <c r="AH29" s="119"/>
      <c r="AI29" s="119"/>
      <c r="AJ29" s="115"/>
      <c r="AK29" s="115"/>
      <c r="AL29" s="115"/>
      <c r="AM29" s="115"/>
      <c r="AN29" s="115"/>
      <c r="AO29" s="115"/>
      <c r="AP29" s="115"/>
      <c r="AQ29" s="115"/>
      <c r="AR29" s="115"/>
      <c r="AS29" s="115"/>
      <c r="AT29" s="115"/>
      <c r="AU29" s="115"/>
      <c r="AV29" s="115"/>
      <c r="AW29" s="115"/>
      <c r="AX29" s="115"/>
    </row>
    <row r="30" spans="1:50" ht="18.75" customHeight="1">
      <c r="A30" s="119"/>
      <c r="B30" s="129" t="s">
        <v>43</v>
      </c>
      <c r="C30" s="119"/>
      <c r="D30" s="119"/>
      <c r="E30" s="119"/>
      <c r="F30" s="119"/>
      <c r="G30" s="119"/>
      <c r="H30" s="119"/>
      <c r="I30" s="129" t="s">
        <v>115</v>
      </c>
      <c r="J30" s="119"/>
      <c r="K30" s="119"/>
      <c r="L30" s="119"/>
      <c r="M30" s="119"/>
      <c r="N30" s="119"/>
      <c r="O30" s="119"/>
      <c r="P30" s="129" t="s">
        <v>115</v>
      </c>
      <c r="Q30" s="119"/>
      <c r="R30" s="119"/>
      <c r="S30" s="119"/>
      <c r="T30" s="119"/>
      <c r="U30" s="119"/>
      <c r="V30" s="119"/>
      <c r="W30" s="129" t="s">
        <v>115</v>
      </c>
      <c r="X30" s="119"/>
      <c r="Y30" s="119"/>
      <c r="Z30" s="119"/>
      <c r="AA30" s="119"/>
      <c r="AB30" s="119"/>
      <c r="AC30" s="115"/>
      <c r="AD30" s="129" t="s">
        <v>115</v>
      </c>
      <c r="AE30" s="119"/>
      <c r="AF30" s="119"/>
      <c r="AG30" s="119"/>
      <c r="AH30" s="119"/>
      <c r="AI30" s="119"/>
      <c r="AJ30" s="115"/>
      <c r="AK30" s="115"/>
      <c r="AL30" s="115"/>
      <c r="AM30" s="115"/>
      <c r="AN30" s="115"/>
      <c r="AO30" s="115"/>
      <c r="AP30" s="115"/>
      <c r="AQ30" s="115"/>
      <c r="AR30" s="115"/>
      <c r="AS30" s="115"/>
      <c r="AT30" s="115"/>
      <c r="AU30" s="115"/>
      <c r="AV30" s="115"/>
      <c r="AW30" s="115"/>
      <c r="AX30" s="115"/>
    </row>
    <row r="31" spans="1:50" ht="18.75" customHeight="1">
      <c r="A31" s="119"/>
      <c r="B31" s="415" t="s">
        <v>231</v>
      </c>
      <c r="C31" s="415"/>
      <c r="D31" s="415"/>
      <c r="E31" s="415"/>
      <c r="F31" s="416">
        <f>別紙２経費内訳!T12/1000</f>
        <v>0</v>
      </c>
      <c r="G31" s="416"/>
      <c r="H31" s="131"/>
      <c r="I31" s="351" t="s">
        <v>138</v>
      </c>
      <c r="J31" s="352"/>
      <c r="K31" s="353"/>
      <c r="L31" s="357" t="str">
        <f>IFERROR(別紙１実施計画書_総括付表!D57,"")</f>
        <v/>
      </c>
      <c r="M31" s="358"/>
      <c r="N31" s="120" t="s">
        <v>139</v>
      </c>
      <c r="O31" s="119"/>
      <c r="P31" s="351" t="s">
        <v>138</v>
      </c>
      <c r="Q31" s="352"/>
      <c r="R31" s="353"/>
      <c r="S31" s="357" t="str">
        <f>IFERROR(別紙１実施計画書_総括付表!H57,"")</f>
        <v/>
      </c>
      <c r="T31" s="358"/>
      <c r="U31" s="120" t="s">
        <v>139</v>
      </c>
      <c r="V31" s="119"/>
      <c r="W31" s="351" t="s">
        <v>138</v>
      </c>
      <c r="X31" s="352"/>
      <c r="Y31" s="353"/>
      <c r="Z31" s="376"/>
      <c r="AA31" s="377"/>
      <c r="AB31" s="117" t="s">
        <v>139</v>
      </c>
      <c r="AC31" s="115"/>
      <c r="AD31" s="351" t="s">
        <v>138</v>
      </c>
      <c r="AE31" s="352"/>
      <c r="AF31" s="353"/>
      <c r="AG31" s="376"/>
      <c r="AH31" s="377"/>
      <c r="AI31" s="117" t="s">
        <v>139</v>
      </c>
      <c r="AJ31" s="115"/>
      <c r="AK31" s="115"/>
      <c r="AL31" s="115"/>
      <c r="AM31" s="115"/>
      <c r="AN31" s="115"/>
      <c r="AO31" s="115"/>
      <c r="AP31" s="115"/>
      <c r="AQ31" s="115"/>
      <c r="AR31" s="115"/>
      <c r="AS31" s="115"/>
      <c r="AT31" s="115"/>
      <c r="AU31" s="115"/>
      <c r="AV31" s="115"/>
      <c r="AW31" s="115"/>
      <c r="AX31" s="115"/>
    </row>
    <row r="32" spans="1:50" ht="18.75" customHeight="1">
      <c r="A32" s="119"/>
      <c r="B32" s="415" t="s">
        <v>262</v>
      </c>
      <c r="C32" s="415"/>
      <c r="D32" s="415"/>
      <c r="E32" s="415"/>
      <c r="F32" s="416">
        <f>別紙２経費内訳!AA12/1000</f>
        <v>0</v>
      </c>
      <c r="G32" s="416"/>
      <c r="H32" s="131"/>
      <c r="I32" s="354"/>
      <c r="J32" s="355"/>
      <c r="K32" s="356"/>
      <c r="L32" s="359"/>
      <c r="M32" s="360"/>
      <c r="N32" s="121">
        <f>N20</f>
        <v>0</v>
      </c>
      <c r="O32" s="119"/>
      <c r="P32" s="354"/>
      <c r="Q32" s="355"/>
      <c r="R32" s="356"/>
      <c r="S32" s="359"/>
      <c r="T32" s="360"/>
      <c r="U32" s="121">
        <f>U20</f>
        <v>0</v>
      </c>
      <c r="V32" s="119"/>
      <c r="W32" s="354"/>
      <c r="X32" s="355"/>
      <c r="Y32" s="356"/>
      <c r="Z32" s="378"/>
      <c r="AA32" s="379"/>
      <c r="AB32" s="118">
        <f>AB20</f>
        <v>0</v>
      </c>
      <c r="AC32" s="115"/>
      <c r="AD32" s="354"/>
      <c r="AE32" s="355"/>
      <c r="AF32" s="356"/>
      <c r="AG32" s="378"/>
      <c r="AH32" s="379"/>
      <c r="AI32" s="118">
        <f>AI20</f>
        <v>0</v>
      </c>
      <c r="AJ32" s="115"/>
      <c r="AK32" s="115"/>
      <c r="AL32" s="115"/>
      <c r="AM32" s="115"/>
      <c r="AN32" s="115"/>
      <c r="AO32" s="115"/>
      <c r="AP32" s="115"/>
      <c r="AQ32" s="115"/>
      <c r="AR32" s="115"/>
      <c r="AS32" s="115"/>
      <c r="AT32" s="115"/>
      <c r="AU32" s="115"/>
      <c r="AV32" s="115"/>
      <c r="AW32" s="115"/>
      <c r="AX32" s="115"/>
    </row>
    <row r="33" spans="1:50" ht="18.75" customHeight="1">
      <c r="A33" s="119"/>
      <c r="B33" s="415" t="s">
        <v>66</v>
      </c>
      <c r="C33" s="415"/>
      <c r="D33" s="415"/>
      <c r="E33" s="415"/>
      <c r="F33" s="416">
        <f>別紙２経費内訳!AA16/1000</f>
        <v>0</v>
      </c>
      <c r="G33" s="416"/>
      <c r="H33" s="131"/>
      <c r="I33" s="351" t="s">
        <v>137</v>
      </c>
      <c r="J33" s="352"/>
      <c r="K33" s="353"/>
      <c r="L33" s="361" t="str">
        <f>IFERROR(別紙１実施計画書_総括付表!D59,"")</f>
        <v/>
      </c>
      <c r="M33" s="362"/>
      <c r="N33" s="363"/>
      <c r="O33" s="209"/>
      <c r="P33" s="351" t="s">
        <v>137</v>
      </c>
      <c r="Q33" s="352"/>
      <c r="R33" s="353"/>
      <c r="S33" s="361" t="str">
        <f>IFERROR(別紙１実施計画書_総括付表!H59,"")</f>
        <v/>
      </c>
      <c r="T33" s="362"/>
      <c r="U33" s="363"/>
      <c r="V33" s="119"/>
      <c r="W33" s="351" t="s">
        <v>137</v>
      </c>
      <c r="X33" s="352"/>
      <c r="Y33" s="353"/>
      <c r="Z33" s="368"/>
      <c r="AA33" s="369"/>
      <c r="AB33" s="370"/>
      <c r="AC33" s="115"/>
      <c r="AD33" s="351" t="s">
        <v>137</v>
      </c>
      <c r="AE33" s="352"/>
      <c r="AF33" s="353"/>
      <c r="AG33" s="368"/>
      <c r="AH33" s="369"/>
      <c r="AI33" s="370"/>
      <c r="AJ33" s="115"/>
      <c r="AK33" s="115"/>
      <c r="AL33" s="115"/>
      <c r="AM33" s="115"/>
      <c r="AN33" s="115"/>
      <c r="AO33" s="115"/>
      <c r="AP33" s="115"/>
      <c r="AQ33" s="115"/>
      <c r="AR33" s="115"/>
      <c r="AS33" s="115"/>
      <c r="AT33" s="115"/>
      <c r="AU33" s="115"/>
      <c r="AV33" s="115"/>
      <c r="AW33" s="115"/>
      <c r="AX33" s="115"/>
    </row>
    <row r="34" spans="1:50">
      <c r="A34" s="119"/>
      <c r="B34" s="129" t="s">
        <v>263</v>
      </c>
      <c r="C34" s="129"/>
      <c r="D34" s="132" t="str">
        <f>D16</f>
        <v>　　　　　　</v>
      </c>
      <c r="E34" s="119"/>
      <c r="F34" s="119"/>
      <c r="G34" s="119"/>
      <c r="H34" s="131"/>
      <c r="I34" s="354"/>
      <c r="J34" s="355"/>
      <c r="K34" s="356"/>
      <c r="L34" s="364"/>
      <c r="M34" s="365"/>
      <c r="N34" s="366"/>
      <c r="O34" s="209"/>
      <c r="P34" s="354"/>
      <c r="Q34" s="355"/>
      <c r="R34" s="356"/>
      <c r="S34" s="364"/>
      <c r="T34" s="365"/>
      <c r="U34" s="366"/>
      <c r="V34" s="119"/>
      <c r="W34" s="354"/>
      <c r="X34" s="355"/>
      <c r="Y34" s="356"/>
      <c r="Z34" s="371"/>
      <c r="AA34" s="372"/>
      <c r="AB34" s="373"/>
      <c r="AC34" s="115"/>
      <c r="AD34" s="354"/>
      <c r="AE34" s="355"/>
      <c r="AF34" s="356"/>
      <c r="AG34" s="371"/>
      <c r="AH34" s="372"/>
      <c r="AI34" s="373"/>
      <c r="AJ34" s="115"/>
      <c r="AK34" s="115"/>
      <c r="AL34" s="115"/>
      <c r="AM34" s="115"/>
      <c r="AN34" s="115"/>
      <c r="AO34" s="115"/>
      <c r="AP34" s="115"/>
      <c r="AQ34" s="115"/>
      <c r="AR34" s="115"/>
      <c r="AS34" s="115"/>
      <c r="AT34" s="115"/>
      <c r="AU34" s="115"/>
      <c r="AV34" s="115"/>
      <c r="AW34" s="115"/>
      <c r="AX34" s="115"/>
    </row>
    <row r="35" spans="1:50">
      <c r="A35" s="119"/>
      <c r="B35" s="119"/>
      <c r="C35" s="119"/>
      <c r="D35" s="119"/>
      <c r="E35" s="119"/>
      <c r="F35" s="119"/>
      <c r="G35" s="119"/>
      <c r="H35" s="131"/>
      <c r="I35" s="119"/>
      <c r="J35" s="119"/>
      <c r="K35" s="119"/>
      <c r="L35" s="119"/>
      <c r="M35" s="119"/>
      <c r="N35" s="119"/>
      <c r="O35" s="119"/>
      <c r="P35" s="119"/>
      <c r="Q35" s="119"/>
      <c r="R35" s="119"/>
      <c r="S35" s="119"/>
      <c r="T35" s="119"/>
      <c r="U35" s="119"/>
      <c r="V35" s="119"/>
      <c r="W35" s="119"/>
      <c r="X35" s="119"/>
      <c r="Y35" s="119"/>
      <c r="Z35" s="119"/>
      <c r="AA35" s="119"/>
      <c r="AB35" s="119"/>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row>
    <row r="36" spans="1:50">
      <c r="A36" s="115"/>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row>
    <row r="37" spans="1:50">
      <c r="A37" s="115"/>
      <c r="B37" s="115"/>
      <c r="C37" s="115"/>
      <c r="D37" s="115"/>
      <c r="E37" s="115"/>
      <c r="F37" s="115"/>
      <c r="G37" s="115"/>
      <c r="H37" s="115"/>
      <c r="I37" s="116"/>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row>
    <row r="38" spans="1:50" ht="18.75" customHeight="1"/>
    <row r="40" spans="1:50" ht="18.75" customHeight="1"/>
    <row r="43" spans="1:50">
      <c r="M43" s="17"/>
    </row>
    <row r="46" spans="1:50">
      <c r="A46" s="119"/>
    </row>
  </sheetData>
  <sheetProtection algorithmName="SHA-512" hashValue="bSClGQWzpl2m2Ud+8QXqdyFEPHPuVmobWo1NO8d28dIM01b1suZOuOO/u2h4T3eBYM66KJpjgExITaTQWTv7Fg==" saltValue="n1/lvtwH9dfl2JL4UFUZxw==" spinCount="100000" sheet="1" objects="1" scenarios="1" formatCells="0" formatColumns="0" formatRows="0" insertColumns="0" insertRows="0" deleteColumns="0" deleteRows="0"/>
  <mergeCells count="120">
    <mergeCell ref="AD8:AE9"/>
    <mergeCell ref="AF8:AI9"/>
    <mergeCell ref="AF11:AI11"/>
    <mergeCell ref="AD12:AE13"/>
    <mergeCell ref="AF12:AI13"/>
    <mergeCell ref="AD31:AF32"/>
    <mergeCell ref="AG31:AH32"/>
    <mergeCell ref="AD33:AF34"/>
    <mergeCell ref="AG33:AI34"/>
    <mergeCell ref="AD24:AF25"/>
    <mergeCell ref="AH24:AI24"/>
    <mergeCell ref="AH25:AI25"/>
    <mergeCell ref="AD27:AF28"/>
    <mergeCell ref="AG27:AI27"/>
    <mergeCell ref="AG28:AI28"/>
    <mergeCell ref="I19:I22"/>
    <mergeCell ref="J20:L22"/>
    <mergeCell ref="J19:L19"/>
    <mergeCell ref="F27:G28"/>
    <mergeCell ref="D24:G24"/>
    <mergeCell ref="AF14:AI14"/>
    <mergeCell ref="AD15:AE16"/>
    <mergeCell ref="AF15:AI16"/>
    <mergeCell ref="AD19:AD22"/>
    <mergeCell ref="AE19:AG19"/>
    <mergeCell ref="AE20:AG22"/>
    <mergeCell ref="AH20:AH22"/>
    <mergeCell ref="AI20:AI22"/>
    <mergeCell ref="D29:E29"/>
    <mergeCell ref="B20:C22"/>
    <mergeCell ref="B24:C25"/>
    <mergeCell ref="R14:U14"/>
    <mergeCell ref="P15:Q16"/>
    <mergeCell ref="R15:U16"/>
    <mergeCell ref="T20:T22"/>
    <mergeCell ref="M25:N25"/>
    <mergeCell ref="T25:U25"/>
    <mergeCell ref="P19:P22"/>
    <mergeCell ref="Q19:S19"/>
    <mergeCell ref="Q20:S22"/>
    <mergeCell ref="U20:U22"/>
    <mergeCell ref="P24:R25"/>
    <mergeCell ref="T24:U24"/>
    <mergeCell ref="M20:M22"/>
    <mergeCell ref="M24:N24"/>
    <mergeCell ref="L27:N27"/>
    <mergeCell ref="L28:N28"/>
    <mergeCell ref="F22:G22"/>
    <mergeCell ref="D25:G25"/>
    <mergeCell ref="D27:E28"/>
    <mergeCell ref="N20:N22"/>
    <mergeCell ref="D22:E22"/>
    <mergeCell ref="A3:U3"/>
    <mergeCell ref="P8:Q9"/>
    <mergeCell ref="R8:U9"/>
    <mergeCell ref="R11:U11"/>
    <mergeCell ref="P12:Q13"/>
    <mergeCell ref="R12:U13"/>
    <mergeCell ref="B12:C13"/>
    <mergeCell ref="D12:G13"/>
    <mergeCell ref="P33:R34"/>
    <mergeCell ref="B33:E33"/>
    <mergeCell ref="L33:N34"/>
    <mergeCell ref="F31:G31"/>
    <mergeCell ref="F32:G32"/>
    <mergeCell ref="F33:G33"/>
    <mergeCell ref="L31:M32"/>
    <mergeCell ref="I31:K32"/>
    <mergeCell ref="I33:K34"/>
    <mergeCell ref="B31:E31"/>
    <mergeCell ref="B32:E32"/>
    <mergeCell ref="D16:G16"/>
    <mergeCell ref="F29:G29"/>
    <mergeCell ref="I24:K25"/>
    <mergeCell ref="I27:K28"/>
    <mergeCell ref="B27:C29"/>
    <mergeCell ref="AH1:AI1"/>
    <mergeCell ref="D20:E21"/>
    <mergeCell ref="I8:J9"/>
    <mergeCell ref="K8:N9"/>
    <mergeCell ref="I12:J13"/>
    <mergeCell ref="K12:N13"/>
    <mergeCell ref="K11:N11"/>
    <mergeCell ref="D7:G7"/>
    <mergeCell ref="D8:G8"/>
    <mergeCell ref="D9:G9"/>
    <mergeCell ref="F20:G21"/>
    <mergeCell ref="D17:G17"/>
    <mergeCell ref="K14:N14"/>
    <mergeCell ref="I15:J16"/>
    <mergeCell ref="K15:N16"/>
    <mergeCell ref="Y14:AB14"/>
    <mergeCell ref="W15:X16"/>
    <mergeCell ref="Y15:AB16"/>
    <mergeCell ref="W19:W22"/>
    <mergeCell ref="X19:Z19"/>
    <mergeCell ref="X20:Z22"/>
    <mergeCell ref="AA20:AA22"/>
    <mergeCell ref="AB20:AB22"/>
    <mergeCell ref="W8:X9"/>
    <mergeCell ref="Y8:AB9"/>
    <mergeCell ref="Y11:AB11"/>
    <mergeCell ref="W12:X13"/>
    <mergeCell ref="Y12:AB13"/>
    <mergeCell ref="W24:Y25"/>
    <mergeCell ref="AA24:AB24"/>
    <mergeCell ref="P31:R32"/>
    <mergeCell ref="S31:T32"/>
    <mergeCell ref="S33:U34"/>
    <mergeCell ref="P27:R28"/>
    <mergeCell ref="S27:U27"/>
    <mergeCell ref="S28:U28"/>
    <mergeCell ref="W33:Y34"/>
    <mergeCell ref="Z33:AB34"/>
    <mergeCell ref="AA25:AB25"/>
    <mergeCell ref="W27:Y28"/>
    <mergeCell ref="Z27:AB27"/>
    <mergeCell ref="Z28:AB28"/>
    <mergeCell ref="W31:Y32"/>
    <mergeCell ref="Z31:AA32"/>
  </mergeCells>
  <phoneticPr fontId="1"/>
  <dataValidations count="1">
    <dataValidation showInputMessage="1" showErrorMessage="1" sqref="K12:N13 R12:U13 Y12:AB13 AF12:AI13"/>
  </dataValidations>
  <pageMargins left="0.7" right="0.7" top="0.75" bottom="0.75" header="0.3" footer="0.3"/>
  <pageSetup paperSize="9" scale="45" orientation="landscape" r:id="rId1"/>
  <extLst>
    <ext xmlns:x14="http://schemas.microsoft.com/office/spreadsheetml/2009/9/main" uri="{CCE6A557-97BC-4b89-ADB6-D9C93CAAB3DF}">
      <x14:dataValidations xmlns:xm="http://schemas.microsoft.com/office/excel/2006/main" count="1">
        <x14:dataValidation type="list" showInputMessage="1" showErrorMessage="1">
          <x14:formula1>
            <xm:f>補助シート1!$C$2:$C$4</xm:f>
          </x14:formula1>
          <xm:sqref>D16:G16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O76"/>
  <sheetViews>
    <sheetView view="pageBreakPreview" topLeftCell="A4" zoomScaleNormal="70" zoomScaleSheetLayoutView="100" workbookViewId="0">
      <selection activeCell="D15" sqref="D15:G16"/>
    </sheetView>
  </sheetViews>
  <sheetFormatPr defaultColWidth="9" defaultRowHeight="18.75"/>
  <cols>
    <col min="1" max="1" width="2.25" style="64" customWidth="1"/>
    <col min="2" max="3" width="14.125" style="64" customWidth="1"/>
    <col min="4" max="25" width="7.75" style="64" customWidth="1"/>
    <col min="26" max="16384" width="9" style="64"/>
  </cols>
  <sheetData>
    <row r="1" spans="1:119">
      <c r="A1" s="97"/>
      <c r="B1" s="99" t="s">
        <v>103</v>
      </c>
      <c r="C1" s="97"/>
      <c r="D1" s="97"/>
      <c r="E1" s="97"/>
      <c r="F1" s="97"/>
      <c r="G1" s="97"/>
      <c r="H1" s="97"/>
      <c r="I1" s="97"/>
      <c r="J1" s="97"/>
      <c r="K1" s="97"/>
      <c r="L1" s="100"/>
      <c r="M1" s="63" t="s">
        <v>44</v>
      </c>
      <c r="N1" s="511" t="str">
        <f>IF(別紙１実施計画書_総括!AH1="","",別紙１実施計画書_総括!AH1)</f>
        <v/>
      </c>
      <c r="O1" s="512"/>
      <c r="P1" s="65"/>
      <c r="R1" s="133"/>
      <c r="S1" s="134"/>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c r="BA1" s="133"/>
      <c r="BB1" s="133"/>
      <c r="BC1" s="133"/>
      <c r="BD1" s="133"/>
      <c r="BE1" s="133"/>
      <c r="BF1" s="133"/>
      <c r="BG1" s="133"/>
      <c r="BH1" s="133"/>
      <c r="BI1" s="133"/>
      <c r="BJ1" s="133"/>
      <c r="BK1" s="133"/>
      <c r="BL1" s="133"/>
      <c r="BM1" s="133"/>
      <c r="BN1" s="133"/>
      <c r="BO1" s="133"/>
      <c r="BP1" s="133"/>
      <c r="BQ1" s="133"/>
      <c r="BR1" s="133"/>
      <c r="BS1" s="133"/>
      <c r="BT1" s="133"/>
      <c r="BU1" s="133"/>
      <c r="BV1" s="133"/>
      <c r="BW1" s="133"/>
      <c r="BX1" s="133"/>
      <c r="BY1" s="133"/>
      <c r="BZ1" s="133"/>
      <c r="CA1" s="133"/>
      <c r="CB1" s="133"/>
      <c r="CC1" s="133"/>
      <c r="CD1" s="133"/>
      <c r="CE1" s="133"/>
      <c r="CF1" s="133"/>
      <c r="CG1" s="133"/>
      <c r="CH1" s="133"/>
      <c r="CI1" s="133"/>
      <c r="CJ1" s="133"/>
      <c r="CK1" s="133"/>
      <c r="CL1" s="133"/>
      <c r="CM1" s="133"/>
      <c r="CN1" s="133"/>
      <c r="CO1" s="133"/>
      <c r="CP1" s="133"/>
      <c r="CQ1" s="133"/>
      <c r="CR1" s="133"/>
      <c r="CS1" s="133"/>
      <c r="CT1" s="133"/>
      <c r="CU1" s="133"/>
      <c r="CV1" s="133"/>
      <c r="CW1" s="133"/>
    </row>
    <row r="2" spans="1:119">
      <c r="A2" s="97"/>
      <c r="B2" s="97"/>
      <c r="C2" s="97"/>
      <c r="D2" s="97"/>
      <c r="E2" s="97"/>
      <c r="F2" s="97"/>
      <c r="G2" s="97"/>
      <c r="H2" s="97"/>
      <c r="I2" s="97"/>
      <c r="J2" s="97"/>
      <c r="K2" s="97"/>
      <c r="L2" s="97"/>
      <c r="M2" s="97"/>
      <c r="N2" s="97"/>
      <c r="O2" s="97"/>
      <c r="P2" s="97"/>
      <c r="R2" s="133"/>
      <c r="S2" s="134"/>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row>
    <row r="3" spans="1:119" ht="25.5">
      <c r="A3" s="97"/>
      <c r="C3" s="521" t="s">
        <v>311</v>
      </c>
      <c r="D3" s="521"/>
      <c r="E3" s="521"/>
      <c r="F3" s="521"/>
      <c r="G3" s="521"/>
      <c r="H3" s="521"/>
      <c r="I3" s="521"/>
      <c r="J3" s="521"/>
      <c r="K3" s="521"/>
      <c r="L3" s="521"/>
      <c r="M3" s="521"/>
      <c r="N3" s="521"/>
      <c r="O3" s="521"/>
      <c r="R3" s="133"/>
      <c r="S3" s="135"/>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row>
    <row r="4" spans="1:119">
      <c r="A4" s="97"/>
      <c r="R4" s="133"/>
      <c r="S4" s="134"/>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row>
    <row r="5" spans="1:119">
      <c r="A5" s="97"/>
      <c r="B5" s="18" t="s">
        <v>29</v>
      </c>
      <c r="C5" s="66"/>
      <c r="D5" s="515">
        <f>別紙１実施計画書_基礎諸元!K7</f>
        <v>0</v>
      </c>
      <c r="E5" s="516"/>
      <c r="F5" s="516"/>
      <c r="G5" s="517"/>
      <c r="R5" s="133"/>
      <c r="S5" s="134"/>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3"/>
      <c r="CG5" s="133"/>
      <c r="CH5" s="133"/>
      <c r="CI5" s="133"/>
      <c r="CJ5" s="133"/>
      <c r="CK5" s="133"/>
      <c r="CL5" s="133"/>
      <c r="CM5" s="133"/>
      <c r="CN5" s="133"/>
      <c r="CO5" s="133"/>
      <c r="CP5" s="133"/>
      <c r="CQ5" s="133"/>
      <c r="CR5" s="133"/>
      <c r="CS5" s="133"/>
      <c r="CT5" s="133"/>
      <c r="CU5" s="133"/>
      <c r="CV5" s="133"/>
      <c r="CW5" s="133"/>
    </row>
    <row r="6" spans="1:119">
      <c r="A6" s="97"/>
      <c r="B6" s="18" t="s">
        <v>30</v>
      </c>
      <c r="C6" s="66"/>
      <c r="D6" s="515">
        <f>別紙１実施計画書_基礎諸元!K12</f>
        <v>0</v>
      </c>
      <c r="E6" s="516"/>
      <c r="F6" s="516"/>
      <c r="G6" s="517"/>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row>
    <row r="7" spans="1:119">
      <c r="A7" s="97"/>
      <c r="B7" s="18" t="s">
        <v>31</v>
      </c>
      <c r="C7" s="66"/>
      <c r="D7" s="515">
        <f>別紙１実施計画書_基礎諸元!K8</f>
        <v>0</v>
      </c>
      <c r="E7" s="516"/>
      <c r="F7" s="516"/>
      <c r="G7" s="517"/>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3"/>
      <c r="CF7" s="133"/>
      <c r="CG7" s="133"/>
      <c r="CH7" s="133"/>
      <c r="CI7" s="133"/>
      <c r="CJ7" s="133"/>
      <c r="CK7" s="133"/>
      <c r="CL7" s="133"/>
      <c r="CM7" s="133"/>
      <c r="CN7" s="133"/>
      <c r="CO7" s="133"/>
      <c r="CP7" s="133"/>
      <c r="CQ7" s="133"/>
      <c r="CR7" s="133"/>
      <c r="CS7" s="133"/>
      <c r="CT7" s="133"/>
      <c r="CU7" s="133"/>
      <c r="CV7" s="133"/>
      <c r="CW7" s="133"/>
    </row>
    <row r="8" spans="1:119">
      <c r="A8" s="97"/>
      <c r="D8" s="509" t="s">
        <v>159</v>
      </c>
      <c r="E8" s="509"/>
      <c r="F8" s="509"/>
      <c r="G8" s="509"/>
      <c r="H8" s="510" t="s">
        <v>160</v>
      </c>
      <c r="I8" s="510"/>
      <c r="J8" s="510"/>
      <c r="K8" s="510"/>
      <c r="L8" s="510" t="s">
        <v>300</v>
      </c>
      <c r="M8" s="510"/>
      <c r="N8" s="510"/>
      <c r="O8" s="510"/>
      <c r="P8" s="446" t="s">
        <v>301</v>
      </c>
      <c r="Q8" s="447"/>
      <c r="R8" s="447"/>
      <c r="S8" s="447"/>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3"/>
      <c r="CN8" s="133"/>
      <c r="CO8" s="133"/>
      <c r="CP8" s="133"/>
      <c r="CQ8" s="133"/>
      <c r="CR8" s="133"/>
      <c r="CS8" s="133"/>
      <c r="CT8" s="133"/>
      <c r="CU8" s="133"/>
      <c r="CV8" s="133"/>
      <c r="CW8" s="133"/>
    </row>
    <row r="9" spans="1:119" ht="18.75" customHeight="1">
      <c r="A9" s="97"/>
      <c r="B9" s="568" t="s">
        <v>229</v>
      </c>
      <c r="C9" s="569"/>
      <c r="D9" s="472"/>
      <c r="E9" s="473"/>
      <c r="F9" s="473"/>
      <c r="G9" s="474"/>
      <c r="H9" s="472"/>
      <c r="I9" s="473"/>
      <c r="J9" s="473"/>
      <c r="K9" s="474"/>
      <c r="L9" s="472"/>
      <c r="M9" s="473"/>
      <c r="N9" s="473"/>
      <c r="O9" s="474"/>
      <c r="P9" s="472"/>
      <c r="Q9" s="473"/>
      <c r="R9" s="473"/>
      <c r="S9" s="474"/>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3"/>
      <c r="CF9" s="133"/>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row>
    <row r="10" spans="1:119">
      <c r="A10" s="97"/>
      <c r="B10" s="570"/>
      <c r="C10" s="571"/>
      <c r="D10" s="475"/>
      <c r="E10" s="476"/>
      <c r="F10" s="476"/>
      <c r="G10" s="477"/>
      <c r="H10" s="475"/>
      <c r="I10" s="476"/>
      <c r="J10" s="476"/>
      <c r="K10" s="477"/>
      <c r="L10" s="475"/>
      <c r="M10" s="476"/>
      <c r="N10" s="476"/>
      <c r="O10" s="477"/>
      <c r="P10" s="475"/>
      <c r="Q10" s="476"/>
      <c r="R10" s="476"/>
      <c r="S10" s="477"/>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row>
    <row r="11" spans="1:119" ht="18.75" customHeight="1">
      <c r="A11" s="97"/>
      <c r="B11" s="67" t="s">
        <v>320</v>
      </c>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c r="BM11" s="133"/>
      <c r="BN11" s="133"/>
      <c r="BO11" s="133"/>
      <c r="BP11" s="133"/>
      <c r="BQ11" s="133"/>
      <c r="BR11" s="133"/>
      <c r="BS11" s="133"/>
      <c r="BT11" s="133"/>
      <c r="BU11" s="133"/>
      <c r="BV11" s="133"/>
      <c r="BW11" s="133"/>
      <c r="BX11" s="133"/>
      <c r="BY11" s="133"/>
      <c r="BZ11" s="133"/>
      <c r="CA11" s="133"/>
      <c r="CB11" s="133"/>
      <c r="CC11" s="133"/>
      <c r="CD11" s="133"/>
      <c r="CE11" s="133"/>
      <c r="CF11" s="133"/>
      <c r="CG11" s="133"/>
      <c r="CH11" s="133"/>
      <c r="CI11" s="133"/>
      <c r="CJ11" s="133"/>
      <c r="CK11" s="133"/>
      <c r="CL11" s="133"/>
      <c r="CM11" s="133"/>
      <c r="CN11" s="133"/>
      <c r="CO11" s="133"/>
      <c r="CP11" s="133"/>
      <c r="CQ11" s="133"/>
      <c r="CR11" s="133"/>
      <c r="CS11" s="133"/>
      <c r="CT11" s="133"/>
      <c r="CU11" s="133"/>
      <c r="CV11" s="133"/>
      <c r="CW11" s="133"/>
      <c r="CX11" s="133"/>
      <c r="CY11" s="133"/>
      <c r="CZ11" s="133"/>
      <c r="DA11" s="133"/>
      <c r="DB11" s="133"/>
      <c r="DC11" s="133"/>
      <c r="DD11" s="133"/>
      <c r="DE11" s="133"/>
      <c r="DF11" s="133"/>
      <c r="DG11" s="133"/>
      <c r="DH11" s="133"/>
      <c r="DI11" s="133"/>
      <c r="DJ11" s="133"/>
      <c r="DK11" s="133"/>
      <c r="DL11" s="133"/>
      <c r="DM11" s="133"/>
      <c r="DN11" s="133"/>
      <c r="DO11" s="133"/>
    </row>
    <row r="12" spans="1:119">
      <c r="A12" s="97"/>
      <c r="B12" s="18" t="s">
        <v>33</v>
      </c>
      <c r="C12" s="66"/>
      <c r="D12" s="518" t="str">
        <f>別紙１実施計画書_総括!D16</f>
        <v>　　　　　　</v>
      </c>
      <c r="E12" s="519"/>
      <c r="F12" s="519"/>
      <c r="G12" s="520"/>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row>
    <row r="13" spans="1:119">
      <c r="A13" s="97"/>
      <c r="B13" s="18" t="s">
        <v>34</v>
      </c>
      <c r="C13" s="66"/>
      <c r="D13" s="478"/>
      <c r="E13" s="479"/>
      <c r="F13" s="479"/>
      <c r="G13" s="480"/>
      <c r="H13" s="478"/>
      <c r="I13" s="479"/>
      <c r="J13" s="479"/>
      <c r="K13" s="480"/>
      <c r="L13" s="478"/>
      <c r="M13" s="479"/>
      <c r="N13" s="479"/>
      <c r="O13" s="480"/>
      <c r="P13" s="478"/>
      <c r="Q13" s="479"/>
      <c r="R13" s="479"/>
      <c r="S13" s="480"/>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row>
    <row r="14" spans="1:119">
      <c r="A14" s="97"/>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row>
    <row r="15" spans="1:119" ht="18.75" customHeight="1">
      <c r="A15" s="97"/>
      <c r="B15" s="522" t="s">
        <v>173</v>
      </c>
      <c r="C15" s="523"/>
      <c r="D15" s="472"/>
      <c r="E15" s="473"/>
      <c r="F15" s="473"/>
      <c r="G15" s="474"/>
      <c r="H15" s="472"/>
      <c r="I15" s="473"/>
      <c r="J15" s="473"/>
      <c r="K15" s="474"/>
      <c r="L15" s="472"/>
      <c r="M15" s="473"/>
      <c r="N15" s="473"/>
      <c r="O15" s="474"/>
      <c r="P15" s="472"/>
      <c r="Q15" s="473"/>
      <c r="R15" s="473"/>
      <c r="S15" s="474"/>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3"/>
      <c r="BP15" s="133"/>
      <c r="BQ15" s="133"/>
      <c r="BR15" s="133"/>
      <c r="BS15" s="133"/>
      <c r="BT15" s="133"/>
      <c r="BU15" s="133"/>
      <c r="BV15" s="133"/>
      <c r="BW15" s="133"/>
      <c r="BX15" s="133"/>
      <c r="BY15" s="133"/>
      <c r="BZ15" s="133"/>
      <c r="CA15" s="133"/>
      <c r="CB15" s="133"/>
      <c r="CC15" s="133"/>
      <c r="CD15" s="133"/>
      <c r="CE15" s="133"/>
      <c r="CF15" s="133"/>
      <c r="CG15" s="133"/>
      <c r="CH15" s="133"/>
      <c r="CI15" s="133"/>
      <c r="CJ15" s="133"/>
      <c r="CK15" s="133"/>
      <c r="CL15" s="133"/>
      <c r="CM15" s="133"/>
      <c r="CN15" s="133"/>
      <c r="CO15" s="133"/>
      <c r="CP15" s="133"/>
      <c r="CQ15" s="133"/>
      <c r="CR15" s="133"/>
      <c r="CS15" s="133"/>
      <c r="CT15" s="133"/>
      <c r="CU15" s="133"/>
      <c r="CV15" s="133"/>
      <c r="CW15" s="133"/>
      <c r="CX15" s="133"/>
      <c r="CY15" s="133"/>
      <c r="CZ15" s="133"/>
      <c r="DA15" s="133"/>
      <c r="DB15" s="133"/>
      <c r="DC15" s="133"/>
      <c r="DD15" s="133"/>
      <c r="DE15" s="133"/>
      <c r="DF15" s="133"/>
      <c r="DG15" s="133"/>
      <c r="DH15" s="133"/>
      <c r="DI15" s="133"/>
      <c r="DJ15" s="133"/>
      <c r="DK15" s="133"/>
      <c r="DL15" s="133"/>
      <c r="DM15" s="133"/>
      <c r="DN15" s="133"/>
      <c r="DO15" s="133"/>
    </row>
    <row r="16" spans="1:119">
      <c r="A16" s="97"/>
      <c r="B16" s="524"/>
      <c r="C16" s="525"/>
      <c r="D16" s="475"/>
      <c r="E16" s="476"/>
      <c r="F16" s="476"/>
      <c r="G16" s="477"/>
      <c r="H16" s="475"/>
      <c r="I16" s="476"/>
      <c r="J16" s="476"/>
      <c r="K16" s="477"/>
      <c r="L16" s="475"/>
      <c r="M16" s="476"/>
      <c r="N16" s="476"/>
      <c r="O16" s="477"/>
      <c r="P16" s="475"/>
      <c r="Q16" s="476"/>
      <c r="R16" s="476"/>
      <c r="S16" s="477"/>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c r="BT16" s="133"/>
      <c r="BU16" s="133"/>
      <c r="BV16" s="133"/>
      <c r="BW16" s="133"/>
      <c r="BX16" s="133"/>
      <c r="BY16" s="133"/>
      <c r="BZ16" s="133"/>
      <c r="CA16" s="133"/>
      <c r="CB16" s="133"/>
      <c r="CC16" s="133"/>
      <c r="CD16" s="133"/>
      <c r="CE16" s="133"/>
      <c r="CF16" s="133"/>
      <c r="CG16" s="133"/>
      <c r="CH16" s="133"/>
      <c r="CI16" s="133"/>
      <c r="CJ16" s="133"/>
      <c r="CK16" s="133"/>
      <c r="CL16" s="133"/>
      <c r="CM16" s="133"/>
      <c r="CN16" s="133"/>
      <c r="CO16" s="133"/>
      <c r="CP16" s="133"/>
      <c r="CQ16" s="133"/>
      <c r="CR16" s="133"/>
      <c r="CS16" s="133"/>
      <c r="CT16" s="133"/>
      <c r="CU16" s="133"/>
      <c r="CV16" s="133"/>
      <c r="CW16" s="133"/>
      <c r="CX16" s="133"/>
      <c r="CY16" s="133"/>
      <c r="CZ16" s="133"/>
      <c r="DA16" s="133"/>
      <c r="DB16" s="133"/>
      <c r="DC16" s="133"/>
      <c r="DD16" s="133"/>
      <c r="DE16" s="133"/>
      <c r="DF16" s="133"/>
      <c r="DG16" s="133"/>
      <c r="DH16" s="133"/>
      <c r="DI16" s="133"/>
      <c r="DJ16" s="133"/>
      <c r="DK16" s="133"/>
      <c r="DL16" s="133"/>
      <c r="DM16" s="133"/>
      <c r="DN16" s="133"/>
      <c r="DO16" s="133"/>
    </row>
    <row r="17" spans="1:119">
      <c r="A17" s="97"/>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c r="BE17" s="133"/>
      <c r="BF17" s="133"/>
      <c r="BG17" s="133"/>
      <c r="BH17" s="133"/>
      <c r="BI17" s="133"/>
      <c r="BJ17" s="133"/>
      <c r="BK17" s="133"/>
      <c r="BL17" s="133"/>
      <c r="BM17" s="133"/>
      <c r="BN17" s="133"/>
      <c r="BO17" s="133"/>
      <c r="BP17" s="133"/>
      <c r="BQ17" s="133"/>
      <c r="BR17" s="133"/>
      <c r="BS17" s="133"/>
      <c r="BT17" s="133"/>
      <c r="BU17" s="133"/>
      <c r="BV17" s="133"/>
      <c r="BW17" s="133"/>
      <c r="BX17" s="133"/>
      <c r="BY17" s="133"/>
      <c r="BZ17" s="133"/>
      <c r="CA17" s="133"/>
      <c r="CB17" s="133"/>
      <c r="CC17" s="133"/>
      <c r="CD17" s="133"/>
      <c r="CE17" s="133"/>
      <c r="CF17" s="133"/>
      <c r="CG17" s="133"/>
      <c r="CH17" s="133"/>
      <c r="CI17" s="133"/>
      <c r="CJ17" s="133"/>
      <c r="CK17" s="133"/>
      <c r="CL17" s="133"/>
      <c r="CM17" s="133"/>
      <c r="CN17" s="133"/>
      <c r="CO17" s="133"/>
      <c r="CP17" s="133"/>
      <c r="CQ17" s="133"/>
      <c r="CR17" s="133"/>
      <c r="CS17" s="133"/>
      <c r="CT17" s="133"/>
      <c r="CU17" s="133"/>
      <c r="CV17" s="133"/>
      <c r="CW17" s="133"/>
      <c r="CX17" s="133"/>
      <c r="CY17" s="133"/>
      <c r="CZ17" s="133"/>
      <c r="DA17" s="133"/>
      <c r="DB17" s="133"/>
      <c r="DC17" s="133"/>
      <c r="DD17" s="133"/>
      <c r="DE17" s="133"/>
      <c r="DF17" s="133"/>
      <c r="DG17" s="133"/>
      <c r="DH17" s="133"/>
      <c r="DI17" s="133"/>
      <c r="DJ17" s="133"/>
      <c r="DK17" s="133"/>
      <c r="DL17" s="133"/>
      <c r="DM17" s="133"/>
      <c r="DN17" s="133"/>
      <c r="DO17" s="133"/>
    </row>
    <row r="18" spans="1:119">
      <c r="A18" s="97"/>
      <c r="B18" s="18" t="s">
        <v>35</v>
      </c>
      <c r="C18" s="66"/>
      <c r="D18" s="481"/>
      <c r="E18" s="482"/>
      <c r="F18" s="482"/>
      <c r="G18" s="483"/>
      <c r="H18" s="481"/>
      <c r="I18" s="482"/>
      <c r="J18" s="482"/>
      <c r="K18" s="483"/>
      <c r="L18" s="481"/>
      <c r="M18" s="482"/>
      <c r="N18" s="482"/>
      <c r="O18" s="483"/>
      <c r="P18" s="481"/>
      <c r="Q18" s="482"/>
      <c r="R18" s="482"/>
      <c r="S18" s="48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33"/>
      <c r="BO18" s="133"/>
      <c r="BP18" s="133"/>
      <c r="BQ18" s="133"/>
      <c r="BR18" s="133"/>
      <c r="BS18" s="133"/>
      <c r="BT18" s="133"/>
      <c r="BU18" s="133"/>
      <c r="BV18" s="133"/>
      <c r="BW18" s="133"/>
      <c r="BX18" s="133"/>
      <c r="BY18" s="133"/>
      <c r="BZ18" s="133"/>
      <c r="CA18" s="133"/>
      <c r="CB18" s="133"/>
      <c r="CC18" s="133"/>
      <c r="CD18" s="133"/>
      <c r="CE18" s="133"/>
      <c r="CF18" s="133"/>
      <c r="CG18" s="133"/>
      <c r="CH18" s="133"/>
      <c r="CI18" s="133"/>
      <c r="CJ18" s="133"/>
      <c r="CK18" s="133"/>
      <c r="CL18" s="133"/>
      <c r="CM18" s="133"/>
      <c r="CN18" s="133"/>
      <c r="CO18" s="133"/>
      <c r="CP18" s="133"/>
      <c r="CQ18" s="133"/>
      <c r="CR18" s="133"/>
      <c r="CS18" s="133"/>
      <c r="CT18" s="133"/>
      <c r="CU18" s="133"/>
      <c r="CV18" s="133"/>
      <c r="CW18" s="133"/>
      <c r="CX18" s="133"/>
      <c r="CY18" s="133"/>
      <c r="CZ18" s="133"/>
      <c r="DA18" s="133"/>
      <c r="DB18" s="133"/>
      <c r="DC18" s="133"/>
      <c r="DD18" s="133"/>
      <c r="DE18" s="133"/>
      <c r="DF18" s="133"/>
      <c r="DG18" s="133"/>
      <c r="DH18" s="133"/>
      <c r="DI18" s="133"/>
      <c r="DJ18" s="133"/>
      <c r="DK18" s="133"/>
      <c r="DL18" s="133"/>
      <c r="DM18" s="133"/>
      <c r="DN18" s="133"/>
      <c r="DO18" s="133"/>
    </row>
    <row r="19" spans="1:119" ht="18" customHeight="1">
      <c r="A19" s="97"/>
      <c r="B19" s="572" t="s">
        <v>36</v>
      </c>
      <c r="C19" s="527"/>
      <c r="D19" s="484"/>
      <c r="E19" s="485"/>
      <c r="F19" s="485"/>
      <c r="G19" s="486"/>
      <c r="H19" s="484"/>
      <c r="I19" s="485"/>
      <c r="J19" s="485"/>
      <c r="K19" s="486"/>
      <c r="L19" s="484"/>
      <c r="M19" s="485"/>
      <c r="N19" s="485"/>
      <c r="O19" s="486"/>
      <c r="P19" s="484"/>
      <c r="Q19" s="485"/>
      <c r="R19" s="485"/>
      <c r="S19" s="486"/>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33"/>
      <c r="BH19" s="133"/>
      <c r="BI19" s="133"/>
      <c r="BJ19" s="133"/>
      <c r="BK19" s="133"/>
      <c r="BL19" s="133"/>
      <c r="BM19" s="133"/>
      <c r="BN19" s="133"/>
      <c r="BO19" s="133"/>
      <c r="BP19" s="133"/>
      <c r="BQ19" s="133"/>
      <c r="BR19" s="133"/>
      <c r="BS19" s="133"/>
      <c r="BT19" s="133"/>
      <c r="BU19" s="133"/>
      <c r="BV19" s="133"/>
      <c r="BW19" s="133"/>
      <c r="BX19" s="133"/>
      <c r="BY19" s="133"/>
      <c r="BZ19" s="133"/>
      <c r="CA19" s="133"/>
      <c r="CB19" s="133"/>
      <c r="CC19" s="133"/>
      <c r="CD19" s="133"/>
      <c r="CE19" s="133"/>
      <c r="CF19" s="133"/>
      <c r="CG19" s="133"/>
      <c r="CH19" s="133"/>
      <c r="CI19" s="133"/>
      <c r="CJ19" s="133"/>
      <c r="CK19" s="133"/>
      <c r="CL19" s="133"/>
      <c r="CM19" s="133"/>
      <c r="CN19" s="133"/>
      <c r="CO19" s="133"/>
      <c r="CP19" s="133"/>
      <c r="CQ19" s="133"/>
      <c r="CR19" s="133"/>
      <c r="CS19" s="133"/>
      <c r="CT19" s="133"/>
      <c r="CU19" s="133"/>
      <c r="CV19" s="133"/>
      <c r="CW19" s="133"/>
      <c r="CX19" s="133"/>
      <c r="CY19" s="133"/>
      <c r="CZ19" s="133"/>
      <c r="DA19" s="133"/>
      <c r="DB19" s="133"/>
      <c r="DC19" s="133"/>
      <c r="DD19" s="133"/>
      <c r="DE19" s="133"/>
      <c r="DF19" s="133"/>
      <c r="DG19" s="133"/>
      <c r="DH19" s="133"/>
      <c r="DI19" s="133"/>
      <c r="DJ19" s="133"/>
      <c r="DK19" s="133"/>
      <c r="DL19" s="133"/>
      <c r="DM19" s="133"/>
      <c r="DN19" s="133"/>
      <c r="DO19" s="133"/>
    </row>
    <row r="20" spans="1:119">
      <c r="A20" s="97"/>
      <c r="B20" s="528"/>
      <c r="C20" s="529"/>
      <c r="D20" s="487"/>
      <c r="E20" s="488"/>
      <c r="F20" s="488"/>
      <c r="G20" s="489"/>
      <c r="H20" s="487"/>
      <c r="I20" s="488"/>
      <c r="J20" s="488"/>
      <c r="K20" s="489"/>
      <c r="L20" s="487"/>
      <c r="M20" s="488"/>
      <c r="N20" s="488"/>
      <c r="O20" s="489"/>
      <c r="P20" s="487"/>
      <c r="Q20" s="488"/>
      <c r="R20" s="488"/>
      <c r="S20" s="489"/>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3"/>
      <c r="BS20" s="133"/>
      <c r="BT20" s="133"/>
      <c r="BU20" s="133"/>
      <c r="BV20" s="133"/>
      <c r="BW20" s="133"/>
      <c r="BX20" s="133"/>
      <c r="BY20" s="133"/>
      <c r="BZ20" s="133"/>
      <c r="CA20" s="133"/>
      <c r="CB20" s="133"/>
      <c r="CC20" s="133"/>
      <c r="CD20" s="133"/>
      <c r="CE20" s="133"/>
      <c r="CF20" s="133"/>
      <c r="CG20" s="133"/>
      <c r="CH20" s="133"/>
      <c r="CI20" s="133"/>
      <c r="CJ20" s="133"/>
      <c r="CK20" s="133"/>
      <c r="CL20" s="133"/>
      <c r="CM20" s="133"/>
      <c r="CN20" s="133"/>
      <c r="CO20" s="133"/>
      <c r="CP20" s="133"/>
      <c r="CQ20" s="133"/>
      <c r="CR20" s="133"/>
      <c r="CS20" s="133"/>
      <c r="CT20" s="133"/>
      <c r="CU20" s="133"/>
      <c r="CV20" s="133"/>
      <c r="CW20" s="133"/>
      <c r="CX20" s="133"/>
      <c r="CY20" s="133"/>
      <c r="CZ20" s="133"/>
      <c r="DA20" s="133"/>
      <c r="DB20" s="133"/>
      <c r="DC20" s="133"/>
      <c r="DD20" s="133"/>
      <c r="DE20" s="133"/>
      <c r="DF20" s="133"/>
      <c r="DG20" s="133"/>
      <c r="DH20" s="133"/>
      <c r="DI20" s="133"/>
      <c r="DJ20" s="133"/>
      <c r="DK20" s="133"/>
      <c r="DL20" s="133"/>
      <c r="DM20" s="133"/>
      <c r="DN20" s="133"/>
      <c r="DO20" s="133"/>
    </row>
    <row r="21" spans="1:119">
      <c r="A21" s="97"/>
      <c r="B21" s="69" t="s">
        <v>125</v>
      </c>
      <c r="C21" s="68"/>
      <c r="D21" s="490"/>
      <c r="E21" s="491"/>
      <c r="F21" s="491"/>
      <c r="G21" s="492"/>
      <c r="H21" s="490"/>
      <c r="I21" s="491"/>
      <c r="J21" s="491"/>
      <c r="K21" s="492"/>
      <c r="L21" s="490"/>
      <c r="M21" s="491"/>
      <c r="N21" s="491"/>
      <c r="O21" s="492"/>
      <c r="P21" s="490"/>
      <c r="Q21" s="491"/>
      <c r="R21" s="491"/>
      <c r="S21" s="492"/>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c r="BE21" s="133"/>
      <c r="BF21" s="133"/>
      <c r="BG21" s="133"/>
      <c r="BH21" s="133"/>
      <c r="BI21" s="133"/>
      <c r="BJ21" s="133"/>
      <c r="BK21" s="133"/>
      <c r="BL21" s="133"/>
      <c r="BM21" s="133"/>
      <c r="BN21" s="133"/>
      <c r="BO21" s="133"/>
      <c r="BP21" s="133"/>
      <c r="BQ21" s="133"/>
      <c r="BR21" s="133"/>
      <c r="BS21" s="133"/>
      <c r="BT21" s="133"/>
      <c r="BU21" s="133"/>
      <c r="BV21" s="133"/>
      <c r="BW21" s="133"/>
      <c r="BX21" s="133"/>
      <c r="BY21" s="133"/>
      <c r="BZ21" s="133"/>
      <c r="CA21" s="133"/>
      <c r="CB21" s="133"/>
      <c r="CC21" s="133"/>
      <c r="CD21" s="133"/>
      <c r="CE21" s="133"/>
      <c r="CF21" s="133"/>
      <c r="CG21" s="133"/>
      <c r="CH21" s="133"/>
      <c r="CI21" s="133"/>
      <c r="CJ21" s="133"/>
      <c r="CK21" s="133"/>
      <c r="CL21" s="133"/>
      <c r="CM21" s="133"/>
      <c r="CN21" s="133"/>
      <c r="CO21" s="133"/>
      <c r="CP21" s="133"/>
      <c r="CQ21" s="133"/>
      <c r="CR21" s="133"/>
      <c r="CS21" s="133"/>
      <c r="CT21" s="133"/>
      <c r="CU21" s="133"/>
      <c r="CV21" s="133"/>
      <c r="CW21" s="133"/>
      <c r="CX21" s="133"/>
      <c r="CY21" s="133"/>
      <c r="CZ21" s="133"/>
      <c r="DA21" s="133"/>
      <c r="DB21" s="133"/>
      <c r="DC21" s="133"/>
      <c r="DD21" s="133"/>
      <c r="DE21" s="133"/>
      <c r="DF21" s="133"/>
      <c r="DG21" s="133"/>
      <c r="DH21" s="133"/>
      <c r="DI21" s="133"/>
      <c r="DJ21" s="133"/>
      <c r="DK21" s="133"/>
      <c r="DL21" s="133"/>
      <c r="DM21" s="133"/>
      <c r="DN21" s="133"/>
      <c r="DO21" s="133"/>
    </row>
    <row r="22" spans="1:119">
      <c r="A22" s="97"/>
      <c r="B22" s="526" t="s">
        <v>40</v>
      </c>
      <c r="C22" s="527"/>
      <c r="D22" s="493"/>
      <c r="E22" s="494"/>
      <c r="F22" s="494"/>
      <c r="G22" s="495"/>
      <c r="H22" s="493"/>
      <c r="I22" s="494"/>
      <c r="J22" s="494"/>
      <c r="K22" s="495"/>
      <c r="L22" s="493"/>
      <c r="M22" s="494"/>
      <c r="N22" s="494"/>
      <c r="O22" s="495"/>
      <c r="P22" s="493"/>
      <c r="Q22" s="494"/>
      <c r="R22" s="494"/>
      <c r="S22" s="495"/>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3"/>
      <c r="BA22" s="133"/>
      <c r="BB22" s="133"/>
      <c r="BC22" s="133"/>
      <c r="BD22" s="133"/>
      <c r="BE22" s="133"/>
      <c r="BF22" s="133"/>
      <c r="BG22" s="133"/>
      <c r="BH22" s="133"/>
      <c r="BI22" s="133"/>
      <c r="BJ22" s="133"/>
      <c r="BK22" s="133"/>
      <c r="BL22" s="133"/>
      <c r="BM22" s="133"/>
      <c r="BN22" s="133"/>
      <c r="BO22" s="133"/>
      <c r="BP22" s="133"/>
      <c r="BQ22" s="133"/>
      <c r="BR22" s="133"/>
      <c r="BS22" s="133"/>
      <c r="BT22" s="133"/>
      <c r="BU22" s="133"/>
      <c r="BV22" s="133"/>
      <c r="BW22" s="133"/>
      <c r="BX22" s="133"/>
      <c r="BY22" s="133"/>
      <c r="BZ22" s="133"/>
      <c r="CA22" s="133"/>
      <c r="CB22" s="133"/>
      <c r="CC22" s="133"/>
      <c r="CD22" s="133"/>
      <c r="CE22" s="133"/>
      <c r="CF22" s="133"/>
      <c r="CG22" s="133"/>
      <c r="CH22" s="133"/>
      <c r="CI22" s="133"/>
      <c r="CJ22" s="133"/>
      <c r="CK22" s="133"/>
      <c r="CL22" s="133"/>
      <c r="CM22" s="133"/>
      <c r="CN22" s="133"/>
      <c r="CO22" s="133"/>
      <c r="CP22" s="133"/>
      <c r="CQ22" s="133"/>
      <c r="CR22" s="133"/>
      <c r="CS22" s="133"/>
      <c r="CT22" s="133"/>
      <c r="CU22" s="133"/>
      <c r="CV22" s="133"/>
      <c r="CW22" s="133"/>
      <c r="CX22" s="133"/>
      <c r="CY22" s="133"/>
      <c r="CZ22" s="133"/>
      <c r="DA22" s="133"/>
      <c r="DB22" s="133"/>
      <c r="DC22" s="133"/>
      <c r="DD22" s="133"/>
      <c r="DE22" s="133"/>
      <c r="DF22" s="133"/>
      <c r="DG22" s="133"/>
      <c r="DH22" s="133"/>
      <c r="DI22" s="133"/>
      <c r="DJ22" s="133"/>
      <c r="DK22" s="133"/>
      <c r="DL22" s="133"/>
      <c r="DM22" s="133"/>
      <c r="DN22" s="133"/>
      <c r="DO22" s="133"/>
    </row>
    <row r="23" spans="1:119">
      <c r="A23" s="97"/>
      <c r="B23" s="528"/>
      <c r="C23" s="529"/>
      <c r="D23" s="496"/>
      <c r="E23" s="497"/>
      <c r="F23" s="497"/>
      <c r="G23" s="498"/>
      <c r="H23" s="496"/>
      <c r="I23" s="497"/>
      <c r="J23" s="497"/>
      <c r="K23" s="498"/>
      <c r="L23" s="496"/>
      <c r="M23" s="497"/>
      <c r="N23" s="497"/>
      <c r="O23" s="498"/>
      <c r="P23" s="496"/>
      <c r="Q23" s="497"/>
      <c r="R23" s="497"/>
      <c r="S23" s="498"/>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3"/>
      <c r="BV23" s="133"/>
      <c r="BW23" s="133"/>
      <c r="BX23" s="133"/>
      <c r="BY23" s="133"/>
      <c r="BZ23" s="133"/>
      <c r="CA23" s="133"/>
      <c r="CB23" s="133"/>
      <c r="CC23" s="133"/>
      <c r="CD23" s="133"/>
      <c r="CE23" s="133"/>
      <c r="CF23" s="133"/>
      <c r="CG23" s="133"/>
      <c r="CH23" s="133"/>
      <c r="CI23" s="133"/>
      <c r="CJ23" s="133"/>
      <c r="CK23" s="133"/>
      <c r="CL23" s="133"/>
      <c r="CM23" s="133"/>
      <c r="CN23" s="133"/>
      <c r="CO23" s="133"/>
      <c r="CP23" s="133"/>
      <c r="CQ23" s="133"/>
      <c r="CR23" s="133"/>
      <c r="CS23" s="133"/>
      <c r="CT23" s="133"/>
      <c r="CU23" s="133"/>
      <c r="CV23" s="133"/>
      <c r="CW23" s="133"/>
      <c r="CX23" s="133"/>
      <c r="CY23" s="133"/>
      <c r="CZ23" s="133"/>
      <c r="DA23" s="133"/>
      <c r="DB23" s="133"/>
      <c r="DC23" s="133"/>
      <c r="DD23" s="133"/>
      <c r="DE23" s="133"/>
      <c r="DF23" s="133"/>
      <c r="DG23" s="133"/>
      <c r="DH23" s="133"/>
      <c r="DI23" s="133"/>
      <c r="DJ23" s="133"/>
      <c r="DK23" s="133"/>
      <c r="DL23" s="133"/>
      <c r="DM23" s="133"/>
      <c r="DN23" s="133"/>
      <c r="DO23" s="133"/>
    </row>
    <row r="24" spans="1:119">
      <c r="A24" s="97"/>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3"/>
      <c r="BX24" s="133"/>
      <c r="BY24" s="133"/>
      <c r="BZ24" s="133"/>
      <c r="CA24" s="133"/>
      <c r="CB24" s="133"/>
      <c r="CC24" s="133"/>
      <c r="CD24" s="133"/>
      <c r="CE24" s="133"/>
      <c r="CF24" s="133"/>
      <c r="CG24" s="133"/>
      <c r="CH24" s="133"/>
      <c r="CI24" s="133"/>
      <c r="CJ24" s="133"/>
      <c r="CK24" s="133"/>
      <c r="CL24" s="133"/>
      <c r="CM24" s="133"/>
      <c r="CN24" s="133"/>
      <c r="CO24" s="133"/>
      <c r="CP24" s="133"/>
      <c r="CQ24" s="133"/>
      <c r="CR24" s="133"/>
      <c r="CS24" s="133"/>
      <c r="CT24" s="133"/>
      <c r="CU24" s="133"/>
      <c r="CV24" s="133"/>
      <c r="CW24" s="133"/>
      <c r="CX24" s="133"/>
      <c r="CY24" s="133"/>
      <c r="CZ24" s="133"/>
      <c r="DA24" s="133"/>
      <c r="DB24" s="133"/>
      <c r="DC24" s="133"/>
      <c r="DD24" s="133"/>
      <c r="DE24" s="133"/>
      <c r="DF24" s="133"/>
      <c r="DG24" s="133"/>
      <c r="DH24" s="133"/>
      <c r="DI24" s="133"/>
      <c r="DJ24" s="133"/>
      <c r="DK24" s="133"/>
      <c r="DL24" s="133"/>
      <c r="DM24" s="133"/>
      <c r="DN24" s="133"/>
      <c r="DO24" s="133"/>
    </row>
    <row r="25" spans="1:119">
      <c r="A25" s="97"/>
      <c r="B25" s="67" t="s">
        <v>136</v>
      </c>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133"/>
      <c r="AT25" s="133"/>
      <c r="AU25" s="133"/>
      <c r="AV25" s="133"/>
      <c r="AW25" s="133"/>
      <c r="AX25" s="133"/>
      <c r="AY25" s="133"/>
      <c r="AZ25" s="133"/>
      <c r="BA25" s="133"/>
      <c r="BB25" s="133"/>
      <c r="BC25" s="133"/>
      <c r="BD25" s="133"/>
      <c r="BE25" s="133"/>
      <c r="BF25" s="133"/>
      <c r="BG25" s="133"/>
      <c r="BH25" s="133"/>
      <c r="BI25" s="133"/>
      <c r="BJ25" s="133"/>
      <c r="BK25" s="133"/>
      <c r="BL25" s="133"/>
      <c r="BM25" s="133"/>
      <c r="BN25" s="133"/>
      <c r="BO25" s="133"/>
      <c r="BP25" s="133"/>
      <c r="BQ25" s="133"/>
      <c r="BR25" s="133"/>
      <c r="BS25" s="133"/>
      <c r="BT25" s="133"/>
      <c r="BU25" s="133"/>
      <c r="BV25" s="133"/>
      <c r="BW25" s="133"/>
      <c r="BX25" s="133"/>
      <c r="BY25" s="133"/>
      <c r="BZ25" s="133"/>
      <c r="CA25" s="133"/>
      <c r="CB25" s="133"/>
      <c r="CC25" s="133"/>
      <c r="CD25" s="133"/>
      <c r="CE25" s="133"/>
      <c r="CF25" s="133"/>
      <c r="CG25" s="133"/>
      <c r="CH25" s="133"/>
      <c r="CI25" s="133"/>
      <c r="CJ25" s="133"/>
      <c r="CK25" s="133"/>
      <c r="CL25" s="133"/>
      <c r="CM25" s="133"/>
      <c r="CN25" s="133"/>
      <c r="CO25" s="133"/>
      <c r="CP25" s="133"/>
      <c r="CQ25" s="133"/>
      <c r="CR25" s="133"/>
      <c r="CS25" s="133"/>
      <c r="CT25" s="133"/>
      <c r="CU25" s="133"/>
      <c r="CV25" s="133"/>
      <c r="CW25" s="133"/>
      <c r="CX25" s="133"/>
      <c r="CY25" s="133"/>
      <c r="CZ25" s="133"/>
      <c r="DA25" s="133"/>
      <c r="DB25" s="133"/>
      <c r="DC25" s="133"/>
      <c r="DD25" s="133"/>
      <c r="DE25" s="133"/>
      <c r="DF25" s="133"/>
      <c r="DG25" s="133"/>
      <c r="DH25" s="133"/>
      <c r="DI25" s="133"/>
      <c r="DJ25" s="133"/>
      <c r="DK25" s="133"/>
      <c r="DL25" s="133"/>
      <c r="DM25" s="133"/>
      <c r="DN25" s="133"/>
      <c r="DO25" s="133"/>
    </row>
    <row r="26" spans="1:119" ht="18.75" customHeight="1">
      <c r="A26" s="97"/>
      <c r="B26" s="451" t="s">
        <v>126</v>
      </c>
      <c r="C26" s="452"/>
      <c r="D26" s="457" t="s">
        <v>37</v>
      </c>
      <c r="E26" s="458"/>
      <c r="F26" s="457" t="s">
        <v>38</v>
      </c>
      <c r="G26" s="458"/>
      <c r="H26" s="457" t="s">
        <v>37</v>
      </c>
      <c r="I26" s="458"/>
      <c r="J26" s="457" t="s">
        <v>38</v>
      </c>
      <c r="K26" s="458"/>
      <c r="L26" s="457" t="s">
        <v>37</v>
      </c>
      <c r="M26" s="458"/>
      <c r="N26" s="457" t="s">
        <v>38</v>
      </c>
      <c r="O26" s="458"/>
      <c r="P26" s="499" t="s">
        <v>37</v>
      </c>
      <c r="Q26" s="500"/>
      <c r="R26" s="499" t="s">
        <v>38</v>
      </c>
      <c r="S26" s="500"/>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133"/>
      <c r="BM26" s="133"/>
      <c r="BN26" s="133"/>
      <c r="BO26" s="133"/>
      <c r="BP26" s="133"/>
      <c r="BQ26" s="133"/>
      <c r="BR26" s="133"/>
      <c r="BS26" s="133"/>
      <c r="BT26" s="133"/>
      <c r="BU26" s="133"/>
      <c r="BV26" s="133"/>
      <c r="BW26" s="133"/>
      <c r="BX26" s="133"/>
      <c r="BY26" s="133"/>
      <c r="BZ26" s="133"/>
      <c r="CA26" s="133"/>
      <c r="CB26" s="133"/>
      <c r="CC26" s="133"/>
      <c r="CD26" s="133"/>
      <c r="CE26" s="133"/>
      <c r="CF26" s="133"/>
      <c r="CG26" s="133"/>
      <c r="CH26" s="133"/>
      <c r="CI26" s="133"/>
      <c r="CJ26" s="133"/>
      <c r="CK26" s="133"/>
      <c r="CL26" s="133"/>
      <c r="CM26" s="133"/>
      <c r="CN26" s="133"/>
      <c r="CO26" s="133"/>
      <c r="CP26" s="133"/>
      <c r="CQ26" s="133"/>
      <c r="CR26" s="133"/>
      <c r="CS26" s="133"/>
      <c r="CT26" s="133"/>
      <c r="CU26" s="133"/>
      <c r="CV26" s="133"/>
      <c r="CW26" s="133"/>
      <c r="CX26" s="133"/>
      <c r="CY26" s="133"/>
      <c r="CZ26" s="133"/>
      <c r="DA26" s="133"/>
      <c r="DB26" s="133"/>
      <c r="DC26" s="133"/>
      <c r="DD26" s="133"/>
      <c r="DE26" s="133"/>
      <c r="DF26" s="133"/>
      <c r="DG26" s="133"/>
      <c r="DH26" s="133"/>
      <c r="DI26" s="133"/>
      <c r="DJ26" s="133"/>
      <c r="DK26" s="133"/>
      <c r="DL26" s="133"/>
      <c r="DM26" s="133"/>
      <c r="DN26" s="133"/>
      <c r="DO26" s="133"/>
    </row>
    <row r="27" spans="1:119">
      <c r="A27" s="97"/>
      <c r="B27" s="453"/>
      <c r="C27" s="454"/>
      <c r="D27" s="459"/>
      <c r="E27" s="460"/>
      <c r="F27" s="459"/>
      <c r="G27" s="460"/>
      <c r="H27" s="459"/>
      <c r="I27" s="460"/>
      <c r="J27" s="459"/>
      <c r="K27" s="460"/>
      <c r="L27" s="459"/>
      <c r="M27" s="460"/>
      <c r="N27" s="459"/>
      <c r="O27" s="460"/>
      <c r="P27" s="501"/>
      <c r="Q27" s="502"/>
      <c r="R27" s="501"/>
      <c r="S27" s="502"/>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3"/>
      <c r="AU27" s="133"/>
      <c r="AV27" s="133"/>
      <c r="AW27" s="133"/>
      <c r="AX27" s="133"/>
      <c r="AY27" s="133"/>
      <c r="AZ27" s="133"/>
      <c r="BA27" s="133"/>
      <c r="BB27" s="133"/>
      <c r="BC27" s="133"/>
      <c r="BD27" s="133"/>
      <c r="BE27" s="133"/>
      <c r="BF27" s="133"/>
      <c r="BG27" s="133"/>
      <c r="BH27" s="133"/>
      <c r="BI27" s="133"/>
      <c r="BJ27" s="133"/>
      <c r="BK27" s="133"/>
      <c r="BL27" s="133"/>
      <c r="BM27" s="133"/>
      <c r="BN27" s="133"/>
      <c r="BO27" s="133"/>
      <c r="BP27" s="133"/>
      <c r="BQ27" s="133"/>
      <c r="BR27" s="133"/>
      <c r="BS27" s="133"/>
      <c r="BT27" s="133"/>
      <c r="BU27" s="133"/>
      <c r="BV27" s="133"/>
      <c r="BW27" s="133"/>
      <c r="BX27" s="133"/>
      <c r="BY27" s="133"/>
      <c r="BZ27" s="133"/>
      <c r="CA27" s="133"/>
      <c r="CB27" s="133"/>
      <c r="CC27" s="133"/>
      <c r="CD27" s="133"/>
      <c r="CE27" s="133"/>
      <c r="CF27" s="133"/>
      <c r="CG27" s="133"/>
      <c r="CH27" s="133"/>
      <c r="CI27" s="133"/>
      <c r="CJ27" s="133"/>
      <c r="CK27" s="133"/>
      <c r="CL27" s="133"/>
      <c r="CM27" s="133"/>
      <c r="CN27" s="133"/>
      <c r="CO27" s="133"/>
      <c r="CP27" s="133"/>
      <c r="CQ27" s="133"/>
      <c r="CR27" s="133"/>
      <c r="CS27" s="133"/>
      <c r="CT27" s="133"/>
      <c r="CU27" s="133"/>
      <c r="CV27" s="133"/>
      <c r="CW27" s="133"/>
      <c r="CX27" s="133"/>
      <c r="CY27" s="133"/>
      <c r="CZ27" s="133"/>
      <c r="DA27" s="133"/>
      <c r="DB27" s="133"/>
      <c r="DC27" s="133"/>
      <c r="DD27" s="133"/>
      <c r="DE27" s="133"/>
      <c r="DF27" s="133"/>
      <c r="DG27" s="133"/>
      <c r="DH27" s="133"/>
      <c r="DI27" s="133"/>
      <c r="DJ27" s="133"/>
      <c r="DK27" s="133"/>
      <c r="DL27" s="133"/>
      <c r="DM27" s="133"/>
      <c r="DN27" s="133"/>
      <c r="DO27" s="133"/>
    </row>
    <row r="28" spans="1:119">
      <c r="A28" s="97"/>
      <c r="B28" s="455"/>
      <c r="C28" s="456"/>
      <c r="D28" s="437" t="str">
        <f>別紙１別表１ポイント発行計画①!J15</f>
        <v/>
      </c>
      <c r="E28" s="438"/>
      <c r="F28" s="437" t="str">
        <f>別紙１別表１ポイント発行計画①!K15</f>
        <v/>
      </c>
      <c r="G28" s="438"/>
      <c r="H28" s="437" t="str">
        <f>別紙１別表１ポイント発行計画②!J15</f>
        <v/>
      </c>
      <c r="I28" s="438"/>
      <c r="J28" s="437" t="str">
        <f>別紙１別表１ポイント発行計画②!K15</f>
        <v/>
      </c>
      <c r="K28" s="438"/>
      <c r="L28" s="513"/>
      <c r="M28" s="514"/>
      <c r="N28" s="513"/>
      <c r="O28" s="514"/>
      <c r="P28" s="513"/>
      <c r="Q28" s="514"/>
      <c r="R28" s="513"/>
      <c r="S28" s="514"/>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c r="BE28" s="133"/>
      <c r="BF28" s="133"/>
      <c r="BG28" s="133"/>
      <c r="BH28" s="133"/>
      <c r="BI28" s="133"/>
      <c r="BJ28" s="133"/>
      <c r="BK28" s="133"/>
      <c r="BL28" s="133"/>
      <c r="BM28" s="133"/>
      <c r="BN28" s="133"/>
      <c r="BO28" s="133"/>
      <c r="BP28" s="133"/>
      <c r="BQ28" s="133"/>
      <c r="BR28" s="133"/>
      <c r="BS28" s="133"/>
      <c r="BT28" s="133"/>
      <c r="BU28" s="133"/>
      <c r="BV28" s="133"/>
      <c r="BW28" s="133"/>
      <c r="BX28" s="133"/>
      <c r="BY28" s="133"/>
      <c r="BZ28" s="133"/>
      <c r="CA28" s="133"/>
      <c r="CB28" s="133"/>
      <c r="CC28" s="133"/>
      <c r="CD28" s="133"/>
      <c r="CE28" s="133"/>
      <c r="CF28" s="133"/>
      <c r="CG28" s="133"/>
      <c r="CH28" s="133"/>
      <c r="CI28" s="133"/>
      <c r="CJ28" s="133"/>
      <c r="CK28" s="133"/>
      <c r="CL28" s="133"/>
      <c r="CM28" s="133"/>
      <c r="CN28" s="133"/>
      <c r="CO28" s="133"/>
      <c r="CP28" s="133"/>
      <c r="CQ28" s="133"/>
      <c r="CR28" s="133"/>
      <c r="CS28" s="133"/>
      <c r="CT28" s="133"/>
      <c r="CU28" s="133"/>
      <c r="CV28" s="133"/>
      <c r="CW28" s="133"/>
      <c r="CX28" s="133"/>
      <c r="CY28" s="133"/>
      <c r="CZ28" s="133"/>
      <c r="DA28" s="133"/>
      <c r="DB28" s="133"/>
      <c r="DC28" s="133"/>
      <c r="DD28" s="133"/>
      <c r="DE28" s="133"/>
      <c r="DF28" s="133"/>
      <c r="DG28" s="133"/>
      <c r="DH28" s="133"/>
      <c r="DI28" s="133"/>
      <c r="DJ28" s="133"/>
      <c r="DK28" s="133"/>
      <c r="DL28" s="133"/>
      <c r="DM28" s="133"/>
      <c r="DN28" s="133"/>
      <c r="DO28" s="133"/>
    </row>
    <row r="29" spans="1:119">
      <c r="A29" s="97"/>
      <c r="B29" s="461" t="s">
        <v>187</v>
      </c>
      <c r="C29" s="461"/>
      <c r="D29" s="462"/>
      <c r="E29" s="462"/>
      <c r="F29" s="462"/>
      <c r="G29" s="462"/>
      <c r="H29" s="73"/>
      <c r="I29" s="73"/>
      <c r="J29" s="73"/>
      <c r="K29" s="73"/>
      <c r="L29" s="73"/>
      <c r="M29" s="73"/>
      <c r="N29" s="73"/>
      <c r="O29" s="73"/>
      <c r="P29" s="203"/>
      <c r="Q29" s="203"/>
      <c r="R29" s="203"/>
      <c r="S29" s="20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3"/>
      <c r="BL29" s="133"/>
      <c r="BM29" s="133"/>
      <c r="BN29" s="133"/>
      <c r="BO29" s="133"/>
      <c r="BP29" s="133"/>
      <c r="BQ29" s="133"/>
      <c r="BR29" s="133"/>
      <c r="BS29" s="133"/>
      <c r="BT29" s="133"/>
      <c r="BU29" s="133"/>
      <c r="BV29" s="133"/>
      <c r="BW29" s="133"/>
      <c r="BX29" s="133"/>
      <c r="BY29" s="133"/>
      <c r="BZ29" s="133"/>
      <c r="CA29" s="133"/>
      <c r="CB29" s="133"/>
      <c r="CC29" s="133"/>
      <c r="CD29" s="133"/>
      <c r="CE29" s="133"/>
      <c r="CF29" s="133"/>
      <c r="CG29" s="133"/>
      <c r="CH29" s="133"/>
      <c r="CI29" s="133"/>
      <c r="CJ29" s="133"/>
      <c r="CK29" s="133"/>
      <c r="CL29" s="133"/>
      <c r="CM29" s="133"/>
      <c r="CN29" s="133"/>
      <c r="CO29" s="133"/>
      <c r="CP29" s="133"/>
      <c r="CQ29" s="133"/>
      <c r="CR29" s="133"/>
      <c r="CS29" s="133"/>
      <c r="CT29" s="133"/>
      <c r="CU29" s="133"/>
      <c r="CV29" s="133"/>
      <c r="CW29" s="133"/>
      <c r="CX29" s="133"/>
      <c r="CY29" s="133"/>
      <c r="CZ29" s="133"/>
      <c r="DA29" s="133"/>
      <c r="DB29" s="133"/>
      <c r="DC29" s="133"/>
      <c r="DD29" s="133"/>
      <c r="DE29" s="133"/>
      <c r="DF29" s="133"/>
      <c r="DG29" s="133"/>
      <c r="DH29" s="133"/>
      <c r="DI29" s="133"/>
      <c r="DJ29" s="133"/>
      <c r="DK29" s="133"/>
      <c r="DL29" s="133"/>
      <c r="DM29" s="133"/>
      <c r="DN29" s="133"/>
      <c r="DO29" s="133"/>
    </row>
    <row r="30" spans="1:119" ht="18.75" customHeight="1">
      <c r="A30" s="97"/>
      <c r="B30" s="461" t="s">
        <v>188</v>
      </c>
      <c r="C30" s="461"/>
      <c r="D30" s="463"/>
      <c r="E30" s="464"/>
      <c r="F30" s="464"/>
      <c r="G30" s="465"/>
      <c r="H30" s="73"/>
      <c r="I30" s="73"/>
      <c r="J30" s="73"/>
      <c r="K30" s="73"/>
      <c r="L30" s="73"/>
      <c r="M30" s="73"/>
      <c r="N30" s="73"/>
      <c r="O30" s="73"/>
      <c r="P30" s="203"/>
      <c r="Q30" s="203"/>
      <c r="R30" s="203"/>
      <c r="S30" s="20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c r="BM30" s="133"/>
      <c r="BN30" s="133"/>
      <c r="BO30" s="133"/>
      <c r="BP30" s="133"/>
      <c r="BQ30" s="133"/>
      <c r="BR30" s="133"/>
      <c r="BS30" s="133"/>
      <c r="BT30" s="133"/>
      <c r="BU30" s="133"/>
      <c r="BV30" s="133"/>
      <c r="BW30" s="133"/>
      <c r="BX30" s="133"/>
      <c r="BY30" s="133"/>
      <c r="BZ30" s="133"/>
      <c r="CA30" s="133"/>
      <c r="CB30" s="133"/>
      <c r="CC30" s="133"/>
      <c r="CD30" s="133"/>
      <c r="CE30" s="133"/>
      <c r="CF30" s="133"/>
      <c r="CG30" s="133"/>
      <c r="CH30" s="133"/>
      <c r="CI30" s="133"/>
      <c r="CJ30" s="133"/>
      <c r="CK30" s="133"/>
      <c r="CL30" s="133"/>
      <c r="CM30" s="133"/>
      <c r="CN30" s="133"/>
      <c r="CO30" s="133"/>
      <c r="CP30" s="133"/>
      <c r="CQ30" s="133"/>
      <c r="CR30" s="133"/>
      <c r="CS30" s="133"/>
      <c r="CT30" s="133"/>
      <c r="CU30" s="133"/>
      <c r="CV30" s="133"/>
      <c r="CW30" s="133"/>
      <c r="CX30" s="133"/>
      <c r="CY30" s="133"/>
      <c r="CZ30" s="133"/>
      <c r="DA30" s="133"/>
      <c r="DB30" s="133"/>
      <c r="DC30" s="133"/>
      <c r="DD30" s="133"/>
      <c r="DE30" s="133"/>
      <c r="DF30" s="133"/>
      <c r="DG30" s="133"/>
      <c r="DH30" s="133"/>
      <c r="DI30" s="133"/>
      <c r="DJ30" s="133"/>
      <c r="DK30" s="133"/>
      <c r="DL30" s="133"/>
      <c r="DM30" s="133"/>
      <c r="DN30" s="133"/>
      <c r="DO30" s="133"/>
    </row>
    <row r="31" spans="1:119">
      <c r="A31" s="97"/>
      <c r="B31" s="67"/>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33"/>
      <c r="AV31" s="133"/>
      <c r="AW31" s="133"/>
      <c r="AX31" s="133"/>
      <c r="AY31" s="133"/>
      <c r="AZ31" s="133"/>
      <c r="BA31" s="133"/>
      <c r="BB31" s="133"/>
      <c r="BC31" s="133"/>
      <c r="BD31" s="133"/>
      <c r="BE31" s="133"/>
      <c r="BF31" s="133"/>
      <c r="BG31" s="133"/>
      <c r="BH31" s="133"/>
      <c r="BI31" s="133"/>
      <c r="BJ31" s="133"/>
      <c r="BK31" s="133"/>
      <c r="BL31" s="133"/>
      <c r="BM31" s="133"/>
      <c r="BN31" s="133"/>
      <c r="BO31" s="133"/>
      <c r="BP31" s="133"/>
      <c r="BQ31" s="133"/>
      <c r="BR31" s="133"/>
      <c r="BS31" s="133"/>
      <c r="BT31" s="133"/>
      <c r="BU31" s="133"/>
      <c r="BV31" s="133"/>
      <c r="BW31" s="133"/>
      <c r="BX31" s="133"/>
      <c r="BY31" s="133"/>
      <c r="BZ31" s="133"/>
      <c r="CA31" s="133"/>
      <c r="CB31" s="133"/>
      <c r="CC31" s="133"/>
      <c r="CD31" s="133"/>
      <c r="CE31" s="133"/>
      <c r="CF31" s="133"/>
      <c r="CG31" s="133"/>
      <c r="CH31" s="133"/>
      <c r="CI31" s="133"/>
      <c r="CJ31" s="133"/>
      <c r="CK31" s="133"/>
      <c r="CL31" s="133"/>
      <c r="CM31" s="133"/>
      <c r="CN31" s="133"/>
      <c r="CO31" s="133"/>
      <c r="CP31" s="133"/>
      <c r="CQ31" s="133"/>
      <c r="CR31" s="133"/>
      <c r="CS31" s="133"/>
      <c r="CT31" s="133"/>
      <c r="CU31" s="133"/>
      <c r="CV31" s="133"/>
      <c r="CW31" s="133"/>
      <c r="CX31" s="133"/>
      <c r="CY31" s="133"/>
      <c r="CZ31" s="133"/>
      <c r="DA31" s="133"/>
      <c r="DB31" s="133"/>
      <c r="DC31" s="133"/>
      <c r="DD31" s="133"/>
      <c r="DE31" s="133"/>
      <c r="DF31" s="133"/>
      <c r="DG31" s="133"/>
      <c r="DH31" s="133"/>
      <c r="DI31" s="133"/>
      <c r="DJ31" s="133"/>
      <c r="DK31" s="133"/>
      <c r="DL31" s="133"/>
      <c r="DM31" s="133"/>
      <c r="DN31" s="133"/>
      <c r="DO31" s="133"/>
    </row>
    <row r="32" spans="1:119" ht="18.75" customHeight="1">
      <c r="A32" s="97"/>
      <c r="B32" s="451" t="s">
        <v>127</v>
      </c>
      <c r="C32" s="452"/>
      <c r="D32" s="466" t="s">
        <v>128</v>
      </c>
      <c r="E32" s="467"/>
      <c r="F32" s="467"/>
      <c r="G32" s="468"/>
      <c r="H32" s="466" t="s">
        <v>128</v>
      </c>
      <c r="I32" s="467"/>
      <c r="J32" s="467"/>
      <c r="K32" s="468"/>
      <c r="L32" s="466" t="s">
        <v>128</v>
      </c>
      <c r="M32" s="467"/>
      <c r="N32" s="467"/>
      <c r="O32" s="468"/>
      <c r="P32" s="574" t="s">
        <v>128</v>
      </c>
      <c r="Q32" s="575"/>
      <c r="R32" s="575"/>
      <c r="S32" s="576"/>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3"/>
      <c r="BR32" s="133"/>
      <c r="BS32" s="133"/>
      <c r="BT32" s="133"/>
      <c r="BU32" s="133"/>
      <c r="BV32" s="133"/>
      <c r="BW32" s="133"/>
      <c r="BX32" s="133"/>
      <c r="BY32" s="133"/>
      <c r="BZ32" s="133"/>
      <c r="CA32" s="133"/>
      <c r="CB32" s="133"/>
      <c r="CC32" s="133"/>
      <c r="CD32" s="133"/>
      <c r="CE32" s="133"/>
      <c r="CF32" s="133"/>
      <c r="CG32" s="133"/>
      <c r="CH32" s="133"/>
      <c r="CI32" s="133"/>
      <c r="CJ32" s="133"/>
      <c r="CK32" s="133"/>
      <c r="CL32" s="133"/>
      <c r="CM32" s="133"/>
      <c r="CN32" s="133"/>
      <c r="CO32" s="133"/>
      <c r="CP32" s="133"/>
      <c r="CQ32" s="133"/>
      <c r="CR32" s="133"/>
      <c r="CS32" s="133"/>
      <c r="CT32" s="133"/>
      <c r="CU32" s="133"/>
      <c r="CV32" s="133"/>
      <c r="CW32" s="133"/>
      <c r="CX32" s="133"/>
      <c r="CY32" s="133"/>
      <c r="CZ32" s="133"/>
      <c r="DA32" s="133"/>
      <c r="DB32" s="133"/>
      <c r="DC32" s="133"/>
      <c r="DD32" s="133"/>
      <c r="DE32" s="133"/>
      <c r="DF32" s="133"/>
      <c r="DG32" s="133"/>
      <c r="DH32" s="133"/>
      <c r="DI32" s="133"/>
      <c r="DJ32" s="133"/>
      <c r="DK32" s="133"/>
      <c r="DL32" s="133"/>
      <c r="DM32" s="133"/>
      <c r="DN32" s="133"/>
      <c r="DO32" s="133"/>
    </row>
    <row r="33" spans="1:119">
      <c r="A33" s="97"/>
      <c r="B33" s="455"/>
      <c r="C33" s="456"/>
      <c r="D33" s="448">
        <f>別紙１別表１ポイント発行計画①!L15</f>
        <v>0</v>
      </c>
      <c r="E33" s="449"/>
      <c r="F33" s="449"/>
      <c r="G33" s="450"/>
      <c r="H33" s="448">
        <f>別紙１別表１ポイント発行計画②!L15</f>
        <v>0</v>
      </c>
      <c r="I33" s="449"/>
      <c r="J33" s="449"/>
      <c r="K33" s="450"/>
      <c r="L33" s="469"/>
      <c r="M33" s="470"/>
      <c r="N33" s="470"/>
      <c r="O33" s="471"/>
      <c r="P33" s="469"/>
      <c r="Q33" s="470"/>
      <c r="R33" s="470"/>
      <c r="S33" s="471"/>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c r="BE33" s="133"/>
      <c r="BF33" s="133"/>
      <c r="BG33" s="133"/>
      <c r="BH33" s="133"/>
      <c r="BI33" s="133"/>
      <c r="BJ33" s="133"/>
      <c r="BK33" s="133"/>
      <c r="BL33" s="133"/>
      <c r="BM33" s="133"/>
      <c r="BN33" s="133"/>
      <c r="BO33" s="133"/>
      <c r="BP33" s="133"/>
      <c r="BQ33" s="133"/>
      <c r="BR33" s="133"/>
      <c r="BS33" s="133"/>
      <c r="BT33" s="133"/>
      <c r="BU33" s="133"/>
      <c r="BV33" s="133"/>
      <c r="BW33" s="133"/>
      <c r="BX33" s="133"/>
      <c r="BY33" s="133"/>
      <c r="BZ33" s="133"/>
      <c r="CA33" s="133"/>
      <c r="CB33" s="133"/>
      <c r="CC33" s="133"/>
      <c r="CD33" s="133"/>
      <c r="CE33" s="133"/>
      <c r="CF33" s="133"/>
      <c r="CG33" s="133"/>
      <c r="CH33" s="133"/>
      <c r="CI33" s="133"/>
      <c r="CJ33" s="133"/>
      <c r="CK33" s="133"/>
      <c r="CL33" s="133"/>
      <c r="CM33" s="133"/>
      <c r="CN33" s="133"/>
      <c r="CO33" s="133"/>
      <c r="CP33" s="133"/>
      <c r="CQ33" s="133"/>
      <c r="CR33" s="133"/>
      <c r="CS33" s="133"/>
      <c r="CT33" s="133"/>
      <c r="CU33" s="133"/>
      <c r="CV33" s="133"/>
      <c r="CW33" s="133"/>
      <c r="CX33" s="133"/>
      <c r="CY33" s="133"/>
      <c r="CZ33" s="133"/>
      <c r="DA33" s="133"/>
      <c r="DB33" s="133"/>
      <c r="DC33" s="133"/>
      <c r="DD33" s="133"/>
      <c r="DE33" s="133"/>
      <c r="DF33" s="133"/>
      <c r="DG33" s="133"/>
      <c r="DH33" s="133"/>
      <c r="DI33" s="133"/>
      <c r="DJ33" s="133"/>
      <c r="DK33" s="133"/>
      <c r="DL33" s="133"/>
      <c r="DM33" s="133"/>
      <c r="DN33" s="133"/>
      <c r="DO33" s="133"/>
    </row>
    <row r="34" spans="1:119">
      <c r="A34" s="97"/>
      <c r="B34" s="67"/>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133"/>
      <c r="BG34" s="133"/>
      <c r="BH34" s="133"/>
      <c r="BI34" s="133"/>
      <c r="BJ34" s="133"/>
      <c r="BK34" s="133"/>
      <c r="BL34" s="133"/>
      <c r="BM34" s="133"/>
      <c r="BN34" s="133"/>
      <c r="BO34" s="133"/>
      <c r="BP34" s="133"/>
      <c r="BQ34" s="133"/>
      <c r="BR34" s="133"/>
      <c r="BS34" s="133"/>
      <c r="BT34" s="133"/>
      <c r="BU34" s="133"/>
      <c r="BV34" s="133"/>
      <c r="BW34" s="133"/>
      <c r="BX34" s="133"/>
      <c r="BY34" s="133"/>
      <c r="BZ34" s="133"/>
      <c r="CA34" s="133"/>
      <c r="CB34" s="133"/>
      <c r="CC34" s="133"/>
      <c r="CD34" s="133"/>
      <c r="CE34" s="133"/>
      <c r="CF34" s="133"/>
      <c r="CG34" s="133"/>
      <c r="CH34" s="133"/>
      <c r="CI34" s="133"/>
      <c r="CJ34" s="133"/>
      <c r="CK34" s="133"/>
      <c r="CL34" s="133"/>
      <c r="CM34" s="133"/>
      <c r="CN34" s="133"/>
      <c r="CO34" s="133"/>
      <c r="CP34" s="133"/>
      <c r="CQ34" s="133"/>
      <c r="CR34" s="133"/>
      <c r="CS34" s="133"/>
      <c r="CT34" s="133"/>
      <c r="CU34" s="133"/>
      <c r="CV34" s="133"/>
      <c r="CW34" s="133"/>
      <c r="CX34" s="133"/>
      <c r="CY34" s="133"/>
      <c r="CZ34" s="133"/>
      <c r="DA34" s="133"/>
      <c r="DB34" s="133"/>
      <c r="DC34" s="133"/>
      <c r="DD34" s="133"/>
      <c r="DE34" s="133"/>
      <c r="DF34" s="133"/>
      <c r="DG34" s="133"/>
      <c r="DH34" s="133"/>
      <c r="DI34" s="133"/>
      <c r="DJ34" s="133"/>
      <c r="DK34" s="133"/>
      <c r="DL34" s="133"/>
      <c r="DM34" s="133"/>
      <c r="DN34" s="133"/>
      <c r="DO34" s="133"/>
    </row>
    <row r="35" spans="1:119">
      <c r="A35" s="97"/>
      <c r="B35" s="506" t="s">
        <v>141</v>
      </c>
      <c r="C35" s="506"/>
      <c r="D35" s="530" t="s">
        <v>130</v>
      </c>
      <c r="E35" s="530"/>
      <c r="F35" s="530"/>
      <c r="G35" s="530"/>
      <c r="H35" s="530" t="s">
        <v>130</v>
      </c>
      <c r="I35" s="530"/>
      <c r="J35" s="530"/>
      <c r="K35" s="530"/>
      <c r="L35" s="530" t="s">
        <v>130</v>
      </c>
      <c r="M35" s="530"/>
      <c r="N35" s="530"/>
      <c r="O35" s="530"/>
      <c r="P35" s="577" t="s">
        <v>130</v>
      </c>
      <c r="Q35" s="578"/>
      <c r="R35" s="578"/>
      <c r="S35" s="579"/>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c r="BO35" s="133"/>
      <c r="BP35" s="133"/>
      <c r="BQ35" s="133"/>
      <c r="BR35" s="133"/>
      <c r="BS35" s="133"/>
      <c r="BT35" s="133"/>
      <c r="BU35" s="133"/>
      <c r="BV35" s="133"/>
      <c r="BW35" s="133"/>
      <c r="BX35" s="133"/>
      <c r="BY35" s="133"/>
      <c r="BZ35" s="133"/>
      <c r="CA35" s="133"/>
      <c r="CB35" s="133"/>
      <c r="CC35" s="133"/>
      <c r="CD35" s="133"/>
      <c r="CE35" s="133"/>
      <c r="CF35" s="133"/>
      <c r="CG35" s="133"/>
      <c r="CH35" s="133"/>
      <c r="CI35" s="133"/>
      <c r="CJ35" s="133"/>
      <c r="CK35" s="133"/>
      <c r="CL35" s="133"/>
      <c r="CM35" s="133"/>
      <c r="CN35" s="133"/>
      <c r="CO35" s="133"/>
      <c r="CP35" s="133"/>
      <c r="CQ35" s="133"/>
      <c r="CR35" s="133"/>
      <c r="CS35" s="133"/>
      <c r="CT35" s="133"/>
      <c r="CU35" s="133"/>
      <c r="CV35" s="133"/>
      <c r="CW35" s="133"/>
      <c r="CX35" s="133"/>
      <c r="CY35" s="133"/>
      <c r="CZ35" s="133"/>
      <c r="DA35" s="133"/>
      <c r="DB35" s="133"/>
      <c r="DC35" s="133"/>
      <c r="DD35" s="133"/>
      <c r="DE35" s="133"/>
      <c r="DF35" s="133"/>
      <c r="DG35" s="133"/>
      <c r="DH35" s="133"/>
      <c r="DI35" s="133"/>
      <c r="DJ35" s="133"/>
      <c r="DK35" s="133"/>
      <c r="DL35" s="133"/>
      <c r="DM35" s="133"/>
      <c r="DN35" s="133"/>
      <c r="DO35" s="133"/>
    </row>
    <row r="36" spans="1:119" ht="18.75" customHeight="1">
      <c r="A36" s="97"/>
      <c r="B36" s="506"/>
      <c r="C36" s="506"/>
      <c r="D36" s="544">
        <f>別紙１別表２環境保全効果①!H8</f>
        <v>0</v>
      </c>
      <c r="E36" s="545"/>
      <c r="F36" s="545"/>
      <c r="G36" s="546"/>
      <c r="H36" s="544">
        <f>別紙１別表２環境保全効果②!H8</f>
        <v>0</v>
      </c>
      <c r="I36" s="545"/>
      <c r="J36" s="545"/>
      <c r="K36" s="546"/>
      <c r="L36" s="531"/>
      <c r="M36" s="532"/>
      <c r="N36" s="532"/>
      <c r="O36" s="533"/>
      <c r="P36" s="531"/>
      <c r="Q36" s="532"/>
      <c r="R36" s="532"/>
      <c r="S36" s="5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3"/>
      <c r="BQ36" s="133"/>
      <c r="BR36" s="133"/>
      <c r="BS36" s="133"/>
      <c r="BT36" s="133"/>
      <c r="BU36" s="133"/>
      <c r="BV36" s="133"/>
      <c r="BW36" s="133"/>
      <c r="BX36" s="133"/>
      <c r="BY36" s="133"/>
      <c r="BZ36" s="133"/>
      <c r="CA36" s="133"/>
      <c r="CB36" s="133"/>
      <c r="CC36" s="133"/>
      <c r="CD36" s="133"/>
      <c r="CE36" s="133"/>
      <c r="CF36" s="133"/>
      <c r="CG36" s="133"/>
      <c r="CH36" s="133"/>
      <c r="CI36" s="133"/>
      <c r="CJ36" s="133"/>
      <c r="CK36" s="133"/>
      <c r="CL36" s="133"/>
      <c r="CM36" s="133"/>
      <c r="CN36" s="133"/>
      <c r="CO36" s="133"/>
      <c r="CP36" s="133"/>
      <c r="CQ36" s="133"/>
      <c r="CR36" s="133"/>
      <c r="CS36" s="133"/>
      <c r="CT36" s="133"/>
      <c r="CU36" s="133"/>
      <c r="CV36" s="133"/>
      <c r="CW36" s="133"/>
      <c r="CX36" s="133"/>
      <c r="CY36" s="133"/>
      <c r="CZ36" s="133"/>
      <c r="DA36" s="133"/>
      <c r="DB36" s="133"/>
      <c r="DC36" s="133"/>
      <c r="DD36" s="133"/>
      <c r="DE36" s="133"/>
      <c r="DF36" s="133"/>
      <c r="DG36" s="133"/>
      <c r="DH36" s="133"/>
      <c r="DI36" s="133"/>
      <c r="DJ36" s="133"/>
      <c r="DK36" s="133"/>
      <c r="DL36" s="133"/>
      <c r="DM36" s="133"/>
      <c r="DN36" s="133"/>
      <c r="DO36" s="133"/>
    </row>
    <row r="37" spans="1:119">
      <c r="A37" s="97"/>
      <c r="B37" s="506"/>
      <c r="C37" s="506"/>
      <c r="D37" s="547"/>
      <c r="E37" s="548"/>
      <c r="F37" s="548"/>
      <c r="G37" s="549"/>
      <c r="H37" s="547"/>
      <c r="I37" s="548"/>
      <c r="J37" s="548"/>
      <c r="K37" s="549"/>
      <c r="L37" s="534"/>
      <c r="M37" s="535"/>
      <c r="N37" s="535"/>
      <c r="O37" s="536"/>
      <c r="P37" s="534"/>
      <c r="Q37" s="535"/>
      <c r="R37" s="535"/>
      <c r="S37" s="536"/>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3"/>
      <c r="BQ37" s="133"/>
      <c r="BR37" s="133"/>
      <c r="BS37" s="133"/>
      <c r="BT37" s="133"/>
      <c r="BU37" s="133"/>
      <c r="BV37" s="133"/>
      <c r="BW37" s="133"/>
      <c r="BX37" s="133"/>
      <c r="BY37" s="133"/>
      <c r="BZ37" s="133"/>
      <c r="CA37" s="133"/>
      <c r="CB37" s="133"/>
      <c r="CC37" s="133"/>
      <c r="CD37" s="133"/>
      <c r="CE37" s="133"/>
      <c r="CF37" s="133"/>
      <c r="CG37" s="133"/>
      <c r="CH37" s="133"/>
      <c r="CI37" s="133"/>
      <c r="CJ37" s="133"/>
      <c r="CK37" s="133"/>
      <c r="CL37" s="133"/>
      <c r="CM37" s="133"/>
      <c r="CN37" s="133"/>
      <c r="CO37" s="133"/>
      <c r="CP37" s="133"/>
      <c r="CQ37" s="133"/>
      <c r="CR37" s="133"/>
      <c r="CS37" s="133"/>
      <c r="CT37" s="133"/>
      <c r="CU37" s="133"/>
      <c r="CV37" s="133"/>
      <c r="CW37" s="133"/>
      <c r="CX37" s="133"/>
      <c r="CY37" s="133"/>
      <c r="CZ37" s="133"/>
      <c r="DA37" s="133"/>
      <c r="DB37" s="133"/>
      <c r="DC37" s="133"/>
      <c r="DD37" s="133"/>
      <c r="DE37" s="133"/>
      <c r="DF37" s="133"/>
      <c r="DG37" s="133"/>
      <c r="DH37" s="133"/>
      <c r="DI37" s="133"/>
      <c r="DJ37" s="133"/>
      <c r="DK37" s="133"/>
      <c r="DL37" s="133"/>
      <c r="DM37" s="133"/>
      <c r="DN37" s="133"/>
      <c r="DO37" s="133"/>
    </row>
    <row r="38" spans="1:119">
      <c r="A38" s="97"/>
      <c r="B38" s="506"/>
      <c r="C38" s="506"/>
      <c r="D38" s="530" t="s">
        <v>41</v>
      </c>
      <c r="E38" s="530"/>
      <c r="F38" s="530" t="s">
        <v>131</v>
      </c>
      <c r="G38" s="530"/>
      <c r="H38" s="530" t="s">
        <v>41</v>
      </c>
      <c r="I38" s="530"/>
      <c r="J38" s="530" t="s">
        <v>131</v>
      </c>
      <c r="K38" s="530"/>
      <c r="L38" s="530" t="s">
        <v>41</v>
      </c>
      <c r="M38" s="530"/>
      <c r="N38" s="530" t="s">
        <v>131</v>
      </c>
      <c r="O38" s="530"/>
      <c r="P38" s="577" t="s">
        <v>41</v>
      </c>
      <c r="Q38" s="579"/>
      <c r="R38" s="577" t="s">
        <v>131</v>
      </c>
      <c r="S38" s="579"/>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3"/>
      <c r="BQ38" s="133"/>
      <c r="BR38" s="133"/>
      <c r="BS38" s="133"/>
      <c r="BT38" s="133"/>
      <c r="BU38" s="133"/>
      <c r="BV38" s="133"/>
      <c r="BW38" s="133"/>
      <c r="BX38" s="133"/>
      <c r="BY38" s="133"/>
      <c r="BZ38" s="133"/>
      <c r="CA38" s="133"/>
      <c r="CB38" s="133"/>
      <c r="CC38" s="133"/>
      <c r="CD38" s="133"/>
      <c r="CE38" s="133"/>
      <c r="CF38" s="133"/>
      <c r="CG38" s="133"/>
      <c r="CH38" s="133"/>
      <c r="CI38" s="133"/>
      <c r="CJ38" s="133"/>
      <c r="CK38" s="133"/>
      <c r="CL38" s="133"/>
      <c r="CM38" s="133"/>
      <c r="CN38" s="133"/>
      <c r="CO38" s="133"/>
      <c r="CP38" s="133"/>
      <c r="CQ38" s="133"/>
      <c r="CR38" s="133"/>
      <c r="CS38" s="133"/>
      <c r="CT38" s="133"/>
      <c r="CU38" s="133"/>
      <c r="CV38" s="133"/>
      <c r="CW38" s="133"/>
      <c r="CX38" s="133"/>
      <c r="CY38" s="133"/>
      <c r="CZ38" s="133"/>
      <c r="DA38" s="133"/>
      <c r="DB38" s="133"/>
      <c r="DC38" s="133"/>
      <c r="DD38" s="133"/>
      <c r="DE38" s="133"/>
      <c r="DF38" s="133"/>
      <c r="DG38" s="133"/>
      <c r="DH38" s="133"/>
      <c r="DI38" s="133"/>
      <c r="DJ38" s="133"/>
      <c r="DK38" s="133"/>
      <c r="DL38" s="133"/>
      <c r="DM38" s="133"/>
      <c r="DN38" s="133"/>
      <c r="DO38" s="133"/>
    </row>
    <row r="39" spans="1:119">
      <c r="A39" s="97"/>
      <c r="B39" s="506"/>
      <c r="C39" s="506"/>
      <c r="D39" s="550">
        <f>別紙１別表２環境保全効果①!H22</f>
        <v>0</v>
      </c>
      <c r="E39" s="551"/>
      <c r="F39" s="552">
        <f>別紙１別表２環境保全効果①!J10</f>
        <v>0</v>
      </c>
      <c r="G39" s="553"/>
      <c r="H39" s="550">
        <f>別紙１別表２環境保全効果②!H22</f>
        <v>0</v>
      </c>
      <c r="I39" s="551"/>
      <c r="J39" s="552">
        <f>別紙１別表２環境保全効果②!J10</f>
        <v>0</v>
      </c>
      <c r="K39" s="553"/>
      <c r="L39" s="554"/>
      <c r="M39" s="555"/>
      <c r="N39" s="556"/>
      <c r="O39" s="557"/>
      <c r="P39" s="554"/>
      <c r="Q39" s="555"/>
      <c r="R39" s="556"/>
      <c r="S39" s="557"/>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3"/>
      <c r="BN39" s="133"/>
      <c r="BO39" s="133"/>
      <c r="BP39" s="133"/>
      <c r="BQ39" s="133"/>
      <c r="BR39" s="133"/>
      <c r="BS39" s="133"/>
      <c r="BT39" s="133"/>
      <c r="BU39" s="133"/>
      <c r="BV39" s="133"/>
      <c r="BW39" s="133"/>
      <c r="BX39" s="133"/>
      <c r="BY39" s="133"/>
      <c r="BZ39" s="133"/>
      <c r="CA39" s="133"/>
      <c r="CB39" s="133"/>
      <c r="CC39" s="133"/>
      <c r="CD39" s="133"/>
      <c r="CE39" s="133"/>
      <c r="CF39" s="133"/>
      <c r="CG39" s="133"/>
      <c r="CH39" s="133"/>
      <c r="CI39" s="133"/>
      <c r="CJ39" s="133"/>
      <c r="CK39" s="133"/>
      <c r="CL39" s="133"/>
      <c r="CM39" s="133"/>
      <c r="CN39" s="133"/>
      <c r="CO39" s="133"/>
      <c r="CP39" s="133"/>
      <c r="CQ39" s="133"/>
      <c r="CR39" s="133"/>
      <c r="CS39" s="133"/>
      <c r="CT39" s="133"/>
      <c r="CU39" s="133"/>
      <c r="CV39" s="133"/>
      <c r="CW39" s="133"/>
      <c r="CX39" s="133"/>
      <c r="CY39" s="133"/>
      <c r="CZ39" s="133"/>
      <c r="DA39" s="133"/>
      <c r="DB39" s="133"/>
      <c r="DC39" s="133"/>
      <c r="DD39" s="133"/>
      <c r="DE39" s="133"/>
      <c r="DF39" s="133"/>
      <c r="DG39" s="133"/>
      <c r="DH39" s="133"/>
      <c r="DI39" s="133"/>
      <c r="DJ39" s="133"/>
      <c r="DK39" s="133"/>
      <c r="DL39" s="133"/>
      <c r="DM39" s="133"/>
      <c r="DN39" s="133"/>
      <c r="DO39" s="133"/>
    </row>
    <row r="40" spans="1:119">
      <c r="A40" s="97"/>
      <c r="B40" s="67"/>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3"/>
      <c r="BM40" s="133"/>
      <c r="BN40" s="133"/>
      <c r="BO40" s="133"/>
      <c r="BP40" s="133"/>
      <c r="BQ40" s="133"/>
      <c r="BR40" s="133"/>
      <c r="BS40" s="133"/>
      <c r="BT40" s="133"/>
      <c r="BU40" s="133"/>
      <c r="BV40" s="133"/>
      <c r="BW40" s="133"/>
      <c r="BX40" s="133"/>
      <c r="BY40" s="133"/>
      <c r="BZ40" s="133"/>
      <c r="CA40" s="133"/>
      <c r="CB40" s="133"/>
      <c r="CC40" s="133"/>
      <c r="CD40" s="133"/>
      <c r="CE40" s="133"/>
      <c r="CF40" s="133"/>
      <c r="CG40" s="133"/>
      <c r="CH40" s="133"/>
      <c r="CI40" s="133"/>
      <c r="CJ40" s="133"/>
      <c r="CK40" s="133"/>
      <c r="CL40" s="133"/>
      <c r="CM40" s="133"/>
      <c r="CN40" s="133"/>
      <c r="CO40" s="133"/>
      <c r="CP40" s="133"/>
      <c r="CQ40" s="133"/>
      <c r="CR40" s="133"/>
      <c r="CS40" s="133"/>
      <c r="CT40" s="133"/>
      <c r="CU40" s="133"/>
      <c r="CV40" s="133"/>
      <c r="CW40" s="133"/>
      <c r="CX40" s="133"/>
      <c r="CY40" s="133"/>
      <c r="CZ40" s="133"/>
      <c r="DA40" s="133"/>
      <c r="DB40" s="133"/>
      <c r="DC40" s="133"/>
      <c r="DD40" s="133"/>
      <c r="DE40" s="133"/>
      <c r="DF40" s="133"/>
      <c r="DG40" s="133"/>
      <c r="DH40" s="133"/>
      <c r="DI40" s="133"/>
      <c r="DJ40" s="133"/>
      <c r="DK40" s="133"/>
      <c r="DL40" s="133"/>
      <c r="DM40" s="133"/>
      <c r="DN40" s="133"/>
      <c r="DO40" s="133"/>
    </row>
    <row r="41" spans="1:119" ht="18.75" customHeight="1">
      <c r="A41" s="97"/>
      <c r="B41" s="451" t="s">
        <v>132</v>
      </c>
      <c r="C41" s="542"/>
      <c r="D41" s="503" t="s">
        <v>142</v>
      </c>
      <c r="E41" s="503"/>
      <c r="F41" s="504" t="s">
        <v>42</v>
      </c>
      <c r="G41" s="504"/>
      <c r="H41" s="503" t="s">
        <v>142</v>
      </c>
      <c r="I41" s="503"/>
      <c r="J41" s="504" t="s">
        <v>42</v>
      </c>
      <c r="K41" s="504"/>
      <c r="L41" s="503" t="s">
        <v>142</v>
      </c>
      <c r="M41" s="503"/>
      <c r="N41" s="504" t="s">
        <v>42</v>
      </c>
      <c r="O41" s="504"/>
      <c r="P41" s="600" t="s">
        <v>142</v>
      </c>
      <c r="Q41" s="601"/>
      <c r="R41" s="499" t="s">
        <v>42</v>
      </c>
      <c r="S41" s="500"/>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133"/>
      <c r="BN41" s="133"/>
      <c r="BO41" s="133"/>
      <c r="BP41" s="133"/>
      <c r="BQ41" s="133"/>
      <c r="BR41" s="133"/>
      <c r="BS41" s="133"/>
      <c r="BT41" s="133"/>
      <c r="BU41" s="133"/>
      <c r="BV41" s="133"/>
      <c r="BW41" s="133"/>
      <c r="BX41" s="133"/>
      <c r="BY41" s="133"/>
      <c r="BZ41" s="133"/>
      <c r="CA41" s="133"/>
      <c r="CB41" s="133"/>
      <c r="CC41" s="133"/>
      <c r="CD41" s="133"/>
      <c r="CE41" s="133"/>
      <c r="CF41" s="133"/>
      <c r="CG41" s="133"/>
      <c r="CH41" s="133"/>
      <c r="CI41" s="133"/>
      <c r="CJ41" s="133"/>
      <c r="CK41" s="133"/>
      <c r="CL41" s="133"/>
      <c r="CM41" s="133"/>
      <c r="CN41" s="133"/>
      <c r="CO41" s="133"/>
      <c r="CP41" s="133"/>
      <c r="CQ41" s="133"/>
      <c r="CR41" s="133"/>
      <c r="CS41" s="133"/>
      <c r="CT41" s="133"/>
      <c r="CU41" s="133"/>
      <c r="CV41" s="133"/>
      <c r="CW41" s="133"/>
      <c r="CX41" s="133"/>
      <c r="CY41" s="133"/>
      <c r="CZ41" s="133"/>
      <c r="DA41" s="133"/>
      <c r="DB41" s="133"/>
      <c r="DC41" s="133"/>
      <c r="DD41" s="133"/>
      <c r="DE41" s="133"/>
      <c r="DF41" s="133"/>
      <c r="DG41" s="133"/>
      <c r="DH41" s="133"/>
      <c r="DI41" s="133"/>
      <c r="DJ41" s="133"/>
      <c r="DK41" s="133"/>
      <c r="DL41" s="133"/>
      <c r="DM41" s="133"/>
      <c r="DN41" s="133"/>
      <c r="DO41" s="133"/>
    </row>
    <row r="42" spans="1:119">
      <c r="A42" s="97"/>
      <c r="B42" s="453"/>
      <c r="C42" s="561"/>
      <c r="D42" s="503"/>
      <c r="E42" s="503"/>
      <c r="F42" s="504"/>
      <c r="G42" s="504"/>
      <c r="H42" s="503"/>
      <c r="I42" s="503"/>
      <c r="J42" s="504"/>
      <c r="K42" s="504"/>
      <c r="L42" s="503"/>
      <c r="M42" s="503"/>
      <c r="N42" s="504"/>
      <c r="O42" s="504"/>
      <c r="P42" s="602"/>
      <c r="Q42" s="603"/>
      <c r="R42" s="501"/>
      <c r="S42" s="502"/>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3"/>
      <c r="BR42" s="133"/>
      <c r="BS42" s="133"/>
      <c r="BT42" s="133"/>
      <c r="BU42" s="133"/>
      <c r="BV42" s="133"/>
      <c r="BW42" s="133"/>
      <c r="BX42" s="133"/>
      <c r="BY42" s="133"/>
      <c r="BZ42" s="133"/>
      <c r="CA42" s="133"/>
      <c r="CB42" s="133"/>
      <c r="CC42" s="133"/>
      <c r="CD42" s="133"/>
      <c r="CE42" s="133"/>
      <c r="CF42" s="133"/>
      <c r="CG42" s="133"/>
      <c r="CH42" s="133"/>
      <c r="CI42" s="133"/>
      <c r="CJ42" s="133"/>
      <c r="CK42" s="133"/>
      <c r="CL42" s="133"/>
      <c r="CM42" s="133"/>
      <c r="CN42" s="133"/>
      <c r="CO42" s="133"/>
      <c r="CP42" s="133"/>
      <c r="CQ42" s="133"/>
      <c r="CR42" s="133"/>
      <c r="CS42" s="133"/>
      <c r="CT42" s="133"/>
      <c r="CU42" s="133"/>
      <c r="CV42" s="133"/>
      <c r="CW42" s="133"/>
      <c r="CX42" s="133"/>
      <c r="CY42" s="133"/>
      <c r="CZ42" s="133"/>
      <c r="DA42" s="133"/>
      <c r="DB42" s="133"/>
      <c r="DC42" s="133"/>
      <c r="DD42" s="133"/>
      <c r="DE42" s="133"/>
      <c r="DF42" s="133"/>
      <c r="DG42" s="133"/>
      <c r="DH42" s="133"/>
      <c r="DI42" s="133"/>
      <c r="DJ42" s="133"/>
      <c r="DK42" s="133"/>
      <c r="DL42" s="133"/>
      <c r="DM42" s="133"/>
      <c r="DN42" s="133"/>
      <c r="DO42" s="133"/>
    </row>
    <row r="43" spans="1:119">
      <c r="A43" s="97"/>
      <c r="B43" s="455"/>
      <c r="C43" s="543"/>
      <c r="D43" s="505">
        <f>別紙１別表１ポイント発行計画①!H15</f>
        <v>0</v>
      </c>
      <c r="E43" s="505"/>
      <c r="F43" s="505">
        <f>別紙１別表１ポイント発行計画①!I15</f>
        <v>0</v>
      </c>
      <c r="G43" s="505"/>
      <c r="H43" s="505">
        <f>別紙１別表１ポイント発行計画②!H15</f>
        <v>0</v>
      </c>
      <c r="I43" s="505"/>
      <c r="J43" s="505">
        <f>別紙１別表１ポイント発行計画②!I15</f>
        <v>0</v>
      </c>
      <c r="K43" s="505"/>
      <c r="L43" s="537"/>
      <c r="M43" s="537"/>
      <c r="N43" s="537"/>
      <c r="O43" s="537"/>
      <c r="P43" s="604"/>
      <c r="Q43" s="605"/>
      <c r="R43" s="604"/>
      <c r="S43" s="605"/>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3"/>
      <c r="BH43" s="133"/>
      <c r="BI43" s="133"/>
      <c r="BJ43" s="133"/>
      <c r="BK43" s="133"/>
      <c r="BL43" s="133"/>
      <c r="BM43" s="133"/>
      <c r="BN43" s="133"/>
      <c r="BO43" s="133"/>
      <c r="BP43" s="133"/>
      <c r="BQ43" s="133"/>
      <c r="BR43" s="133"/>
      <c r="BS43" s="133"/>
      <c r="BT43" s="133"/>
      <c r="BU43" s="133"/>
      <c r="BV43" s="133"/>
      <c r="BW43" s="133"/>
      <c r="BX43" s="133"/>
      <c r="BY43" s="133"/>
      <c r="BZ43" s="133"/>
      <c r="CA43" s="133"/>
      <c r="CB43" s="133"/>
      <c r="CC43" s="133"/>
      <c r="CD43" s="133"/>
      <c r="CE43" s="133"/>
      <c r="CF43" s="133"/>
      <c r="CG43" s="133"/>
      <c r="CH43" s="133"/>
      <c r="CI43" s="133"/>
      <c r="CJ43" s="133"/>
      <c r="CK43" s="133"/>
      <c r="CL43" s="133"/>
      <c r="CM43" s="133"/>
      <c r="CN43" s="133"/>
      <c r="CO43" s="133"/>
      <c r="CP43" s="133"/>
      <c r="CQ43" s="133"/>
      <c r="CR43" s="133"/>
      <c r="CS43" s="133"/>
      <c r="CT43" s="133"/>
      <c r="CU43" s="133"/>
      <c r="CV43" s="133"/>
      <c r="CW43" s="133"/>
      <c r="CX43" s="133"/>
      <c r="CY43" s="133"/>
      <c r="CZ43" s="133"/>
      <c r="DA43" s="133"/>
      <c r="DB43" s="133"/>
      <c r="DC43" s="133"/>
      <c r="DD43" s="133"/>
      <c r="DE43" s="133"/>
      <c r="DF43" s="133"/>
      <c r="DG43" s="133"/>
      <c r="DH43" s="133"/>
      <c r="DI43" s="133"/>
      <c r="DJ43" s="133"/>
      <c r="DK43" s="133"/>
      <c r="DL43" s="133"/>
      <c r="DM43" s="133"/>
      <c r="DN43" s="133"/>
      <c r="DO43" s="133"/>
    </row>
    <row r="44" spans="1:119">
      <c r="A44" s="97"/>
      <c r="B44" s="503" t="s">
        <v>148</v>
      </c>
      <c r="C44" s="503"/>
      <c r="D44" s="573"/>
      <c r="E44" s="573"/>
      <c r="F44" s="573"/>
      <c r="G44" s="57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33"/>
      <c r="BQ44" s="133"/>
      <c r="BR44" s="133"/>
      <c r="BS44" s="133"/>
      <c r="BT44" s="133"/>
      <c r="BU44" s="133"/>
      <c r="BV44" s="133"/>
      <c r="BW44" s="133"/>
      <c r="BX44" s="133"/>
      <c r="BY44" s="133"/>
      <c r="BZ44" s="133"/>
      <c r="CA44" s="133"/>
      <c r="CB44" s="133"/>
      <c r="CC44" s="133"/>
      <c r="CD44" s="133"/>
      <c r="CE44" s="133"/>
      <c r="CF44" s="133"/>
      <c r="CG44" s="133"/>
      <c r="CH44" s="133"/>
      <c r="CI44" s="133"/>
      <c r="CJ44" s="133"/>
      <c r="CK44" s="133"/>
      <c r="CL44" s="133"/>
      <c r="CM44" s="133"/>
      <c r="CN44" s="133"/>
      <c r="CO44" s="133"/>
      <c r="CP44" s="133"/>
      <c r="CQ44" s="133"/>
      <c r="CR44" s="133"/>
      <c r="CS44" s="133"/>
      <c r="CT44" s="133"/>
      <c r="CU44" s="133"/>
      <c r="CV44" s="133"/>
      <c r="CW44" s="133"/>
      <c r="CX44" s="133"/>
      <c r="CY44" s="133"/>
      <c r="CZ44" s="133"/>
      <c r="DA44" s="133"/>
      <c r="DB44" s="133"/>
      <c r="DC44" s="133"/>
      <c r="DD44" s="133"/>
      <c r="DE44" s="133"/>
      <c r="DF44" s="133"/>
      <c r="DG44" s="133"/>
      <c r="DH44" s="133"/>
      <c r="DI44" s="133"/>
      <c r="DJ44" s="133"/>
      <c r="DK44" s="133"/>
      <c r="DL44" s="133"/>
      <c r="DM44" s="133"/>
      <c r="DN44" s="133"/>
      <c r="DO44" s="133"/>
    </row>
    <row r="45" spans="1:119" ht="18.75" customHeight="1">
      <c r="A45" s="97"/>
      <c r="B45" s="503" t="s">
        <v>149</v>
      </c>
      <c r="C45" s="503"/>
      <c r="D45" s="469"/>
      <c r="E45" s="470"/>
      <c r="F45" s="470"/>
      <c r="G45" s="471"/>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3"/>
      <c r="BR45" s="133"/>
      <c r="BS45" s="133"/>
      <c r="BT45" s="133"/>
      <c r="BU45" s="133"/>
      <c r="BV45" s="133"/>
      <c r="BW45" s="133"/>
      <c r="BX45" s="133"/>
      <c r="BY45" s="133"/>
      <c r="BZ45" s="133"/>
      <c r="CA45" s="133"/>
      <c r="CB45" s="133"/>
      <c r="CC45" s="133"/>
      <c r="CD45" s="133"/>
      <c r="CE45" s="133"/>
      <c r="CF45" s="133"/>
      <c r="CG45" s="133"/>
      <c r="CH45" s="133"/>
      <c r="CI45" s="133"/>
      <c r="CJ45" s="133"/>
      <c r="CK45" s="133"/>
      <c r="CL45" s="133"/>
      <c r="CM45" s="133"/>
      <c r="CN45" s="133"/>
      <c r="CO45" s="133"/>
      <c r="CP45" s="133"/>
      <c r="CQ45" s="133"/>
      <c r="CR45" s="133"/>
      <c r="CS45" s="133"/>
      <c r="CT45" s="133"/>
      <c r="CU45" s="133"/>
      <c r="CV45" s="133"/>
      <c r="CW45" s="133"/>
      <c r="CX45" s="133"/>
      <c r="CY45" s="133"/>
      <c r="CZ45" s="133"/>
      <c r="DA45" s="133"/>
      <c r="DB45" s="133"/>
      <c r="DC45" s="133"/>
      <c r="DD45" s="133"/>
      <c r="DE45" s="133"/>
      <c r="DF45" s="133"/>
      <c r="DG45" s="133"/>
      <c r="DH45" s="133"/>
      <c r="DI45" s="133"/>
      <c r="DJ45" s="133"/>
      <c r="DK45" s="133"/>
      <c r="DL45" s="133"/>
      <c r="DM45" s="133"/>
      <c r="DN45" s="133"/>
      <c r="DO45" s="133"/>
    </row>
    <row r="46" spans="1:119">
      <c r="A46" s="97"/>
      <c r="B46" s="70"/>
      <c r="C46" s="70"/>
      <c r="D46" s="70"/>
      <c r="E46" s="70"/>
      <c r="F46" s="70"/>
      <c r="G46" s="70"/>
      <c r="H46" s="70"/>
      <c r="I46" s="70"/>
      <c r="J46" s="70"/>
      <c r="K46" s="70"/>
      <c r="L46" s="70"/>
      <c r="M46" s="70"/>
      <c r="N46" s="70"/>
      <c r="O46" s="70"/>
      <c r="P46" s="204"/>
      <c r="Q46" s="204"/>
      <c r="R46" s="204"/>
      <c r="S46" s="204"/>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c r="BE46" s="133"/>
      <c r="BF46" s="133"/>
      <c r="BG46" s="133"/>
      <c r="BH46" s="133"/>
      <c r="BI46" s="133"/>
      <c r="BJ46" s="133"/>
      <c r="BK46" s="133"/>
      <c r="BL46" s="133"/>
      <c r="BM46" s="133"/>
      <c r="BN46" s="133"/>
      <c r="BO46" s="133"/>
      <c r="BP46" s="133"/>
      <c r="BQ46" s="133"/>
      <c r="BR46" s="133"/>
      <c r="BS46" s="133"/>
      <c r="BT46" s="133"/>
      <c r="BU46" s="133"/>
      <c r="BV46" s="133"/>
      <c r="BW46" s="133"/>
      <c r="BX46" s="133"/>
      <c r="BY46" s="133"/>
      <c r="BZ46" s="133"/>
      <c r="CA46" s="133"/>
      <c r="CB46" s="133"/>
      <c r="CC46" s="133"/>
      <c r="CD46" s="133"/>
      <c r="CE46" s="133"/>
      <c r="CF46" s="133"/>
      <c r="CG46" s="133"/>
      <c r="CH46" s="133"/>
      <c r="CI46" s="133"/>
      <c r="CJ46" s="133"/>
      <c r="CK46" s="133"/>
      <c r="CL46" s="133"/>
      <c r="CM46" s="133"/>
      <c r="CN46" s="133"/>
      <c r="CO46" s="133"/>
      <c r="CP46" s="133"/>
      <c r="CQ46" s="133"/>
      <c r="CR46" s="133"/>
      <c r="CS46" s="133"/>
      <c r="CT46" s="133"/>
      <c r="CU46" s="133"/>
      <c r="CV46" s="133"/>
      <c r="CW46" s="133"/>
      <c r="CX46" s="133"/>
      <c r="CY46" s="133"/>
      <c r="CZ46" s="133"/>
      <c r="DA46" s="133"/>
      <c r="DB46" s="133"/>
      <c r="DC46" s="133"/>
      <c r="DD46" s="133"/>
      <c r="DE46" s="133"/>
      <c r="DF46" s="133"/>
      <c r="DG46" s="133"/>
      <c r="DH46" s="133"/>
      <c r="DI46" s="133"/>
      <c r="DJ46" s="133"/>
      <c r="DK46" s="133"/>
      <c r="DL46" s="133"/>
      <c r="DM46" s="133"/>
      <c r="DN46" s="133"/>
      <c r="DO46" s="133"/>
    </row>
    <row r="47" spans="1:119" ht="18.75" customHeight="1">
      <c r="A47" s="97"/>
      <c r="B47" s="451" t="s">
        <v>140</v>
      </c>
      <c r="C47" s="542"/>
      <c r="D47" s="506" t="s">
        <v>133</v>
      </c>
      <c r="E47" s="506"/>
      <c r="F47" s="506" t="s">
        <v>131</v>
      </c>
      <c r="G47" s="506"/>
      <c r="H47" s="506" t="s">
        <v>133</v>
      </c>
      <c r="I47" s="506"/>
      <c r="J47" s="506" t="s">
        <v>131</v>
      </c>
      <c r="K47" s="506"/>
      <c r="L47" s="506" t="s">
        <v>133</v>
      </c>
      <c r="M47" s="506"/>
      <c r="N47" s="506" t="s">
        <v>131</v>
      </c>
      <c r="O47" s="506"/>
      <c r="P47" s="574" t="s">
        <v>133</v>
      </c>
      <c r="Q47" s="576"/>
      <c r="R47" s="574" t="s">
        <v>131</v>
      </c>
      <c r="S47" s="576"/>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c r="BL47" s="133"/>
      <c r="BM47" s="133"/>
      <c r="BN47" s="133"/>
      <c r="BO47" s="133"/>
      <c r="BP47" s="133"/>
      <c r="BQ47" s="133"/>
      <c r="BR47" s="133"/>
      <c r="BS47" s="133"/>
      <c r="BT47" s="133"/>
      <c r="BU47" s="133"/>
      <c r="BV47" s="133"/>
      <c r="BW47" s="133"/>
      <c r="BX47" s="133"/>
      <c r="BY47" s="133"/>
      <c r="BZ47" s="133"/>
      <c r="CA47" s="133"/>
      <c r="CB47" s="133"/>
      <c r="CC47" s="133"/>
      <c r="CD47" s="133"/>
      <c r="CE47" s="133"/>
      <c r="CF47" s="133"/>
      <c r="CG47" s="133"/>
      <c r="CH47" s="133"/>
      <c r="CI47" s="133"/>
      <c r="CJ47" s="133"/>
      <c r="CK47" s="133"/>
      <c r="CL47" s="133"/>
      <c r="CM47" s="133"/>
      <c r="CN47" s="133"/>
      <c r="CO47" s="133"/>
      <c r="CP47" s="133"/>
      <c r="CQ47" s="133"/>
      <c r="CR47" s="133"/>
      <c r="CS47" s="133"/>
      <c r="CT47" s="133"/>
      <c r="CU47" s="133"/>
      <c r="CV47" s="133"/>
      <c r="CW47" s="133"/>
      <c r="CX47" s="133"/>
      <c r="CY47" s="133"/>
      <c r="CZ47" s="133"/>
      <c r="DA47" s="133"/>
      <c r="DB47" s="133"/>
      <c r="DC47" s="133"/>
      <c r="DD47" s="133"/>
      <c r="DE47" s="133"/>
      <c r="DF47" s="133"/>
      <c r="DG47" s="133"/>
      <c r="DH47" s="133"/>
      <c r="DI47" s="133"/>
      <c r="DJ47" s="133"/>
      <c r="DK47" s="133"/>
      <c r="DL47" s="133"/>
      <c r="DM47" s="133"/>
      <c r="DN47" s="133"/>
      <c r="DO47" s="133"/>
    </row>
    <row r="48" spans="1:119">
      <c r="A48" s="97"/>
      <c r="B48" s="455"/>
      <c r="C48" s="543"/>
      <c r="D48" s="558">
        <f>別紙１別表１ポイント発行計画①!F15</f>
        <v>0</v>
      </c>
      <c r="E48" s="558"/>
      <c r="F48" s="507"/>
      <c r="G48" s="507"/>
      <c r="H48" s="558">
        <f>別紙１別表１ポイント発行計画②!F15</f>
        <v>0</v>
      </c>
      <c r="I48" s="558"/>
      <c r="J48" s="507"/>
      <c r="K48" s="507"/>
      <c r="L48" s="573"/>
      <c r="M48" s="573"/>
      <c r="N48" s="507"/>
      <c r="O48" s="507"/>
      <c r="P48" s="469"/>
      <c r="Q48" s="471"/>
      <c r="R48" s="606"/>
      <c r="S48" s="607"/>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133"/>
      <c r="BN48" s="133"/>
      <c r="BO48" s="133"/>
      <c r="BP48" s="133"/>
      <c r="BQ48" s="133"/>
      <c r="BR48" s="133"/>
      <c r="BS48" s="133"/>
      <c r="BT48" s="133"/>
      <c r="BU48" s="133"/>
      <c r="BV48" s="133"/>
      <c r="BW48" s="133"/>
      <c r="BX48" s="133"/>
      <c r="BY48" s="133"/>
      <c r="BZ48" s="133"/>
      <c r="CA48" s="133"/>
      <c r="CB48" s="133"/>
      <c r="CC48" s="133"/>
      <c r="CD48" s="133"/>
      <c r="CE48" s="133"/>
      <c r="CF48" s="133"/>
      <c r="CG48" s="133"/>
      <c r="CH48" s="133"/>
      <c r="CI48" s="133"/>
      <c r="CJ48" s="133"/>
      <c r="CK48" s="133"/>
      <c r="CL48" s="133"/>
      <c r="CM48" s="133"/>
      <c r="CN48" s="133"/>
      <c r="CO48" s="133"/>
      <c r="CP48" s="133"/>
      <c r="CQ48" s="133"/>
      <c r="CR48" s="133"/>
      <c r="CS48" s="133"/>
      <c r="CT48" s="133"/>
      <c r="CU48" s="133"/>
      <c r="CV48" s="133"/>
      <c r="CW48" s="133"/>
      <c r="CX48" s="133"/>
      <c r="CY48" s="133"/>
      <c r="CZ48" s="133"/>
      <c r="DA48" s="133"/>
      <c r="DB48" s="133"/>
      <c r="DC48" s="133"/>
      <c r="DD48" s="133"/>
      <c r="DE48" s="133"/>
      <c r="DF48" s="133"/>
      <c r="DG48" s="133"/>
      <c r="DH48" s="133"/>
      <c r="DI48" s="133"/>
      <c r="DJ48" s="133"/>
      <c r="DK48" s="133"/>
      <c r="DL48" s="133"/>
      <c r="DM48" s="133"/>
      <c r="DN48" s="133"/>
      <c r="DO48" s="133"/>
    </row>
    <row r="49" spans="1:119">
      <c r="A49" s="97"/>
      <c r="B49" s="67"/>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3"/>
      <c r="BR49" s="133"/>
      <c r="BS49" s="133"/>
      <c r="BT49" s="133"/>
      <c r="BU49" s="133"/>
      <c r="BV49" s="133"/>
      <c r="BW49" s="133"/>
      <c r="BX49" s="133"/>
      <c r="BY49" s="133"/>
      <c r="BZ49" s="133"/>
      <c r="CA49" s="133"/>
      <c r="CB49" s="133"/>
      <c r="CC49" s="133"/>
      <c r="CD49" s="133"/>
      <c r="CE49" s="133"/>
      <c r="CF49" s="133"/>
      <c r="CG49" s="133"/>
      <c r="CH49" s="133"/>
      <c r="CI49" s="133"/>
      <c r="CJ49" s="133"/>
      <c r="CK49" s="133"/>
      <c r="CL49" s="133"/>
      <c r="CM49" s="133"/>
      <c r="CN49" s="133"/>
      <c r="CO49" s="133"/>
      <c r="CP49" s="133"/>
      <c r="CQ49" s="133"/>
      <c r="CR49" s="133"/>
      <c r="CS49" s="133"/>
      <c r="CT49" s="133"/>
      <c r="CU49" s="133"/>
      <c r="CV49" s="133"/>
      <c r="CW49" s="133"/>
      <c r="CX49" s="133"/>
      <c r="CY49" s="133"/>
      <c r="CZ49" s="133"/>
      <c r="DA49" s="133"/>
      <c r="DB49" s="133"/>
      <c r="DC49" s="133"/>
      <c r="DD49" s="133"/>
      <c r="DE49" s="133"/>
      <c r="DF49" s="133"/>
      <c r="DG49" s="133"/>
      <c r="DH49" s="133"/>
      <c r="DI49" s="133"/>
      <c r="DJ49" s="133"/>
      <c r="DK49" s="133"/>
      <c r="DL49" s="133"/>
      <c r="DM49" s="133"/>
      <c r="DN49" s="133"/>
      <c r="DO49" s="133"/>
    </row>
    <row r="50" spans="1:119" ht="18.75" customHeight="1">
      <c r="A50" s="97"/>
      <c r="B50" s="451" t="s">
        <v>134</v>
      </c>
      <c r="C50" s="542"/>
      <c r="D50" s="466" t="s">
        <v>135</v>
      </c>
      <c r="E50" s="467"/>
      <c r="F50" s="467"/>
      <c r="G50" s="468"/>
      <c r="H50" s="466" t="s">
        <v>135</v>
      </c>
      <c r="I50" s="467"/>
      <c r="J50" s="467"/>
      <c r="K50" s="468"/>
      <c r="L50" s="466" t="s">
        <v>135</v>
      </c>
      <c r="M50" s="467"/>
      <c r="N50" s="467"/>
      <c r="O50" s="468"/>
      <c r="P50" s="574" t="s">
        <v>135</v>
      </c>
      <c r="Q50" s="575"/>
      <c r="R50" s="575"/>
      <c r="S50" s="576"/>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3"/>
      <c r="BQ50" s="133"/>
      <c r="BR50" s="133"/>
      <c r="BS50" s="133"/>
      <c r="BT50" s="133"/>
      <c r="BU50" s="133"/>
      <c r="BV50" s="133"/>
      <c r="BW50" s="133"/>
      <c r="BX50" s="133"/>
      <c r="BY50" s="133"/>
      <c r="BZ50" s="133"/>
      <c r="CA50" s="133"/>
      <c r="CB50" s="133"/>
      <c r="CC50" s="133"/>
      <c r="CD50" s="133"/>
      <c r="CE50" s="133"/>
      <c r="CF50" s="133"/>
      <c r="CG50" s="133"/>
      <c r="CH50" s="133"/>
      <c r="CI50" s="133"/>
      <c r="CJ50" s="133"/>
      <c r="CK50" s="133"/>
      <c r="CL50" s="133"/>
      <c r="CM50" s="133"/>
      <c r="CN50" s="133"/>
      <c r="CO50" s="133"/>
      <c r="CP50" s="133"/>
      <c r="CQ50" s="133"/>
      <c r="CR50" s="133"/>
      <c r="CS50" s="133"/>
      <c r="CT50" s="133"/>
      <c r="CU50" s="133"/>
      <c r="CV50" s="133"/>
      <c r="CW50" s="133"/>
      <c r="CX50" s="133"/>
      <c r="CY50" s="133"/>
      <c r="CZ50" s="133"/>
      <c r="DA50" s="133"/>
      <c r="DB50" s="133"/>
      <c r="DC50" s="133"/>
      <c r="DD50" s="133"/>
      <c r="DE50" s="133"/>
      <c r="DF50" s="133"/>
      <c r="DG50" s="133"/>
      <c r="DH50" s="133"/>
      <c r="DI50" s="133"/>
      <c r="DJ50" s="133"/>
      <c r="DK50" s="133"/>
      <c r="DL50" s="133"/>
      <c r="DM50" s="133"/>
      <c r="DN50" s="133"/>
      <c r="DO50" s="133"/>
    </row>
    <row r="51" spans="1:119">
      <c r="A51" s="97"/>
      <c r="B51" s="455"/>
      <c r="C51" s="543"/>
      <c r="D51" s="448">
        <f>別紙１別表１ポイント発行計画①!M15</f>
        <v>0</v>
      </c>
      <c r="E51" s="449"/>
      <c r="F51" s="449"/>
      <c r="G51" s="450"/>
      <c r="H51" s="448">
        <f>別紙１別表１ポイント発行計画②!M15</f>
        <v>0</v>
      </c>
      <c r="I51" s="449"/>
      <c r="J51" s="449"/>
      <c r="K51" s="450"/>
      <c r="L51" s="469"/>
      <c r="M51" s="470"/>
      <c r="N51" s="470"/>
      <c r="O51" s="471"/>
      <c r="P51" s="469"/>
      <c r="Q51" s="470"/>
      <c r="R51" s="470"/>
      <c r="S51" s="471"/>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3"/>
      <c r="BR51" s="133"/>
      <c r="BS51" s="133"/>
      <c r="BT51" s="133"/>
      <c r="BU51" s="133"/>
      <c r="BV51" s="133"/>
      <c r="BW51" s="133"/>
      <c r="BX51" s="133"/>
      <c r="BY51" s="133"/>
      <c r="BZ51" s="133"/>
      <c r="CA51" s="133"/>
      <c r="CB51" s="133"/>
      <c r="CC51" s="133"/>
      <c r="CD51" s="133"/>
      <c r="CE51" s="133"/>
      <c r="CF51" s="133"/>
      <c r="CG51" s="133"/>
      <c r="CH51" s="133"/>
      <c r="CI51" s="133"/>
      <c r="CJ51" s="133"/>
      <c r="CK51" s="133"/>
      <c r="CL51" s="133"/>
      <c r="CM51" s="133"/>
      <c r="CN51" s="133"/>
      <c r="CO51" s="133"/>
      <c r="CP51" s="133"/>
      <c r="CQ51" s="133"/>
      <c r="CR51" s="133"/>
      <c r="CS51" s="133"/>
      <c r="CT51" s="133"/>
      <c r="CU51" s="133"/>
      <c r="CV51" s="133"/>
      <c r="CW51" s="133"/>
      <c r="CX51" s="133"/>
      <c r="CY51" s="133"/>
      <c r="CZ51" s="133"/>
      <c r="DA51" s="133"/>
      <c r="DB51" s="133"/>
      <c r="DC51" s="133"/>
      <c r="DD51" s="133"/>
      <c r="DE51" s="133"/>
      <c r="DF51" s="133"/>
      <c r="DG51" s="133"/>
      <c r="DH51" s="133"/>
      <c r="DI51" s="133"/>
      <c r="DJ51" s="133"/>
      <c r="DK51" s="133"/>
      <c r="DL51" s="133"/>
      <c r="DM51" s="133"/>
      <c r="DN51" s="133"/>
      <c r="DO51" s="133"/>
    </row>
    <row r="52" spans="1:119">
      <c r="A52" s="97"/>
      <c r="B52" s="67"/>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3"/>
      <c r="BR52" s="133"/>
      <c r="BS52" s="133"/>
      <c r="BT52" s="133"/>
      <c r="BU52" s="133"/>
      <c r="BV52" s="133"/>
      <c r="BW52" s="133"/>
      <c r="BX52" s="133"/>
      <c r="BY52" s="133"/>
      <c r="BZ52" s="133"/>
      <c r="CA52" s="133"/>
      <c r="CB52" s="133"/>
      <c r="CC52" s="133"/>
      <c r="CD52" s="133"/>
      <c r="CE52" s="133"/>
      <c r="CF52" s="133"/>
      <c r="CG52" s="133"/>
      <c r="CH52" s="133"/>
      <c r="CI52" s="133"/>
      <c r="CJ52" s="133"/>
      <c r="CK52" s="133"/>
      <c r="CL52" s="133"/>
      <c r="CM52" s="133"/>
      <c r="CN52" s="133"/>
      <c r="CO52" s="133"/>
      <c r="CP52" s="133"/>
      <c r="CQ52" s="133"/>
      <c r="CR52" s="133"/>
      <c r="CS52" s="133"/>
      <c r="CT52" s="133"/>
      <c r="CU52" s="133"/>
      <c r="CV52" s="133"/>
      <c r="CW52" s="133"/>
      <c r="CX52" s="133"/>
      <c r="CY52" s="133"/>
      <c r="CZ52" s="133"/>
      <c r="DA52" s="133"/>
      <c r="DB52" s="133"/>
      <c r="DC52" s="133"/>
      <c r="DD52" s="133"/>
      <c r="DE52" s="133"/>
      <c r="DF52" s="133"/>
      <c r="DG52" s="133"/>
      <c r="DH52" s="133"/>
      <c r="DI52" s="133"/>
      <c r="DJ52" s="133"/>
      <c r="DK52" s="133"/>
      <c r="DL52" s="133"/>
      <c r="DM52" s="133"/>
      <c r="DN52" s="133"/>
      <c r="DO52" s="133"/>
    </row>
    <row r="53" spans="1:119">
      <c r="A53" s="97"/>
      <c r="B53" s="503" t="s">
        <v>230</v>
      </c>
      <c r="C53" s="506"/>
      <c r="D53" s="508"/>
      <c r="E53" s="508"/>
      <c r="F53" s="508"/>
      <c r="G53" s="508"/>
      <c r="H53" s="508"/>
      <c r="I53" s="508"/>
      <c r="J53" s="508"/>
      <c r="K53" s="508"/>
      <c r="L53" s="508"/>
      <c r="M53" s="508"/>
      <c r="N53" s="508"/>
      <c r="O53" s="508"/>
      <c r="P53" s="580"/>
      <c r="Q53" s="581"/>
      <c r="R53" s="581"/>
      <c r="S53" s="582"/>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3"/>
      <c r="BR53" s="133"/>
      <c r="BS53" s="133"/>
      <c r="BT53" s="133"/>
      <c r="BU53" s="133"/>
      <c r="BV53" s="133"/>
      <c r="BW53" s="133"/>
      <c r="BX53" s="133"/>
      <c r="BY53" s="133"/>
      <c r="BZ53" s="133"/>
      <c r="CA53" s="133"/>
      <c r="CB53" s="133"/>
      <c r="CC53" s="133"/>
      <c r="CD53" s="133"/>
      <c r="CE53" s="133"/>
      <c r="CF53" s="133"/>
      <c r="CG53" s="133"/>
      <c r="CH53" s="133"/>
      <c r="CI53" s="133"/>
      <c r="CJ53" s="133"/>
      <c r="CK53" s="133"/>
      <c r="CL53" s="133"/>
      <c r="CM53" s="133"/>
      <c r="CN53" s="133"/>
      <c r="CO53" s="133"/>
      <c r="CP53" s="133"/>
      <c r="CQ53" s="133"/>
      <c r="CR53" s="133"/>
      <c r="CS53" s="133"/>
      <c r="CT53" s="133"/>
      <c r="CU53" s="133"/>
      <c r="CV53" s="133"/>
      <c r="CW53" s="133"/>
      <c r="CX53" s="133"/>
      <c r="CY53" s="133"/>
      <c r="CZ53" s="133"/>
      <c r="DA53" s="133"/>
      <c r="DB53" s="133"/>
      <c r="DC53" s="133"/>
      <c r="DD53" s="133"/>
      <c r="DE53" s="133"/>
      <c r="DF53" s="133"/>
      <c r="DG53" s="133"/>
      <c r="DH53" s="133"/>
      <c r="DI53" s="133"/>
      <c r="DJ53" s="133"/>
      <c r="DK53" s="133"/>
      <c r="DL53" s="133"/>
      <c r="DM53" s="133"/>
      <c r="DN53" s="133"/>
      <c r="DO53" s="133"/>
    </row>
    <row r="54" spans="1:119">
      <c r="A54" s="97"/>
      <c r="B54" s="506"/>
      <c r="C54" s="506"/>
      <c r="D54" s="508"/>
      <c r="E54" s="508"/>
      <c r="F54" s="508"/>
      <c r="G54" s="508"/>
      <c r="H54" s="508"/>
      <c r="I54" s="508"/>
      <c r="J54" s="508"/>
      <c r="K54" s="508"/>
      <c r="L54" s="508"/>
      <c r="M54" s="508"/>
      <c r="N54" s="508"/>
      <c r="O54" s="508"/>
      <c r="P54" s="583"/>
      <c r="Q54" s="584"/>
      <c r="R54" s="584"/>
      <c r="S54" s="585"/>
      <c r="T54" s="133"/>
      <c r="U54" s="133"/>
      <c r="V54" s="133"/>
      <c r="W54" s="133"/>
      <c r="X54" s="133"/>
      <c r="Y54" s="133"/>
      <c r="Z54" s="133"/>
      <c r="AA54" s="133"/>
      <c r="AB54" s="133"/>
      <c r="AC54" s="133"/>
      <c r="AD54" s="133"/>
      <c r="AE54" s="133"/>
      <c r="AF54" s="133"/>
      <c r="AG54" s="133"/>
      <c r="AH54" s="133"/>
      <c r="AI54" s="133"/>
      <c r="AJ54" s="133"/>
      <c r="AK54" s="133"/>
      <c r="AL54" s="133"/>
      <c r="AM54" s="133"/>
      <c r="AN54" s="133"/>
      <c r="AO54" s="133"/>
      <c r="AP54" s="133"/>
      <c r="AQ54" s="133"/>
      <c r="AR54" s="133"/>
      <c r="AS54" s="133"/>
      <c r="AT54" s="133"/>
      <c r="AU54" s="133"/>
      <c r="AV54" s="133"/>
      <c r="AW54" s="133"/>
      <c r="AX54" s="133"/>
      <c r="AY54" s="133"/>
      <c r="AZ54" s="133"/>
      <c r="BA54" s="133"/>
      <c r="BB54" s="133"/>
      <c r="BC54" s="133"/>
      <c r="BD54" s="133"/>
      <c r="BE54" s="133"/>
      <c r="BF54" s="133"/>
      <c r="BG54" s="133"/>
      <c r="BH54" s="133"/>
      <c r="BI54" s="133"/>
      <c r="BJ54" s="133"/>
      <c r="BK54" s="133"/>
      <c r="BL54" s="133"/>
      <c r="BM54" s="133"/>
      <c r="BN54" s="133"/>
      <c r="BO54" s="133"/>
      <c r="BP54" s="133"/>
      <c r="BQ54" s="133"/>
      <c r="BR54" s="133"/>
      <c r="BS54" s="133"/>
      <c r="BT54" s="133"/>
      <c r="BU54" s="133"/>
      <c r="BV54" s="133"/>
      <c r="BW54" s="133"/>
      <c r="BX54" s="133"/>
      <c r="BY54" s="133"/>
      <c r="BZ54" s="133"/>
      <c r="CA54" s="133"/>
      <c r="CB54" s="133"/>
      <c r="CC54" s="133"/>
      <c r="CD54" s="133"/>
      <c r="CE54" s="133"/>
      <c r="CF54" s="133"/>
      <c r="CG54" s="133"/>
      <c r="CH54" s="133"/>
      <c r="CI54" s="133"/>
      <c r="CJ54" s="133"/>
      <c r="CK54" s="133"/>
      <c r="CL54" s="133"/>
      <c r="CM54" s="133"/>
      <c r="CN54" s="133"/>
      <c r="CO54" s="133"/>
      <c r="CP54" s="133"/>
      <c r="CQ54" s="133"/>
      <c r="CR54" s="133"/>
      <c r="CS54" s="133"/>
      <c r="CT54" s="133"/>
      <c r="CU54" s="133"/>
      <c r="CV54" s="133"/>
      <c r="CW54" s="133"/>
      <c r="CX54" s="133"/>
      <c r="CY54" s="133"/>
      <c r="CZ54" s="133"/>
      <c r="DA54" s="133"/>
      <c r="DB54" s="133"/>
      <c r="DC54" s="133"/>
      <c r="DD54" s="133"/>
      <c r="DE54" s="133"/>
      <c r="DF54" s="133"/>
      <c r="DG54" s="133"/>
      <c r="DH54" s="133"/>
      <c r="DI54" s="133"/>
      <c r="DJ54" s="133"/>
      <c r="DK54" s="133"/>
      <c r="DL54" s="133"/>
      <c r="DM54" s="133"/>
      <c r="DN54" s="133"/>
      <c r="DO54" s="133"/>
    </row>
    <row r="55" spans="1:119">
      <c r="A55" s="97"/>
      <c r="B55" s="67"/>
      <c r="D55" s="98"/>
      <c r="E55" s="98"/>
      <c r="F55" s="98"/>
      <c r="G55" s="98"/>
      <c r="H55" s="98"/>
      <c r="I55" s="98"/>
      <c r="J55" s="98"/>
      <c r="K55" s="98"/>
      <c r="L55" s="98"/>
      <c r="M55" s="98"/>
      <c r="N55" s="98"/>
      <c r="O55" s="98"/>
      <c r="P55" s="205"/>
      <c r="Q55" s="205"/>
      <c r="R55" s="205"/>
      <c r="S55" s="205"/>
      <c r="T55" s="133"/>
      <c r="U55" s="133"/>
      <c r="V55" s="133"/>
      <c r="W55" s="133"/>
      <c r="X55" s="133"/>
      <c r="Y55" s="133"/>
      <c r="Z55" s="133"/>
      <c r="AA55" s="133"/>
      <c r="AB55" s="133"/>
      <c r="AC55" s="133"/>
      <c r="AD55" s="133"/>
      <c r="AE55" s="133"/>
      <c r="AF55" s="133"/>
      <c r="AG55" s="133"/>
      <c r="AH55" s="133"/>
      <c r="AI55" s="133"/>
      <c r="AJ55" s="133"/>
      <c r="AK55" s="133"/>
      <c r="AL55" s="133"/>
      <c r="AM55" s="133"/>
      <c r="AN55" s="133"/>
      <c r="AO55" s="133"/>
      <c r="AP55" s="133"/>
      <c r="AQ55" s="133"/>
      <c r="AR55" s="133"/>
      <c r="AS55" s="133"/>
      <c r="AT55" s="133"/>
      <c r="AU55" s="133"/>
      <c r="AV55" s="133"/>
      <c r="AW55" s="133"/>
      <c r="AX55" s="133"/>
      <c r="AY55" s="133"/>
      <c r="AZ55" s="133"/>
      <c r="BA55" s="133"/>
      <c r="BB55" s="133"/>
      <c r="BC55" s="133"/>
      <c r="BD55" s="133"/>
      <c r="BE55" s="133"/>
      <c r="BF55" s="133"/>
      <c r="BG55" s="133"/>
      <c r="BH55" s="133"/>
      <c r="BI55" s="133"/>
      <c r="BJ55" s="133"/>
      <c r="BK55" s="133"/>
      <c r="BL55" s="133"/>
      <c r="BM55" s="133"/>
      <c r="BN55" s="133"/>
      <c r="BO55" s="133"/>
      <c r="BP55" s="133"/>
      <c r="BQ55" s="133"/>
      <c r="BR55" s="133"/>
      <c r="BS55" s="133"/>
      <c r="BT55" s="133"/>
      <c r="BU55" s="133"/>
      <c r="BV55" s="133"/>
      <c r="BW55" s="133"/>
      <c r="BX55" s="133"/>
      <c r="BY55" s="133"/>
      <c r="BZ55" s="133"/>
      <c r="CA55" s="133"/>
      <c r="CB55" s="133"/>
      <c r="CC55" s="133"/>
      <c r="CD55" s="133"/>
      <c r="CE55" s="133"/>
      <c r="CF55" s="133"/>
      <c r="CG55" s="133"/>
      <c r="CH55" s="133"/>
      <c r="CI55" s="133"/>
      <c r="CJ55" s="133"/>
      <c r="CK55" s="133"/>
      <c r="CL55" s="133"/>
      <c r="CM55" s="133"/>
      <c r="CN55" s="133"/>
      <c r="CO55" s="133"/>
      <c r="CP55" s="133"/>
      <c r="CQ55" s="133"/>
      <c r="CR55" s="133"/>
      <c r="CS55" s="133"/>
      <c r="CT55" s="133"/>
      <c r="CU55" s="133"/>
      <c r="CV55" s="133"/>
      <c r="CW55" s="133"/>
      <c r="CX55" s="133"/>
      <c r="CY55" s="133"/>
      <c r="CZ55" s="133"/>
      <c r="DA55" s="133"/>
      <c r="DB55" s="133"/>
      <c r="DC55" s="133"/>
      <c r="DD55" s="133"/>
      <c r="DE55" s="133"/>
      <c r="DF55" s="133"/>
      <c r="DG55" s="133"/>
      <c r="DH55" s="133"/>
      <c r="DI55" s="133"/>
      <c r="DJ55" s="133"/>
      <c r="DK55" s="133"/>
      <c r="DL55" s="133"/>
      <c r="DM55" s="133"/>
      <c r="DN55" s="133"/>
      <c r="DO55" s="133"/>
    </row>
    <row r="56" spans="1:119">
      <c r="A56" s="97"/>
      <c r="B56" s="67" t="s">
        <v>321</v>
      </c>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c r="AV56" s="133"/>
      <c r="AW56" s="133"/>
      <c r="AX56" s="133"/>
      <c r="AY56" s="133"/>
      <c r="AZ56" s="133"/>
      <c r="BA56" s="133"/>
      <c r="BB56" s="133"/>
      <c r="BC56" s="133"/>
      <c r="BD56" s="133"/>
      <c r="BE56" s="133"/>
      <c r="BF56" s="133"/>
      <c r="BG56" s="133"/>
      <c r="BH56" s="133"/>
      <c r="BI56" s="133"/>
      <c r="BJ56" s="133"/>
      <c r="BK56" s="133"/>
      <c r="BL56" s="133"/>
      <c r="BM56" s="133"/>
      <c r="BN56" s="133"/>
      <c r="BO56" s="133"/>
      <c r="BP56" s="133"/>
      <c r="BQ56" s="133"/>
      <c r="BR56" s="133"/>
      <c r="BS56" s="133"/>
      <c r="BT56" s="133"/>
      <c r="BU56" s="133"/>
      <c r="BV56" s="133"/>
      <c r="BW56" s="133"/>
      <c r="BX56" s="133"/>
      <c r="BY56" s="133"/>
      <c r="BZ56" s="133"/>
      <c r="CA56" s="133"/>
      <c r="CB56" s="133"/>
      <c r="CC56" s="133"/>
      <c r="CD56" s="133"/>
      <c r="CE56" s="133"/>
      <c r="CF56" s="133"/>
      <c r="CG56" s="133"/>
      <c r="CH56" s="133"/>
      <c r="CI56" s="133"/>
      <c r="CJ56" s="133"/>
      <c r="CK56" s="133"/>
      <c r="CL56" s="133"/>
      <c r="CM56" s="133"/>
      <c r="CN56" s="133"/>
      <c r="CO56" s="133"/>
      <c r="CP56" s="133"/>
      <c r="CQ56" s="133"/>
      <c r="CR56" s="133"/>
      <c r="CS56" s="133"/>
      <c r="CT56" s="133"/>
      <c r="CU56" s="133"/>
      <c r="CV56" s="133"/>
      <c r="CW56" s="133"/>
      <c r="CX56" s="133"/>
      <c r="CY56" s="133"/>
      <c r="CZ56" s="133"/>
      <c r="DA56" s="133"/>
      <c r="DB56" s="133"/>
      <c r="DC56" s="133"/>
      <c r="DD56" s="133"/>
      <c r="DE56" s="133"/>
      <c r="DF56" s="133"/>
      <c r="DG56" s="133"/>
      <c r="DH56" s="133"/>
      <c r="DI56" s="133"/>
      <c r="DJ56" s="133"/>
      <c r="DK56" s="133"/>
      <c r="DL56" s="133"/>
      <c r="DM56" s="133"/>
      <c r="DN56" s="133"/>
      <c r="DO56" s="133"/>
    </row>
    <row r="57" spans="1:119" ht="18.75" customHeight="1">
      <c r="A57" s="97"/>
      <c r="B57" s="538" t="s">
        <v>138</v>
      </c>
      <c r="C57" s="539"/>
      <c r="D57" s="562" t="str">
        <f>IFERROR(D53/D39,"")</f>
        <v/>
      </c>
      <c r="E57" s="563"/>
      <c r="F57" s="564" t="s">
        <v>139</v>
      </c>
      <c r="G57" s="565"/>
      <c r="H57" s="562" t="str">
        <f>IFERROR(H53/H39,"")</f>
        <v/>
      </c>
      <c r="I57" s="563"/>
      <c r="J57" s="564" t="s">
        <v>139</v>
      </c>
      <c r="K57" s="565"/>
      <c r="L57" s="562" t="str">
        <f>IFERROR(L53/L39,"")</f>
        <v/>
      </c>
      <c r="M57" s="563"/>
      <c r="N57" s="564" t="s">
        <v>139</v>
      </c>
      <c r="O57" s="565"/>
      <c r="P57" s="586" t="str">
        <f>IFERROR(P53/P39,"")</f>
        <v/>
      </c>
      <c r="Q57" s="587"/>
      <c r="R57" s="590" t="s">
        <v>139</v>
      </c>
      <c r="S57" s="591"/>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3"/>
      <c r="AY57" s="133"/>
      <c r="AZ57" s="133"/>
      <c r="BA57" s="133"/>
      <c r="BB57" s="133"/>
      <c r="BC57" s="133"/>
      <c r="BD57" s="133"/>
      <c r="BE57" s="133"/>
      <c r="BF57" s="133"/>
      <c r="BG57" s="133"/>
      <c r="BH57" s="133"/>
      <c r="BI57" s="133"/>
      <c r="BJ57" s="133"/>
      <c r="BK57" s="133"/>
      <c r="BL57" s="133"/>
      <c r="BM57" s="133"/>
      <c r="BN57" s="133"/>
      <c r="BO57" s="133"/>
      <c r="BP57" s="133"/>
      <c r="BQ57" s="133"/>
      <c r="BR57" s="133"/>
      <c r="BS57" s="133"/>
      <c r="BT57" s="133"/>
      <c r="BU57" s="133"/>
      <c r="BV57" s="133"/>
      <c r="BW57" s="133"/>
      <c r="BX57" s="133"/>
      <c r="BY57" s="133"/>
      <c r="BZ57" s="133"/>
      <c r="CA57" s="133"/>
      <c r="CB57" s="133"/>
      <c r="CC57" s="133"/>
      <c r="CD57" s="133"/>
      <c r="CE57" s="133"/>
      <c r="CF57" s="133"/>
      <c r="CG57" s="133"/>
      <c r="CH57" s="133"/>
      <c r="CI57" s="133"/>
      <c r="CJ57" s="133"/>
      <c r="CK57" s="133"/>
      <c r="CL57" s="133"/>
      <c r="CM57" s="133"/>
      <c r="CN57" s="133"/>
      <c r="CO57" s="133"/>
      <c r="CP57" s="133"/>
      <c r="CQ57" s="133"/>
      <c r="CR57" s="133"/>
      <c r="CS57" s="133"/>
      <c r="CT57" s="133"/>
      <c r="CU57" s="133"/>
      <c r="CV57" s="133"/>
      <c r="CW57" s="133"/>
      <c r="CX57" s="133"/>
      <c r="CY57" s="133"/>
      <c r="CZ57" s="133"/>
      <c r="DA57" s="133"/>
      <c r="DB57" s="133"/>
      <c r="DC57" s="133"/>
      <c r="DD57" s="133"/>
      <c r="DE57" s="133"/>
      <c r="DF57" s="133"/>
      <c r="DG57" s="133"/>
      <c r="DH57" s="133"/>
      <c r="DI57" s="133"/>
      <c r="DJ57" s="133"/>
      <c r="DK57" s="133"/>
      <c r="DL57" s="133"/>
      <c r="DM57" s="133"/>
      <c r="DN57" s="133"/>
      <c r="DO57" s="133"/>
    </row>
    <row r="58" spans="1:119">
      <c r="A58" s="97"/>
      <c r="B58" s="540"/>
      <c r="C58" s="541"/>
      <c r="D58" s="562"/>
      <c r="E58" s="563"/>
      <c r="F58" s="566">
        <f>F39</f>
        <v>0</v>
      </c>
      <c r="G58" s="567"/>
      <c r="H58" s="562"/>
      <c r="I58" s="563"/>
      <c r="J58" s="566">
        <f>J39</f>
        <v>0</v>
      </c>
      <c r="K58" s="567"/>
      <c r="L58" s="562"/>
      <c r="M58" s="563"/>
      <c r="N58" s="566">
        <f>N39</f>
        <v>0</v>
      </c>
      <c r="O58" s="567"/>
      <c r="P58" s="588"/>
      <c r="Q58" s="589"/>
      <c r="R58" s="592">
        <f>R39</f>
        <v>0</v>
      </c>
      <c r="S58" s="59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c r="AV58" s="133"/>
      <c r="AW58" s="133"/>
      <c r="AX58" s="133"/>
      <c r="AY58" s="133"/>
      <c r="AZ58" s="133"/>
      <c r="BA58" s="133"/>
      <c r="BB58" s="133"/>
      <c r="BC58" s="133"/>
      <c r="BD58" s="133"/>
      <c r="BE58" s="133"/>
      <c r="BF58" s="133"/>
      <c r="BG58" s="133"/>
      <c r="BH58" s="133"/>
      <c r="BI58" s="133"/>
      <c r="BJ58" s="133"/>
      <c r="BK58" s="133"/>
      <c r="BL58" s="133"/>
      <c r="BM58" s="133"/>
      <c r="BN58" s="133"/>
      <c r="BO58" s="133"/>
      <c r="BP58" s="133"/>
      <c r="BQ58" s="133"/>
      <c r="BR58" s="133"/>
      <c r="BS58" s="133"/>
      <c r="BT58" s="133"/>
      <c r="BU58" s="133"/>
      <c r="BV58" s="133"/>
      <c r="BW58" s="133"/>
      <c r="BX58" s="133"/>
      <c r="BY58" s="133"/>
      <c r="BZ58" s="133"/>
      <c r="CA58" s="133"/>
      <c r="CB58" s="133"/>
      <c r="CC58" s="133"/>
      <c r="CD58" s="133"/>
      <c r="CE58" s="133"/>
      <c r="CF58" s="133"/>
      <c r="CG58" s="133"/>
      <c r="CH58" s="133"/>
      <c r="CI58" s="133"/>
      <c r="CJ58" s="133"/>
      <c r="CK58" s="133"/>
      <c r="CL58" s="133"/>
      <c r="CM58" s="133"/>
      <c r="CN58" s="133"/>
      <c r="CO58" s="133"/>
      <c r="CP58" s="133"/>
      <c r="CQ58" s="133"/>
      <c r="CR58" s="133"/>
      <c r="CS58" s="133"/>
      <c r="CT58" s="133"/>
      <c r="CU58" s="133"/>
      <c r="CV58" s="133"/>
      <c r="CW58" s="133"/>
      <c r="CX58" s="133"/>
      <c r="CY58" s="133"/>
      <c r="CZ58" s="133"/>
      <c r="DA58" s="133"/>
      <c r="DB58" s="133"/>
      <c r="DC58" s="133"/>
      <c r="DD58" s="133"/>
      <c r="DE58" s="133"/>
      <c r="DF58" s="133"/>
      <c r="DG58" s="133"/>
      <c r="DH58" s="133"/>
      <c r="DI58" s="133"/>
      <c r="DJ58" s="133"/>
      <c r="DK58" s="133"/>
      <c r="DL58" s="133"/>
      <c r="DM58" s="133"/>
      <c r="DN58" s="133"/>
      <c r="DO58" s="133"/>
    </row>
    <row r="59" spans="1:119" ht="18.75" customHeight="1">
      <c r="A59" s="97"/>
      <c r="B59" s="538" t="s">
        <v>137</v>
      </c>
      <c r="C59" s="539"/>
      <c r="D59" s="559" t="str">
        <f>IFERROR(F43/D53,"")</f>
        <v/>
      </c>
      <c r="E59" s="559"/>
      <c r="F59" s="560"/>
      <c r="G59" s="560"/>
      <c r="H59" s="559" t="str">
        <f>IFERROR(J43/H53,"")</f>
        <v/>
      </c>
      <c r="I59" s="559"/>
      <c r="J59" s="560"/>
      <c r="K59" s="560"/>
      <c r="L59" s="559" t="str">
        <f>IFERROR(N43/L53,"")</f>
        <v/>
      </c>
      <c r="M59" s="559"/>
      <c r="N59" s="560"/>
      <c r="O59" s="560"/>
      <c r="P59" s="594" t="str">
        <f>IFERROR(R43/P53,"")</f>
        <v/>
      </c>
      <c r="Q59" s="595"/>
      <c r="R59" s="595"/>
      <c r="S59" s="596"/>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c r="AV59" s="133"/>
      <c r="AW59" s="133"/>
      <c r="AX59" s="133"/>
      <c r="AY59" s="133"/>
      <c r="AZ59" s="133"/>
      <c r="BA59" s="133"/>
      <c r="BB59" s="133"/>
      <c r="BC59" s="133"/>
      <c r="BD59" s="133"/>
      <c r="BE59" s="133"/>
      <c r="BF59" s="133"/>
      <c r="BG59" s="133"/>
      <c r="BH59" s="133"/>
      <c r="BI59" s="133"/>
      <c r="BJ59" s="133"/>
      <c r="BK59" s="133"/>
      <c r="BL59" s="133"/>
      <c r="BM59" s="133"/>
      <c r="BN59" s="133"/>
      <c r="BO59" s="133"/>
      <c r="BP59" s="133"/>
      <c r="BQ59" s="133"/>
      <c r="BR59" s="133"/>
      <c r="BS59" s="133"/>
      <c r="BT59" s="133"/>
      <c r="BU59" s="133"/>
      <c r="BV59" s="133"/>
      <c r="BW59" s="133"/>
      <c r="BX59" s="133"/>
      <c r="BY59" s="133"/>
      <c r="BZ59" s="133"/>
      <c r="CA59" s="133"/>
      <c r="CB59" s="133"/>
      <c r="CC59" s="133"/>
      <c r="CD59" s="133"/>
      <c r="CE59" s="133"/>
      <c r="CF59" s="133"/>
      <c r="CG59" s="133"/>
      <c r="CH59" s="133"/>
      <c r="CI59" s="133"/>
      <c r="CJ59" s="133"/>
      <c r="CK59" s="133"/>
      <c r="CL59" s="133"/>
      <c r="CM59" s="133"/>
      <c r="CN59" s="133"/>
      <c r="CO59" s="133"/>
      <c r="CP59" s="133"/>
      <c r="CQ59" s="133"/>
      <c r="CR59" s="133"/>
      <c r="CS59" s="133"/>
      <c r="CT59" s="133"/>
      <c r="CU59" s="133"/>
      <c r="CV59" s="133"/>
      <c r="CW59" s="133"/>
      <c r="CX59" s="133"/>
      <c r="CY59" s="133"/>
      <c r="CZ59" s="133"/>
      <c r="DA59" s="133"/>
      <c r="DB59" s="133"/>
      <c r="DC59" s="133"/>
      <c r="DD59" s="133"/>
      <c r="DE59" s="133"/>
      <c r="DF59" s="133"/>
      <c r="DG59" s="133"/>
      <c r="DH59" s="133"/>
      <c r="DI59" s="133"/>
      <c r="DJ59" s="133"/>
      <c r="DK59" s="133"/>
      <c r="DL59" s="133"/>
      <c r="DM59" s="133"/>
      <c r="DN59" s="133"/>
      <c r="DO59" s="133"/>
    </row>
    <row r="60" spans="1:119">
      <c r="A60" s="97"/>
      <c r="B60" s="540"/>
      <c r="C60" s="541"/>
      <c r="D60" s="559"/>
      <c r="E60" s="559"/>
      <c r="F60" s="559"/>
      <c r="G60" s="559"/>
      <c r="H60" s="559"/>
      <c r="I60" s="559"/>
      <c r="J60" s="559"/>
      <c r="K60" s="559"/>
      <c r="L60" s="559"/>
      <c r="M60" s="559"/>
      <c r="N60" s="559"/>
      <c r="O60" s="559"/>
      <c r="P60" s="597"/>
      <c r="Q60" s="598"/>
      <c r="R60" s="598"/>
      <c r="S60" s="599"/>
      <c r="T60" s="133"/>
      <c r="U60" s="133"/>
      <c r="V60" s="133"/>
      <c r="W60" s="133"/>
      <c r="X60" s="133"/>
      <c r="Y60" s="133"/>
      <c r="Z60" s="133"/>
      <c r="AA60" s="133"/>
      <c r="AB60" s="133"/>
      <c r="AC60" s="133"/>
      <c r="AD60" s="133"/>
      <c r="AE60" s="133"/>
      <c r="AF60" s="133"/>
      <c r="AG60" s="133"/>
      <c r="AH60" s="133"/>
      <c r="AI60" s="133"/>
      <c r="AJ60" s="133"/>
      <c r="AK60" s="133"/>
      <c r="AL60" s="133"/>
      <c r="AM60" s="133"/>
      <c r="AN60" s="133"/>
      <c r="AO60" s="133"/>
      <c r="AP60" s="133"/>
      <c r="AQ60" s="133"/>
      <c r="AR60" s="133"/>
      <c r="AS60" s="133"/>
      <c r="AT60" s="133"/>
      <c r="AU60" s="133"/>
      <c r="AV60" s="133"/>
      <c r="AW60" s="133"/>
      <c r="AX60" s="133"/>
      <c r="AY60" s="133"/>
      <c r="AZ60" s="133"/>
      <c r="BA60" s="133"/>
      <c r="BB60" s="133"/>
      <c r="BC60" s="133"/>
      <c r="BD60" s="133"/>
      <c r="BE60" s="133"/>
      <c r="BF60" s="133"/>
      <c r="BG60" s="133"/>
      <c r="BH60" s="133"/>
      <c r="BI60" s="133"/>
      <c r="BJ60" s="133"/>
      <c r="BK60" s="133"/>
      <c r="BL60" s="133"/>
      <c r="BM60" s="133"/>
      <c r="BN60" s="133"/>
      <c r="BO60" s="133"/>
      <c r="BP60" s="133"/>
      <c r="BQ60" s="133"/>
      <c r="BR60" s="133"/>
      <c r="BS60" s="133"/>
      <c r="BT60" s="133"/>
      <c r="BU60" s="133"/>
      <c r="BV60" s="133"/>
      <c r="BW60" s="133"/>
      <c r="BX60" s="133"/>
      <c r="BY60" s="133"/>
      <c r="BZ60" s="133"/>
      <c r="CA60" s="133"/>
      <c r="CB60" s="133"/>
      <c r="CC60" s="133"/>
      <c r="CD60" s="133"/>
      <c r="CE60" s="133"/>
      <c r="CF60" s="133"/>
      <c r="CG60" s="133"/>
      <c r="CH60" s="133"/>
      <c r="CI60" s="133"/>
      <c r="CJ60" s="133"/>
      <c r="CK60" s="133"/>
      <c r="CL60" s="133"/>
      <c r="CM60" s="133"/>
      <c r="CN60" s="133"/>
      <c r="CO60" s="133"/>
      <c r="CP60" s="133"/>
      <c r="CQ60" s="133"/>
      <c r="CR60" s="133"/>
      <c r="CS60" s="133"/>
      <c r="CT60" s="133"/>
      <c r="CU60" s="133"/>
      <c r="CV60" s="133"/>
      <c r="CW60" s="133"/>
      <c r="CX60" s="133"/>
      <c r="CY60" s="133"/>
      <c r="CZ60" s="133"/>
      <c r="DA60" s="133"/>
      <c r="DB60" s="133"/>
      <c r="DC60" s="133"/>
      <c r="DD60" s="133"/>
      <c r="DE60" s="133"/>
      <c r="DF60" s="133"/>
      <c r="DG60" s="133"/>
      <c r="DH60" s="133"/>
      <c r="DI60" s="133"/>
      <c r="DJ60" s="133"/>
      <c r="DK60" s="133"/>
      <c r="DL60" s="133"/>
      <c r="DM60" s="133"/>
      <c r="DN60" s="133"/>
      <c r="DO60" s="133"/>
    </row>
    <row r="61" spans="1:119">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c r="AO61" s="133"/>
      <c r="AP61" s="133"/>
      <c r="AQ61" s="133"/>
      <c r="AR61" s="133"/>
      <c r="AS61" s="133"/>
      <c r="AT61" s="133"/>
      <c r="AU61" s="133"/>
      <c r="AV61" s="133"/>
      <c r="AW61" s="133"/>
      <c r="AX61" s="133"/>
      <c r="AY61" s="133"/>
      <c r="AZ61" s="133"/>
      <c r="BA61" s="133"/>
      <c r="BB61" s="133"/>
      <c r="BC61" s="133"/>
      <c r="BD61" s="133"/>
      <c r="BE61" s="133"/>
      <c r="BF61" s="133"/>
      <c r="BG61" s="133"/>
      <c r="BH61" s="133"/>
      <c r="BI61" s="133"/>
      <c r="BJ61" s="133"/>
      <c r="BK61" s="133"/>
      <c r="BL61" s="133"/>
      <c r="BM61" s="133"/>
      <c r="BN61" s="133"/>
      <c r="BO61" s="133"/>
      <c r="BP61" s="133"/>
      <c r="BQ61" s="133"/>
      <c r="BR61" s="133"/>
      <c r="BS61" s="133"/>
      <c r="BT61" s="133"/>
      <c r="BU61" s="133"/>
      <c r="BV61" s="133"/>
      <c r="BW61" s="133"/>
      <c r="BX61" s="133"/>
      <c r="BY61" s="133"/>
      <c r="BZ61" s="133"/>
      <c r="CA61" s="133"/>
      <c r="CB61" s="133"/>
      <c r="CC61" s="133"/>
      <c r="CD61" s="133"/>
      <c r="CE61" s="133"/>
      <c r="CF61" s="133"/>
      <c r="CG61" s="133"/>
      <c r="CH61" s="133"/>
      <c r="CI61" s="133"/>
      <c r="CJ61" s="133"/>
      <c r="CK61" s="133"/>
      <c r="CL61" s="133"/>
      <c r="CM61" s="133"/>
      <c r="CN61" s="133"/>
      <c r="CO61" s="133"/>
      <c r="CP61" s="133"/>
      <c r="CQ61" s="133"/>
      <c r="CR61" s="133"/>
      <c r="CS61" s="133"/>
      <c r="CT61" s="133"/>
      <c r="CU61" s="133"/>
      <c r="CV61" s="133"/>
      <c r="CW61" s="133"/>
      <c r="CX61" s="133"/>
      <c r="CY61" s="133"/>
      <c r="CZ61" s="133"/>
      <c r="DA61" s="133"/>
      <c r="DB61" s="133"/>
      <c r="DC61" s="133"/>
      <c r="DD61" s="133"/>
      <c r="DE61" s="133"/>
      <c r="DF61" s="133"/>
      <c r="DG61" s="133"/>
      <c r="DH61" s="133"/>
      <c r="DI61" s="133"/>
      <c r="DJ61" s="133"/>
      <c r="DK61" s="133"/>
      <c r="DL61" s="133"/>
      <c r="DM61" s="133"/>
      <c r="DN61" s="133"/>
      <c r="DO61" s="133"/>
    </row>
    <row r="62" spans="1:119">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c r="AO62" s="133"/>
      <c r="AP62" s="133"/>
      <c r="AQ62" s="133"/>
      <c r="AR62" s="133"/>
      <c r="AS62" s="133"/>
      <c r="AT62" s="133"/>
      <c r="AU62" s="133"/>
      <c r="AV62" s="133"/>
      <c r="AW62" s="133"/>
      <c r="AX62" s="133"/>
      <c r="AY62" s="133"/>
      <c r="AZ62" s="133"/>
      <c r="BA62" s="133"/>
      <c r="BB62" s="133"/>
      <c r="BC62" s="133"/>
      <c r="BD62" s="133"/>
      <c r="BE62" s="133"/>
      <c r="BF62" s="133"/>
      <c r="BG62" s="133"/>
      <c r="BH62" s="133"/>
      <c r="BI62" s="133"/>
      <c r="BJ62" s="133"/>
      <c r="BK62" s="133"/>
      <c r="BL62" s="133"/>
      <c r="BM62" s="133"/>
      <c r="BN62" s="133"/>
      <c r="BO62" s="133"/>
      <c r="BP62" s="133"/>
      <c r="BQ62" s="133"/>
      <c r="BR62" s="133"/>
      <c r="BS62" s="133"/>
      <c r="BT62" s="133"/>
      <c r="BU62" s="133"/>
      <c r="BV62" s="133"/>
      <c r="BW62" s="133"/>
      <c r="BX62" s="133"/>
      <c r="BY62" s="133"/>
      <c r="BZ62" s="133"/>
      <c r="CA62" s="133"/>
      <c r="CB62" s="133"/>
      <c r="CC62" s="133"/>
      <c r="CD62" s="133"/>
      <c r="CE62" s="133"/>
      <c r="CF62" s="133"/>
      <c r="CG62" s="133"/>
      <c r="CH62" s="133"/>
      <c r="CI62" s="133"/>
      <c r="CJ62" s="133"/>
      <c r="CK62" s="133"/>
      <c r="CL62" s="133"/>
      <c r="CM62" s="133"/>
      <c r="CN62" s="133"/>
      <c r="CO62" s="133"/>
      <c r="CP62" s="133"/>
      <c r="CQ62" s="133"/>
      <c r="CR62" s="133"/>
      <c r="CS62" s="133"/>
      <c r="CT62" s="133"/>
      <c r="CU62" s="133"/>
      <c r="CV62" s="133"/>
      <c r="CW62" s="133"/>
    </row>
    <row r="63" spans="1:119">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3"/>
      <c r="AY63" s="133"/>
      <c r="AZ63" s="133"/>
      <c r="BA63" s="133"/>
      <c r="BB63" s="133"/>
      <c r="BC63" s="133"/>
      <c r="BD63" s="133"/>
      <c r="BE63" s="133"/>
      <c r="BF63" s="133"/>
      <c r="BG63" s="133"/>
      <c r="BH63" s="133"/>
      <c r="BI63" s="133"/>
      <c r="BJ63" s="133"/>
      <c r="BK63" s="133"/>
      <c r="BL63" s="133"/>
      <c r="BM63" s="133"/>
      <c r="BN63" s="133"/>
      <c r="BO63" s="133"/>
      <c r="BP63" s="133"/>
      <c r="BQ63" s="133"/>
      <c r="BR63" s="133"/>
      <c r="BS63" s="133"/>
      <c r="BT63" s="133"/>
      <c r="BU63" s="133"/>
      <c r="BV63" s="133"/>
      <c r="BW63" s="133"/>
      <c r="BX63" s="133"/>
      <c r="BY63" s="133"/>
      <c r="BZ63" s="133"/>
      <c r="CA63" s="133"/>
      <c r="CB63" s="133"/>
      <c r="CC63" s="133"/>
      <c r="CD63" s="133"/>
      <c r="CE63" s="133"/>
      <c r="CF63" s="133"/>
      <c r="CG63" s="133"/>
      <c r="CH63" s="133"/>
      <c r="CI63" s="133"/>
      <c r="CJ63" s="133"/>
      <c r="CK63" s="133"/>
      <c r="CL63" s="133"/>
      <c r="CM63" s="133"/>
      <c r="CN63" s="133"/>
      <c r="CO63" s="133"/>
      <c r="CP63" s="133"/>
      <c r="CQ63" s="133"/>
      <c r="CR63" s="133"/>
      <c r="CS63" s="133"/>
      <c r="CT63" s="133"/>
      <c r="CU63" s="133"/>
      <c r="CV63" s="133"/>
      <c r="CW63" s="133"/>
    </row>
    <row r="64" spans="1:119">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c r="AO64" s="133"/>
      <c r="AP64" s="133"/>
      <c r="AQ64" s="133"/>
      <c r="AR64" s="133"/>
      <c r="AS64" s="133"/>
      <c r="AT64" s="133"/>
      <c r="AU64" s="133"/>
      <c r="AV64" s="133"/>
      <c r="AW64" s="133"/>
      <c r="AX64" s="133"/>
      <c r="AY64" s="133"/>
      <c r="AZ64" s="133"/>
      <c r="BA64" s="133"/>
      <c r="BB64" s="133"/>
      <c r="BC64" s="133"/>
      <c r="BD64" s="133"/>
      <c r="BE64" s="133"/>
      <c r="BF64" s="133"/>
      <c r="BG64" s="133"/>
      <c r="BH64" s="133"/>
      <c r="BI64" s="133"/>
      <c r="BJ64" s="133"/>
      <c r="BK64" s="133"/>
      <c r="BL64" s="133"/>
      <c r="BM64" s="133"/>
      <c r="BN64" s="133"/>
      <c r="BO64" s="133"/>
      <c r="BP64" s="133"/>
      <c r="BQ64" s="133"/>
      <c r="BR64" s="133"/>
      <c r="BS64" s="133"/>
      <c r="BT64" s="133"/>
      <c r="BU64" s="133"/>
      <c r="BV64" s="133"/>
      <c r="BW64" s="133"/>
      <c r="BX64" s="133"/>
      <c r="BY64" s="133"/>
      <c r="BZ64" s="133"/>
      <c r="CA64" s="133"/>
      <c r="CB64" s="133"/>
      <c r="CC64" s="133"/>
      <c r="CD64" s="133"/>
      <c r="CE64" s="133"/>
      <c r="CF64" s="133"/>
      <c r="CG64" s="133"/>
      <c r="CH64" s="133"/>
      <c r="CI64" s="133"/>
      <c r="CJ64" s="133"/>
      <c r="CK64" s="133"/>
      <c r="CL64" s="133"/>
      <c r="CM64" s="133"/>
      <c r="CN64" s="133"/>
      <c r="CO64" s="133"/>
      <c r="CP64" s="133"/>
      <c r="CQ64" s="133"/>
      <c r="CR64" s="133"/>
      <c r="CS64" s="133"/>
      <c r="CT64" s="133"/>
      <c r="CU64" s="133"/>
      <c r="CV64" s="133"/>
      <c r="CW64" s="133"/>
    </row>
    <row r="65" spans="18:101">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c r="AV65" s="133"/>
      <c r="AW65" s="133"/>
      <c r="AX65" s="133"/>
      <c r="AY65" s="133"/>
      <c r="AZ65" s="133"/>
      <c r="BA65" s="133"/>
      <c r="BB65" s="133"/>
      <c r="BC65" s="133"/>
      <c r="BD65" s="133"/>
      <c r="BE65" s="133"/>
      <c r="BF65" s="133"/>
      <c r="BG65" s="133"/>
      <c r="BH65" s="133"/>
      <c r="BI65" s="133"/>
      <c r="BJ65" s="133"/>
      <c r="BK65" s="133"/>
      <c r="BL65" s="133"/>
      <c r="BM65" s="133"/>
      <c r="BN65" s="133"/>
      <c r="BO65" s="133"/>
      <c r="BP65" s="133"/>
      <c r="BQ65" s="133"/>
      <c r="BR65" s="133"/>
      <c r="BS65" s="133"/>
      <c r="BT65" s="133"/>
      <c r="BU65" s="133"/>
      <c r="BV65" s="133"/>
      <c r="BW65" s="133"/>
      <c r="BX65" s="133"/>
      <c r="BY65" s="133"/>
      <c r="BZ65" s="133"/>
      <c r="CA65" s="133"/>
      <c r="CB65" s="133"/>
      <c r="CC65" s="133"/>
      <c r="CD65" s="133"/>
      <c r="CE65" s="133"/>
      <c r="CF65" s="133"/>
      <c r="CG65" s="133"/>
      <c r="CH65" s="133"/>
      <c r="CI65" s="133"/>
      <c r="CJ65" s="133"/>
      <c r="CK65" s="133"/>
      <c r="CL65" s="133"/>
      <c r="CM65" s="133"/>
      <c r="CN65" s="133"/>
      <c r="CO65" s="133"/>
      <c r="CP65" s="133"/>
      <c r="CQ65" s="133"/>
      <c r="CR65" s="133"/>
      <c r="CS65" s="133"/>
      <c r="CT65" s="133"/>
      <c r="CU65" s="133"/>
      <c r="CV65" s="133"/>
      <c r="CW65" s="133"/>
    </row>
    <row r="66" spans="18:101">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row>
    <row r="67" spans="18:101">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row>
    <row r="68" spans="18:101">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row>
    <row r="69" spans="18:101">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row>
    <row r="70" spans="18:101">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row>
    <row r="71" spans="18:101">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row>
    <row r="72" spans="18:101">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row>
    <row r="73" spans="18:101">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row>
    <row r="74" spans="18:101">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row>
    <row r="75" spans="18:101">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row>
    <row r="76" spans="18:101">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row>
  </sheetData>
  <sheetProtection algorithmName="SHA-512" hashValue="derYLZKsPxf31ma6p2bdUrpvxOnaNLFtFfygiuaS143zfuneyan85UMnGFsSHocRnDi9BZ+KHNvqb/OqP0n8sQ==" saltValue="Aj01njO+ofBgvbuzPp5e5g==" spinCount="100000" sheet="1" formatColumns="0" formatRows="0" insertColumns="0" insertRows="0" deleteColumns="0" deleteRows="0"/>
  <mergeCells count="167">
    <mergeCell ref="P51:S51"/>
    <mergeCell ref="P53:S54"/>
    <mergeCell ref="P57:Q58"/>
    <mergeCell ref="R57:S57"/>
    <mergeCell ref="R58:S58"/>
    <mergeCell ref="P59:S60"/>
    <mergeCell ref="P41:Q42"/>
    <mergeCell ref="R41:S42"/>
    <mergeCell ref="P43:Q43"/>
    <mergeCell ref="R43:S43"/>
    <mergeCell ref="P47:Q47"/>
    <mergeCell ref="R47:S47"/>
    <mergeCell ref="P48:Q48"/>
    <mergeCell ref="R48:S48"/>
    <mergeCell ref="P50:S50"/>
    <mergeCell ref="P28:Q28"/>
    <mergeCell ref="R28:S28"/>
    <mergeCell ref="P32:S32"/>
    <mergeCell ref="P33:S33"/>
    <mergeCell ref="P35:S35"/>
    <mergeCell ref="P36:S37"/>
    <mergeCell ref="P38:Q38"/>
    <mergeCell ref="R38:S38"/>
    <mergeCell ref="P39:Q39"/>
    <mergeCell ref="R39:S39"/>
    <mergeCell ref="L59:O60"/>
    <mergeCell ref="H51:K51"/>
    <mergeCell ref="J47:K47"/>
    <mergeCell ref="B44:C44"/>
    <mergeCell ref="D44:G44"/>
    <mergeCell ref="B45:C45"/>
    <mergeCell ref="D45:G45"/>
    <mergeCell ref="B47:C48"/>
    <mergeCell ref="D47:E47"/>
    <mergeCell ref="F47:G47"/>
    <mergeCell ref="D48:E48"/>
    <mergeCell ref="L57:M58"/>
    <mergeCell ref="N57:O57"/>
    <mergeCell ref="N58:O58"/>
    <mergeCell ref="N47:O47"/>
    <mergeCell ref="L48:M48"/>
    <mergeCell ref="N48:O48"/>
    <mergeCell ref="L50:O50"/>
    <mergeCell ref="B53:C54"/>
    <mergeCell ref="L53:O54"/>
    <mergeCell ref="F58:G58"/>
    <mergeCell ref="D50:G50"/>
    <mergeCell ref="D51:G51"/>
    <mergeCell ref="B35:C39"/>
    <mergeCell ref="B41:C43"/>
    <mergeCell ref="H57:I58"/>
    <mergeCell ref="J57:K57"/>
    <mergeCell ref="J58:K58"/>
    <mergeCell ref="D35:G35"/>
    <mergeCell ref="B9:C10"/>
    <mergeCell ref="B19:C20"/>
    <mergeCell ref="H59:K60"/>
    <mergeCell ref="B57:C58"/>
    <mergeCell ref="D38:E38"/>
    <mergeCell ref="F38:G38"/>
    <mergeCell ref="D36:G37"/>
    <mergeCell ref="D39:E39"/>
    <mergeCell ref="F39:G39"/>
    <mergeCell ref="D41:E42"/>
    <mergeCell ref="F41:G42"/>
    <mergeCell ref="D43:E43"/>
    <mergeCell ref="F43:G43"/>
    <mergeCell ref="B32:C33"/>
    <mergeCell ref="D32:G32"/>
    <mergeCell ref="D33:G33"/>
    <mergeCell ref="D57:E58"/>
    <mergeCell ref="F57:G57"/>
    <mergeCell ref="L35:O35"/>
    <mergeCell ref="L36:O37"/>
    <mergeCell ref="L38:M38"/>
    <mergeCell ref="N38:O38"/>
    <mergeCell ref="N43:O43"/>
    <mergeCell ref="L47:M47"/>
    <mergeCell ref="B59:C60"/>
    <mergeCell ref="B50:C51"/>
    <mergeCell ref="L51:O51"/>
    <mergeCell ref="H35:K35"/>
    <mergeCell ref="H36:K37"/>
    <mergeCell ref="H38:I38"/>
    <mergeCell ref="J38:K38"/>
    <mergeCell ref="H39:I39"/>
    <mergeCell ref="J39:K39"/>
    <mergeCell ref="L39:M39"/>
    <mergeCell ref="N39:O39"/>
    <mergeCell ref="L41:M42"/>
    <mergeCell ref="H48:I48"/>
    <mergeCell ref="J48:K48"/>
    <mergeCell ref="H50:K50"/>
    <mergeCell ref="N41:O42"/>
    <mergeCell ref="L43:M43"/>
    <mergeCell ref="D59:G60"/>
    <mergeCell ref="C3:O3"/>
    <mergeCell ref="B15:C16"/>
    <mergeCell ref="D15:G16"/>
    <mergeCell ref="H15:K16"/>
    <mergeCell ref="L15:O16"/>
    <mergeCell ref="H26:I27"/>
    <mergeCell ref="J26:K27"/>
    <mergeCell ref="H28:I28"/>
    <mergeCell ref="J28:K28"/>
    <mergeCell ref="D21:G21"/>
    <mergeCell ref="H21:K21"/>
    <mergeCell ref="B22:C23"/>
    <mergeCell ref="L8:O8"/>
    <mergeCell ref="N1:O1"/>
    <mergeCell ref="N26:O27"/>
    <mergeCell ref="L28:M28"/>
    <mergeCell ref="N28:O28"/>
    <mergeCell ref="D5:G5"/>
    <mergeCell ref="D6:G6"/>
    <mergeCell ref="D7:G7"/>
    <mergeCell ref="D9:G10"/>
    <mergeCell ref="H9:K10"/>
    <mergeCell ref="L9:O10"/>
    <mergeCell ref="D18:G18"/>
    <mergeCell ref="H18:K18"/>
    <mergeCell ref="L18:O18"/>
    <mergeCell ref="D12:G12"/>
    <mergeCell ref="D13:G13"/>
    <mergeCell ref="H13:K13"/>
    <mergeCell ref="L13:O13"/>
    <mergeCell ref="L21:O21"/>
    <mergeCell ref="D22:G23"/>
    <mergeCell ref="D19:G20"/>
    <mergeCell ref="H19:K20"/>
    <mergeCell ref="L19:O20"/>
    <mergeCell ref="H22:K23"/>
    <mergeCell ref="L22:O23"/>
    <mergeCell ref="H41:I42"/>
    <mergeCell ref="J41:K42"/>
    <mergeCell ref="H43:I43"/>
    <mergeCell ref="J43:K43"/>
    <mergeCell ref="H47:I47"/>
    <mergeCell ref="F48:G48"/>
    <mergeCell ref="D53:G54"/>
    <mergeCell ref="H53:K54"/>
    <mergeCell ref="D8:G8"/>
    <mergeCell ref="H8:K8"/>
    <mergeCell ref="P8:S8"/>
    <mergeCell ref="H33:K33"/>
    <mergeCell ref="B26:C28"/>
    <mergeCell ref="D26:E27"/>
    <mergeCell ref="F26:G27"/>
    <mergeCell ref="D28:E28"/>
    <mergeCell ref="F28:G28"/>
    <mergeCell ref="B29:C29"/>
    <mergeCell ref="D29:G29"/>
    <mergeCell ref="B30:C30"/>
    <mergeCell ref="D30:G30"/>
    <mergeCell ref="H32:K32"/>
    <mergeCell ref="L32:O32"/>
    <mergeCell ref="L33:O33"/>
    <mergeCell ref="L26:M27"/>
    <mergeCell ref="P9:S10"/>
    <mergeCell ref="P13:S13"/>
    <mergeCell ref="P15:S16"/>
    <mergeCell ref="P18:S18"/>
    <mergeCell ref="P19:S20"/>
    <mergeCell ref="P21:S21"/>
    <mergeCell ref="P22:S23"/>
    <mergeCell ref="P26:Q27"/>
    <mergeCell ref="R26:S27"/>
  </mergeCells>
  <phoneticPr fontId="1"/>
  <dataValidations count="3">
    <dataValidation type="list" allowBlank="1" showInputMessage="1" showErrorMessage="1" sqref="D18 H18 L18 P18">
      <formula1>衣食住</formula1>
    </dataValidation>
    <dataValidation type="list" allowBlank="1" showInputMessage="1" showErrorMessage="1" sqref="X12:X14">
      <formula1>#REF!</formula1>
    </dataValidation>
    <dataValidation showInputMessage="1" showErrorMessage="1" sqref="D19:O20"/>
  </dataValidations>
  <pageMargins left="0.7" right="0.7" top="0.75" bottom="0.75" header="0.3" footer="0.3"/>
  <pageSetup paperSize="9" scale="52"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補助シート1!$D$2:$D$7</xm:f>
          </x14:formula1>
          <xm:sqref>D21:S21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O63"/>
  <sheetViews>
    <sheetView view="pageBreakPreview" zoomScaleNormal="70" zoomScaleSheetLayoutView="100" workbookViewId="0">
      <pane ySplit="4" topLeftCell="A5" activePane="bottomLeft" state="frozen"/>
      <selection activeCell="H23" sqref="H23"/>
      <selection pane="bottomLeft" activeCell="B1" sqref="B1"/>
    </sheetView>
  </sheetViews>
  <sheetFormatPr defaultColWidth="9" defaultRowHeight="24.4" customHeight="1"/>
  <cols>
    <col min="1" max="1" width="1.5" style="19" customWidth="1"/>
    <col min="2" max="2" width="5.875" style="19" customWidth="1"/>
    <col min="3" max="4" width="5.25" style="19" customWidth="1"/>
    <col min="5" max="10" width="4.5" style="19" customWidth="1"/>
    <col min="11" max="14" width="15.25" style="19" customWidth="1"/>
    <col min="15" max="15" width="76.25" style="19" customWidth="1"/>
    <col min="16" max="16384" width="9" style="19"/>
  </cols>
  <sheetData>
    <row r="1" spans="2:15" ht="24.4" customHeight="1">
      <c r="B1" s="31" t="s">
        <v>103</v>
      </c>
      <c r="C1" s="31"/>
      <c r="D1" s="31"/>
      <c r="E1" s="31"/>
      <c r="F1" s="31"/>
      <c r="G1" s="31"/>
      <c r="H1" s="31"/>
      <c r="I1" s="31"/>
      <c r="J1" s="31"/>
      <c r="K1" s="31"/>
      <c r="L1" s="31"/>
      <c r="O1" s="668" t="s">
        <v>116</v>
      </c>
    </row>
    <row r="2" spans="2:15" ht="24.4" customHeight="1">
      <c r="B2" s="31"/>
      <c r="C2" s="31"/>
      <c r="D2" s="31"/>
      <c r="E2" s="31"/>
      <c r="F2" s="31"/>
      <c r="G2" s="31"/>
      <c r="H2" s="31"/>
      <c r="I2" s="31"/>
      <c r="J2" s="31"/>
      <c r="K2" s="32" t="s">
        <v>162</v>
      </c>
      <c r="L2" s="31"/>
      <c r="O2" s="669"/>
    </row>
    <row r="3" spans="2:15" ht="56.25" customHeight="1" thickBot="1">
      <c r="K3" s="24"/>
      <c r="O3" s="670"/>
    </row>
    <row r="4" spans="2:15" ht="24.4" customHeight="1">
      <c r="B4" s="671" t="s">
        <v>67</v>
      </c>
      <c r="C4" s="672"/>
      <c r="D4" s="672"/>
      <c r="E4" s="672"/>
      <c r="F4" s="672"/>
      <c r="G4" s="672"/>
      <c r="H4" s="672"/>
      <c r="I4" s="672"/>
      <c r="J4" s="672"/>
      <c r="K4" s="673" t="s">
        <v>68</v>
      </c>
      <c r="L4" s="673"/>
      <c r="M4" s="673"/>
      <c r="N4" s="674"/>
      <c r="O4" s="33" t="s">
        <v>69</v>
      </c>
    </row>
    <row r="5" spans="2:15" ht="20.25" customHeight="1">
      <c r="B5" s="675" t="s">
        <v>70</v>
      </c>
      <c r="C5" s="676"/>
      <c r="D5" s="676"/>
      <c r="E5" s="676"/>
      <c r="F5" s="676"/>
      <c r="G5" s="676"/>
      <c r="H5" s="676"/>
      <c r="I5" s="676"/>
      <c r="J5" s="676"/>
      <c r="K5" s="677"/>
      <c r="L5" s="677"/>
      <c r="M5" s="677"/>
      <c r="N5" s="678"/>
      <c r="O5" s="34" t="s">
        <v>71</v>
      </c>
    </row>
    <row r="6" spans="2:15" ht="32.25" customHeight="1">
      <c r="B6" s="675" t="s">
        <v>72</v>
      </c>
      <c r="C6" s="676"/>
      <c r="D6" s="676"/>
      <c r="E6" s="676"/>
      <c r="F6" s="676"/>
      <c r="G6" s="676"/>
      <c r="H6" s="676"/>
      <c r="I6" s="676"/>
      <c r="J6" s="676"/>
      <c r="K6" s="621"/>
      <c r="L6" s="622"/>
      <c r="M6" s="622"/>
      <c r="N6" s="623"/>
      <c r="O6" s="233" t="s">
        <v>73</v>
      </c>
    </row>
    <row r="7" spans="2:15" ht="32.25" customHeight="1">
      <c r="B7" s="36" t="s">
        <v>74</v>
      </c>
      <c r="C7" s="37"/>
      <c r="D7" s="37"/>
      <c r="E7" s="37"/>
      <c r="F7" s="37"/>
      <c r="G7" s="37"/>
      <c r="H7" s="37"/>
      <c r="I7" s="37"/>
      <c r="J7" s="38"/>
      <c r="K7" s="621"/>
      <c r="L7" s="622"/>
      <c r="M7" s="622"/>
      <c r="N7" s="623"/>
      <c r="O7" s="233" t="s">
        <v>75</v>
      </c>
    </row>
    <row r="8" spans="2:15" ht="22.9" customHeight="1">
      <c r="B8" s="22"/>
      <c r="C8" s="664" t="s">
        <v>76</v>
      </c>
      <c r="D8" s="664"/>
      <c r="E8" s="620" t="s">
        <v>77</v>
      </c>
      <c r="F8" s="620"/>
      <c r="G8" s="620"/>
      <c r="H8" s="620"/>
      <c r="I8" s="620"/>
      <c r="J8" s="620"/>
      <c r="K8" s="621"/>
      <c r="L8" s="622"/>
      <c r="M8" s="622"/>
      <c r="N8" s="623"/>
      <c r="O8" s="656" t="s">
        <v>316</v>
      </c>
    </row>
    <row r="9" spans="2:15" ht="22.9" customHeight="1">
      <c r="B9" s="22"/>
      <c r="C9" s="664"/>
      <c r="D9" s="664"/>
      <c r="E9" s="620" t="s">
        <v>85</v>
      </c>
      <c r="F9" s="620"/>
      <c r="G9" s="620"/>
      <c r="H9" s="620"/>
      <c r="I9" s="620"/>
      <c r="J9" s="620"/>
      <c r="K9" s="621"/>
      <c r="L9" s="622"/>
      <c r="M9" s="622"/>
      <c r="N9" s="623"/>
      <c r="O9" s="657"/>
    </row>
    <row r="10" spans="2:15" ht="22.9" customHeight="1">
      <c r="B10" s="22"/>
      <c r="C10" s="664"/>
      <c r="D10" s="664"/>
      <c r="E10" s="620" t="s">
        <v>78</v>
      </c>
      <c r="F10" s="620"/>
      <c r="G10" s="620"/>
      <c r="H10" s="620"/>
      <c r="I10" s="620"/>
      <c r="J10" s="620"/>
      <c r="K10" s="621"/>
      <c r="L10" s="622"/>
      <c r="M10" s="622"/>
      <c r="N10" s="623"/>
      <c r="O10" s="666"/>
    </row>
    <row r="11" spans="2:15" ht="22.9" customHeight="1">
      <c r="B11" s="22"/>
      <c r="C11" s="664"/>
      <c r="D11" s="664"/>
      <c r="E11" s="620" t="s">
        <v>79</v>
      </c>
      <c r="F11" s="620"/>
      <c r="G11" s="620"/>
      <c r="H11" s="620"/>
      <c r="I11" s="620"/>
      <c r="J11" s="620"/>
      <c r="K11" s="650"/>
      <c r="L11" s="651"/>
      <c r="M11" s="651"/>
      <c r="N11" s="652"/>
      <c r="O11" s="666"/>
    </row>
    <row r="12" spans="2:15" ht="22.9" customHeight="1">
      <c r="B12" s="22"/>
      <c r="C12" s="664"/>
      <c r="D12" s="664"/>
      <c r="E12" s="620" t="s">
        <v>80</v>
      </c>
      <c r="F12" s="620"/>
      <c r="G12" s="620"/>
      <c r="H12" s="620"/>
      <c r="I12" s="620"/>
      <c r="J12" s="620"/>
      <c r="K12" s="621"/>
      <c r="L12" s="622"/>
      <c r="M12" s="622"/>
      <c r="N12" s="623"/>
      <c r="O12" s="666"/>
    </row>
    <row r="13" spans="2:15" ht="22.9" customHeight="1">
      <c r="B13" s="22"/>
      <c r="C13" s="664"/>
      <c r="D13" s="664"/>
      <c r="E13" s="620" t="s">
        <v>81</v>
      </c>
      <c r="F13" s="620"/>
      <c r="G13" s="620"/>
      <c r="H13" s="620"/>
      <c r="I13" s="620"/>
      <c r="J13" s="620"/>
      <c r="K13" s="621"/>
      <c r="L13" s="622"/>
      <c r="M13" s="622"/>
      <c r="N13" s="623"/>
      <c r="O13" s="666"/>
    </row>
    <row r="14" spans="2:15" ht="22.9" customHeight="1">
      <c r="B14" s="22"/>
      <c r="C14" s="664"/>
      <c r="D14" s="664"/>
      <c r="E14" s="620" t="s">
        <v>82</v>
      </c>
      <c r="F14" s="620"/>
      <c r="G14" s="620"/>
      <c r="H14" s="620"/>
      <c r="I14" s="620"/>
      <c r="J14" s="620"/>
      <c r="K14" s="621"/>
      <c r="L14" s="622"/>
      <c r="M14" s="622"/>
      <c r="N14" s="623"/>
      <c r="O14" s="666"/>
    </row>
    <row r="15" spans="2:15" ht="22.9" customHeight="1">
      <c r="B15" s="22"/>
      <c r="C15" s="664"/>
      <c r="D15" s="664"/>
      <c r="E15" s="620" t="s">
        <v>83</v>
      </c>
      <c r="F15" s="620"/>
      <c r="G15" s="620"/>
      <c r="H15" s="620"/>
      <c r="I15" s="620"/>
      <c r="J15" s="620"/>
      <c r="K15" s="621"/>
      <c r="L15" s="622"/>
      <c r="M15" s="622"/>
      <c r="N15" s="623"/>
      <c r="O15" s="667"/>
    </row>
    <row r="16" spans="2:15" ht="22.9" customHeight="1">
      <c r="B16" s="22"/>
      <c r="C16" s="663" t="s">
        <v>84</v>
      </c>
      <c r="D16" s="664"/>
      <c r="E16" s="620" t="s">
        <v>77</v>
      </c>
      <c r="F16" s="620"/>
      <c r="G16" s="620"/>
      <c r="H16" s="620"/>
      <c r="I16" s="620"/>
      <c r="J16" s="620"/>
      <c r="K16" s="622"/>
      <c r="L16" s="622"/>
      <c r="M16" s="622"/>
      <c r="N16" s="623"/>
      <c r="O16" s="665" t="s">
        <v>317</v>
      </c>
    </row>
    <row r="17" spans="2:15" ht="22.9" customHeight="1">
      <c r="B17" s="22"/>
      <c r="C17" s="663"/>
      <c r="D17" s="664"/>
      <c r="E17" s="620" t="s">
        <v>85</v>
      </c>
      <c r="F17" s="620"/>
      <c r="G17" s="620"/>
      <c r="H17" s="620"/>
      <c r="I17" s="620"/>
      <c r="J17" s="620"/>
      <c r="K17" s="622"/>
      <c r="L17" s="622"/>
      <c r="M17" s="622"/>
      <c r="N17" s="623"/>
      <c r="O17" s="616"/>
    </row>
    <row r="18" spans="2:15" ht="22.9" customHeight="1">
      <c r="B18" s="22"/>
      <c r="C18" s="664"/>
      <c r="D18" s="664"/>
      <c r="E18" s="620" t="s">
        <v>78</v>
      </c>
      <c r="F18" s="620"/>
      <c r="G18" s="620"/>
      <c r="H18" s="620"/>
      <c r="I18" s="620"/>
      <c r="J18" s="620"/>
      <c r="K18" s="622"/>
      <c r="L18" s="622"/>
      <c r="M18" s="622"/>
      <c r="N18" s="623"/>
      <c r="O18" s="616"/>
    </row>
    <row r="19" spans="2:15" ht="22.9" customHeight="1">
      <c r="B19" s="22"/>
      <c r="C19" s="664"/>
      <c r="D19" s="664"/>
      <c r="E19" s="620" t="s">
        <v>79</v>
      </c>
      <c r="F19" s="620"/>
      <c r="G19" s="620"/>
      <c r="H19" s="620"/>
      <c r="I19" s="620"/>
      <c r="J19" s="620"/>
      <c r="K19" s="650"/>
      <c r="L19" s="651"/>
      <c r="M19" s="651"/>
      <c r="N19" s="652"/>
      <c r="O19" s="616"/>
    </row>
    <row r="20" spans="2:15" ht="22.9" customHeight="1">
      <c r="B20" s="22"/>
      <c r="C20" s="664"/>
      <c r="D20" s="664"/>
      <c r="E20" s="620" t="s">
        <v>80</v>
      </c>
      <c r="F20" s="620"/>
      <c r="G20" s="620"/>
      <c r="H20" s="620"/>
      <c r="I20" s="620"/>
      <c r="J20" s="620"/>
      <c r="K20" s="622"/>
      <c r="L20" s="622"/>
      <c r="M20" s="622"/>
      <c r="N20" s="623"/>
      <c r="O20" s="616"/>
    </row>
    <row r="21" spans="2:15" ht="22.9" customHeight="1">
      <c r="B21" s="22"/>
      <c r="C21" s="664"/>
      <c r="D21" s="664"/>
      <c r="E21" s="620" t="s">
        <v>81</v>
      </c>
      <c r="F21" s="620"/>
      <c r="G21" s="620"/>
      <c r="H21" s="620"/>
      <c r="I21" s="620"/>
      <c r="J21" s="620"/>
      <c r="K21" s="637"/>
      <c r="L21" s="637"/>
      <c r="M21" s="637"/>
      <c r="N21" s="638"/>
      <c r="O21" s="616"/>
    </row>
    <row r="22" spans="2:15" ht="22.9" customHeight="1">
      <c r="B22" s="22"/>
      <c r="C22" s="664"/>
      <c r="D22" s="664"/>
      <c r="E22" s="620" t="s">
        <v>82</v>
      </c>
      <c r="F22" s="620"/>
      <c r="G22" s="620"/>
      <c r="H22" s="620"/>
      <c r="I22" s="620"/>
      <c r="J22" s="620"/>
      <c r="K22" s="637"/>
      <c r="L22" s="637"/>
      <c r="M22" s="637"/>
      <c r="N22" s="637"/>
      <c r="O22" s="616"/>
    </row>
    <row r="23" spans="2:15" ht="22.9" customHeight="1">
      <c r="B23" s="245"/>
      <c r="C23" s="664"/>
      <c r="D23" s="664"/>
      <c r="E23" s="620" t="s">
        <v>83</v>
      </c>
      <c r="F23" s="620"/>
      <c r="G23" s="620"/>
      <c r="H23" s="620"/>
      <c r="I23" s="620"/>
      <c r="J23" s="620"/>
      <c r="K23" s="622"/>
      <c r="L23" s="622"/>
      <c r="M23" s="622"/>
      <c r="N23" s="622"/>
      <c r="O23" s="616"/>
    </row>
    <row r="24" spans="2:15" ht="22.9" customHeight="1">
      <c r="B24" s="653" t="s">
        <v>86</v>
      </c>
      <c r="C24" s="624" t="s">
        <v>51</v>
      </c>
      <c r="D24" s="627" t="s">
        <v>87</v>
      </c>
      <c r="E24" s="628"/>
      <c r="F24" s="628"/>
      <c r="G24" s="628"/>
      <c r="H24" s="628"/>
      <c r="I24" s="628"/>
      <c r="J24" s="629"/>
      <c r="K24" s="630"/>
      <c r="L24" s="631"/>
      <c r="M24" s="631"/>
      <c r="N24" s="632"/>
      <c r="O24" s="656" t="s">
        <v>117</v>
      </c>
    </row>
    <row r="25" spans="2:15" ht="22.9" customHeight="1">
      <c r="B25" s="654"/>
      <c r="C25" s="625"/>
      <c r="D25" s="627" t="s">
        <v>183</v>
      </c>
      <c r="E25" s="628"/>
      <c r="F25" s="628"/>
      <c r="G25" s="628"/>
      <c r="H25" s="628"/>
      <c r="I25" s="628"/>
      <c r="J25" s="629"/>
      <c r="K25" s="630"/>
      <c r="L25" s="631"/>
      <c r="M25" s="631"/>
      <c r="N25" s="632"/>
      <c r="O25" s="666"/>
    </row>
    <row r="26" spans="2:15" ht="22.9" customHeight="1">
      <c r="B26" s="654"/>
      <c r="C26" s="625"/>
      <c r="D26" s="633" t="s">
        <v>88</v>
      </c>
      <c r="E26" s="620" t="s">
        <v>77</v>
      </c>
      <c r="F26" s="620"/>
      <c r="G26" s="620"/>
      <c r="H26" s="620"/>
      <c r="I26" s="620"/>
      <c r="J26" s="620"/>
      <c r="K26" s="636"/>
      <c r="L26" s="637"/>
      <c r="M26" s="637"/>
      <c r="N26" s="638"/>
      <c r="O26" s="666"/>
    </row>
    <row r="27" spans="2:15" ht="22.9" customHeight="1">
      <c r="B27" s="654"/>
      <c r="C27" s="625"/>
      <c r="D27" s="634"/>
      <c r="E27" s="620" t="s">
        <v>85</v>
      </c>
      <c r="F27" s="620"/>
      <c r="G27" s="620"/>
      <c r="H27" s="620"/>
      <c r="I27" s="620"/>
      <c r="J27" s="620"/>
      <c r="K27" s="621"/>
      <c r="L27" s="622"/>
      <c r="M27" s="622"/>
      <c r="N27" s="623"/>
      <c r="O27" s="666"/>
    </row>
    <row r="28" spans="2:15" ht="22.9" customHeight="1">
      <c r="B28" s="654"/>
      <c r="C28" s="625"/>
      <c r="D28" s="634"/>
      <c r="E28" s="620" t="s">
        <v>78</v>
      </c>
      <c r="F28" s="620"/>
      <c r="G28" s="620"/>
      <c r="H28" s="620"/>
      <c r="I28" s="620"/>
      <c r="J28" s="620"/>
      <c r="K28" s="621"/>
      <c r="L28" s="622"/>
      <c r="M28" s="622"/>
      <c r="N28" s="623"/>
      <c r="O28" s="666"/>
    </row>
    <row r="29" spans="2:15" ht="22.9" customHeight="1">
      <c r="B29" s="654"/>
      <c r="C29" s="625"/>
      <c r="D29" s="634"/>
      <c r="E29" s="620" t="s">
        <v>79</v>
      </c>
      <c r="F29" s="620"/>
      <c r="G29" s="620"/>
      <c r="H29" s="620"/>
      <c r="I29" s="620"/>
      <c r="J29" s="620"/>
      <c r="K29" s="650"/>
      <c r="L29" s="651"/>
      <c r="M29" s="651"/>
      <c r="N29" s="652"/>
      <c r="O29" s="666"/>
    </row>
    <row r="30" spans="2:15" ht="22.9" customHeight="1">
      <c r="B30" s="654"/>
      <c r="C30" s="625"/>
      <c r="D30" s="634"/>
      <c r="E30" s="620" t="s">
        <v>80</v>
      </c>
      <c r="F30" s="620"/>
      <c r="G30" s="620"/>
      <c r="H30" s="620"/>
      <c r="I30" s="620"/>
      <c r="J30" s="620"/>
      <c r="K30" s="621"/>
      <c r="L30" s="622"/>
      <c r="M30" s="622"/>
      <c r="N30" s="623"/>
      <c r="O30" s="666"/>
    </row>
    <row r="31" spans="2:15" ht="22.9" customHeight="1">
      <c r="B31" s="654"/>
      <c r="C31" s="625"/>
      <c r="D31" s="634"/>
      <c r="E31" s="620" t="s">
        <v>81</v>
      </c>
      <c r="F31" s="620"/>
      <c r="G31" s="620"/>
      <c r="H31" s="620"/>
      <c r="I31" s="620"/>
      <c r="J31" s="620"/>
      <c r="K31" s="636"/>
      <c r="L31" s="637"/>
      <c r="M31" s="637"/>
      <c r="N31" s="638"/>
      <c r="O31" s="666"/>
    </row>
    <row r="32" spans="2:15" ht="22.9" customHeight="1">
      <c r="B32" s="654"/>
      <c r="C32" s="625"/>
      <c r="D32" s="634"/>
      <c r="E32" s="620" t="s">
        <v>82</v>
      </c>
      <c r="F32" s="620"/>
      <c r="G32" s="620"/>
      <c r="H32" s="620"/>
      <c r="I32" s="620"/>
      <c r="J32" s="620"/>
      <c r="K32" s="636"/>
      <c r="L32" s="637"/>
      <c r="M32" s="637"/>
      <c r="N32" s="638"/>
      <c r="O32" s="666"/>
    </row>
    <row r="33" spans="2:15" ht="22.9" customHeight="1">
      <c r="B33" s="654"/>
      <c r="C33" s="626"/>
      <c r="D33" s="635"/>
      <c r="E33" s="620" t="s">
        <v>83</v>
      </c>
      <c r="F33" s="620"/>
      <c r="G33" s="620"/>
      <c r="H33" s="620"/>
      <c r="I33" s="620"/>
      <c r="J33" s="620"/>
      <c r="K33" s="621"/>
      <c r="L33" s="622"/>
      <c r="M33" s="622"/>
      <c r="N33" s="623"/>
      <c r="O33" s="666"/>
    </row>
    <row r="34" spans="2:15" ht="22.9" customHeight="1">
      <c r="B34" s="654"/>
      <c r="C34" s="624" t="s">
        <v>52</v>
      </c>
      <c r="D34" s="627" t="s">
        <v>87</v>
      </c>
      <c r="E34" s="628"/>
      <c r="F34" s="628"/>
      <c r="G34" s="628"/>
      <c r="H34" s="628"/>
      <c r="I34" s="628"/>
      <c r="J34" s="629"/>
      <c r="K34" s="630"/>
      <c r="L34" s="631"/>
      <c r="M34" s="631"/>
      <c r="N34" s="632"/>
      <c r="O34" s="666"/>
    </row>
    <row r="35" spans="2:15" ht="22.9" customHeight="1">
      <c r="B35" s="654"/>
      <c r="C35" s="625"/>
      <c r="D35" s="627" t="s">
        <v>183</v>
      </c>
      <c r="E35" s="628"/>
      <c r="F35" s="628"/>
      <c r="G35" s="628"/>
      <c r="H35" s="628"/>
      <c r="I35" s="628"/>
      <c r="J35" s="629"/>
      <c r="K35" s="630"/>
      <c r="L35" s="631"/>
      <c r="M35" s="631"/>
      <c r="N35" s="632"/>
      <c r="O35" s="666"/>
    </row>
    <row r="36" spans="2:15" ht="22.9" customHeight="1">
      <c r="B36" s="654"/>
      <c r="C36" s="625"/>
      <c r="D36" s="633" t="s">
        <v>88</v>
      </c>
      <c r="E36" s="620" t="s">
        <v>77</v>
      </c>
      <c r="F36" s="620"/>
      <c r="G36" s="620"/>
      <c r="H36" s="620"/>
      <c r="I36" s="620"/>
      <c r="J36" s="620"/>
      <c r="K36" s="636"/>
      <c r="L36" s="637"/>
      <c r="M36" s="637"/>
      <c r="N36" s="638"/>
      <c r="O36" s="666"/>
    </row>
    <row r="37" spans="2:15" ht="22.9" customHeight="1">
      <c r="B37" s="654"/>
      <c r="C37" s="625"/>
      <c r="D37" s="634"/>
      <c r="E37" s="620" t="s">
        <v>85</v>
      </c>
      <c r="F37" s="620"/>
      <c r="G37" s="620"/>
      <c r="H37" s="620"/>
      <c r="I37" s="620"/>
      <c r="J37" s="620"/>
      <c r="K37" s="621"/>
      <c r="L37" s="622"/>
      <c r="M37" s="622"/>
      <c r="N37" s="623"/>
      <c r="O37" s="666"/>
    </row>
    <row r="38" spans="2:15" ht="22.9" customHeight="1">
      <c r="B38" s="654"/>
      <c r="C38" s="625"/>
      <c r="D38" s="634"/>
      <c r="E38" s="620" t="s">
        <v>78</v>
      </c>
      <c r="F38" s="620"/>
      <c r="G38" s="620"/>
      <c r="H38" s="620"/>
      <c r="I38" s="620"/>
      <c r="J38" s="620"/>
      <c r="K38" s="621"/>
      <c r="L38" s="622"/>
      <c r="M38" s="622"/>
      <c r="N38" s="623"/>
      <c r="O38" s="666"/>
    </row>
    <row r="39" spans="2:15" ht="22.9" customHeight="1">
      <c r="B39" s="654"/>
      <c r="C39" s="625"/>
      <c r="D39" s="634"/>
      <c r="E39" s="620" t="s">
        <v>79</v>
      </c>
      <c r="F39" s="620"/>
      <c r="G39" s="620"/>
      <c r="H39" s="620"/>
      <c r="I39" s="620"/>
      <c r="J39" s="620"/>
      <c r="K39" s="650"/>
      <c r="L39" s="651"/>
      <c r="M39" s="651"/>
      <c r="N39" s="652"/>
      <c r="O39" s="666"/>
    </row>
    <row r="40" spans="2:15" ht="22.9" customHeight="1">
      <c r="B40" s="654"/>
      <c r="C40" s="625"/>
      <c r="D40" s="634"/>
      <c r="E40" s="620" t="s">
        <v>80</v>
      </c>
      <c r="F40" s="620"/>
      <c r="G40" s="620"/>
      <c r="H40" s="620"/>
      <c r="I40" s="620"/>
      <c r="J40" s="620"/>
      <c r="K40" s="621"/>
      <c r="L40" s="622"/>
      <c r="M40" s="622"/>
      <c r="N40" s="623"/>
      <c r="O40" s="666"/>
    </row>
    <row r="41" spans="2:15" ht="22.9" customHeight="1">
      <c r="B41" s="654"/>
      <c r="C41" s="625"/>
      <c r="D41" s="634"/>
      <c r="E41" s="620" t="s">
        <v>81</v>
      </c>
      <c r="F41" s="620"/>
      <c r="G41" s="620"/>
      <c r="H41" s="620"/>
      <c r="I41" s="620"/>
      <c r="J41" s="620"/>
      <c r="K41" s="636"/>
      <c r="L41" s="637"/>
      <c r="M41" s="637"/>
      <c r="N41" s="638"/>
      <c r="O41" s="666"/>
    </row>
    <row r="42" spans="2:15" ht="22.9" customHeight="1">
      <c r="B42" s="654"/>
      <c r="C42" s="625"/>
      <c r="D42" s="634"/>
      <c r="E42" s="620" t="s">
        <v>82</v>
      </c>
      <c r="F42" s="620"/>
      <c r="G42" s="620"/>
      <c r="H42" s="620"/>
      <c r="I42" s="620"/>
      <c r="J42" s="620"/>
      <c r="K42" s="636"/>
      <c r="L42" s="637"/>
      <c r="M42" s="637"/>
      <c r="N42" s="638"/>
      <c r="O42" s="666"/>
    </row>
    <row r="43" spans="2:15" ht="22.9" customHeight="1">
      <c r="B43" s="654"/>
      <c r="C43" s="626"/>
      <c r="D43" s="635"/>
      <c r="E43" s="620" t="s">
        <v>83</v>
      </c>
      <c r="F43" s="620"/>
      <c r="G43" s="620"/>
      <c r="H43" s="620"/>
      <c r="I43" s="620"/>
      <c r="J43" s="620"/>
      <c r="K43" s="621"/>
      <c r="L43" s="622"/>
      <c r="M43" s="622"/>
      <c r="N43" s="623"/>
      <c r="O43" s="666"/>
    </row>
    <row r="44" spans="2:15" ht="22.9" customHeight="1">
      <c r="B44" s="654"/>
      <c r="C44" s="624" t="s">
        <v>53</v>
      </c>
      <c r="D44" s="627" t="s">
        <v>87</v>
      </c>
      <c r="E44" s="628"/>
      <c r="F44" s="628"/>
      <c r="G44" s="628"/>
      <c r="H44" s="628"/>
      <c r="I44" s="628"/>
      <c r="J44" s="629"/>
      <c r="K44" s="630"/>
      <c r="L44" s="631"/>
      <c r="M44" s="631"/>
      <c r="N44" s="632"/>
      <c r="O44" s="666"/>
    </row>
    <row r="45" spans="2:15" ht="22.9" customHeight="1">
      <c r="B45" s="654"/>
      <c r="C45" s="625"/>
      <c r="D45" s="627" t="s">
        <v>183</v>
      </c>
      <c r="E45" s="628"/>
      <c r="F45" s="628"/>
      <c r="G45" s="628"/>
      <c r="H45" s="628"/>
      <c r="I45" s="628"/>
      <c r="J45" s="629"/>
      <c r="K45" s="630"/>
      <c r="L45" s="631"/>
      <c r="M45" s="631"/>
      <c r="N45" s="632"/>
      <c r="O45" s="666"/>
    </row>
    <row r="46" spans="2:15" ht="22.9" customHeight="1">
      <c r="B46" s="654"/>
      <c r="C46" s="625"/>
      <c r="D46" s="633" t="s">
        <v>88</v>
      </c>
      <c r="E46" s="620" t="s">
        <v>77</v>
      </c>
      <c r="F46" s="620"/>
      <c r="G46" s="620"/>
      <c r="H46" s="620"/>
      <c r="I46" s="620"/>
      <c r="J46" s="620"/>
      <c r="K46" s="636"/>
      <c r="L46" s="637"/>
      <c r="M46" s="637"/>
      <c r="N46" s="638"/>
      <c r="O46" s="666"/>
    </row>
    <row r="47" spans="2:15" ht="22.9" customHeight="1">
      <c r="B47" s="654"/>
      <c r="C47" s="625"/>
      <c r="D47" s="634"/>
      <c r="E47" s="620" t="s">
        <v>85</v>
      </c>
      <c r="F47" s="620"/>
      <c r="G47" s="620"/>
      <c r="H47" s="620"/>
      <c r="I47" s="620"/>
      <c r="J47" s="620"/>
      <c r="K47" s="621"/>
      <c r="L47" s="622"/>
      <c r="M47" s="622"/>
      <c r="N47" s="623"/>
      <c r="O47" s="666"/>
    </row>
    <row r="48" spans="2:15" ht="22.9" customHeight="1">
      <c r="B48" s="654"/>
      <c r="C48" s="625"/>
      <c r="D48" s="634"/>
      <c r="E48" s="620" t="s">
        <v>78</v>
      </c>
      <c r="F48" s="620"/>
      <c r="G48" s="620"/>
      <c r="H48" s="620"/>
      <c r="I48" s="620"/>
      <c r="J48" s="620"/>
      <c r="K48" s="636"/>
      <c r="L48" s="637"/>
      <c r="M48" s="637"/>
      <c r="N48" s="638"/>
      <c r="O48" s="666"/>
    </row>
    <row r="49" spans="2:15" ht="22.9" customHeight="1">
      <c r="B49" s="654"/>
      <c r="C49" s="625"/>
      <c r="D49" s="634"/>
      <c r="E49" s="620" t="s">
        <v>79</v>
      </c>
      <c r="F49" s="620"/>
      <c r="G49" s="620"/>
      <c r="H49" s="620"/>
      <c r="I49" s="620"/>
      <c r="J49" s="620"/>
      <c r="K49" s="650"/>
      <c r="L49" s="651"/>
      <c r="M49" s="651"/>
      <c r="N49" s="652"/>
      <c r="O49" s="666"/>
    </row>
    <row r="50" spans="2:15" ht="22.9" customHeight="1">
      <c r="B50" s="654"/>
      <c r="C50" s="625"/>
      <c r="D50" s="634"/>
      <c r="E50" s="620" t="s">
        <v>80</v>
      </c>
      <c r="F50" s="620"/>
      <c r="G50" s="620"/>
      <c r="H50" s="620"/>
      <c r="I50" s="620"/>
      <c r="J50" s="620"/>
      <c r="K50" s="621"/>
      <c r="L50" s="622"/>
      <c r="M50" s="622"/>
      <c r="N50" s="623"/>
      <c r="O50" s="666"/>
    </row>
    <row r="51" spans="2:15" ht="22.9" customHeight="1">
      <c r="B51" s="654"/>
      <c r="C51" s="625"/>
      <c r="D51" s="634"/>
      <c r="E51" s="620" t="s">
        <v>81</v>
      </c>
      <c r="F51" s="620"/>
      <c r="G51" s="620"/>
      <c r="H51" s="620"/>
      <c r="I51" s="620"/>
      <c r="J51" s="620"/>
      <c r="K51" s="636"/>
      <c r="L51" s="637"/>
      <c r="M51" s="637"/>
      <c r="N51" s="638"/>
      <c r="O51" s="666"/>
    </row>
    <row r="52" spans="2:15" ht="22.9" customHeight="1">
      <c r="B52" s="654"/>
      <c r="C52" s="625"/>
      <c r="D52" s="634"/>
      <c r="E52" s="620" t="s">
        <v>82</v>
      </c>
      <c r="F52" s="620"/>
      <c r="G52" s="620"/>
      <c r="H52" s="620"/>
      <c r="I52" s="620"/>
      <c r="J52" s="620"/>
      <c r="K52" s="636"/>
      <c r="L52" s="637"/>
      <c r="M52" s="637"/>
      <c r="N52" s="638"/>
      <c r="O52" s="666"/>
    </row>
    <row r="53" spans="2:15" ht="22.9" customHeight="1">
      <c r="B53" s="655"/>
      <c r="C53" s="626"/>
      <c r="D53" s="635"/>
      <c r="E53" s="620" t="s">
        <v>83</v>
      </c>
      <c r="F53" s="620"/>
      <c r="G53" s="620"/>
      <c r="H53" s="620"/>
      <c r="I53" s="620"/>
      <c r="J53" s="620"/>
      <c r="K53" s="621"/>
      <c r="L53" s="622"/>
      <c r="M53" s="622"/>
      <c r="N53" s="623"/>
      <c r="O53" s="667"/>
    </row>
    <row r="54" spans="2:15" ht="29.85" customHeight="1">
      <c r="B54" s="640" t="s">
        <v>89</v>
      </c>
      <c r="C54" s="639" t="s">
        <v>90</v>
      </c>
      <c r="D54" s="615"/>
      <c r="E54" s="615"/>
      <c r="F54" s="615"/>
      <c r="G54" s="615"/>
      <c r="H54" s="615"/>
      <c r="I54" s="615"/>
      <c r="J54" s="616"/>
      <c r="K54" s="643"/>
      <c r="L54" s="644"/>
      <c r="M54" s="644"/>
      <c r="N54" s="645"/>
      <c r="O54" s="35" t="s">
        <v>91</v>
      </c>
    </row>
    <row r="55" spans="2:15" ht="26.85" customHeight="1">
      <c r="B55" s="641"/>
      <c r="C55" s="646" t="s">
        <v>92</v>
      </c>
      <c r="D55" s="647"/>
      <c r="E55" s="627" t="s">
        <v>93</v>
      </c>
      <c r="F55" s="628"/>
      <c r="G55" s="628"/>
      <c r="H55" s="628"/>
      <c r="I55" s="628"/>
      <c r="J55" s="629"/>
      <c r="K55" s="630"/>
      <c r="L55" s="631"/>
      <c r="M55" s="631"/>
      <c r="N55" s="632"/>
      <c r="O55" s="656" t="s">
        <v>94</v>
      </c>
    </row>
    <row r="56" spans="2:15" ht="26.85" customHeight="1">
      <c r="B56" s="641"/>
      <c r="C56" s="648"/>
      <c r="D56" s="649"/>
      <c r="E56" s="627" t="s">
        <v>95</v>
      </c>
      <c r="F56" s="628"/>
      <c r="G56" s="628"/>
      <c r="H56" s="628"/>
      <c r="I56" s="628"/>
      <c r="J56" s="629"/>
      <c r="K56" s="630"/>
      <c r="L56" s="631"/>
      <c r="M56" s="631"/>
      <c r="N56" s="632"/>
      <c r="O56" s="657"/>
    </row>
    <row r="57" spans="2:15" ht="26.85" customHeight="1">
      <c r="B57" s="641"/>
      <c r="C57" s="648"/>
      <c r="D57" s="649"/>
      <c r="E57" s="646" t="s">
        <v>96</v>
      </c>
      <c r="F57" s="659"/>
      <c r="G57" s="659"/>
      <c r="H57" s="659"/>
      <c r="I57" s="659"/>
      <c r="J57" s="647"/>
      <c r="K57" s="660"/>
      <c r="L57" s="661"/>
      <c r="M57" s="661"/>
      <c r="N57" s="662"/>
      <c r="O57" s="658"/>
    </row>
    <row r="58" spans="2:15" ht="29.85" customHeight="1">
      <c r="B58" s="642"/>
      <c r="C58" s="639" t="s">
        <v>97</v>
      </c>
      <c r="D58" s="615"/>
      <c r="E58" s="615"/>
      <c r="F58" s="615"/>
      <c r="G58" s="615"/>
      <c r="H58" s="615"/>
      <c r="I58" s="615"/>
      <c r="J58" s="616"/>
      <c r="K58" s="630"/>
      <c r="L58" s="631"/>
      <c r="M58" s="631"/>
      <c r="N58" s="632"/>
      <c r="O58" s="244" t="s">
        <v>237</v>
      </c>
    </row>
    <row r="59" spans="2:15" ht="200.25" customHeight="1">
      <c r="B59" s="614" t="s">
        <v>98</v>
      </c>
      <c r="C59" s="615"/>
      <c r="D59" s="615"/>
      <c r="E59" s="615"/>
      <c r="F59" s="615"/>
      <c r="G59" s="615"/>
      <c r="H59" s="615"/>
      <c r="I59" s="615"/>
      <c r="J59" s="616"/>
      <c r="K59" s="617"/>
      <c r="L59" s="618"/>
      <c r="M59" s="618"/>
      <c r="N59" s="619"/>
      <c r="O59" s="35" t="s">
        <v>99</v>
      </c>
    </row>
    <row r="60" spans="2:15" ht="222" customHeight="1">
      <c r="B60" s="614" t="s">
        <v>100</v>
      </c>
      <c r="C60" s="615"/>
      <c r="D60" s="615"/>
      <c r="E60" s="615"/>
      <c r="F60" s="615"/>
      <c r="G60" s="615"/>
      <c r="H60" s="615"/>
      <c r="I60" s="615"/>
      <c r="J60" s="616"/>
      <c r="K60" s="617"/>
      <c r="L60" s="618"/>
      <c r="M60" s="618"/>
      <c r="N60" s="619"/>
      <c r="O60" s="35" t="s">
        <v>238</v>
      </c>
    </row>
    <row r="61" spans="2:15" ht="54.75" customHeight="1">
      <c r="B61" s="614" t="s">
        <v>163</v>
      </c>
      <c r="C61" s="615"/>
      <c r="D61" s="615"/>
      <c r="E61" s="615"/>
      <c r="F61" s="615"/>
      <c r="G61" s="615"/>
      <c r="H61" s="615"/>
      <c r="I61" s="615"/>
      <c r="J61" s="616"/>
      <c r="K61" s="617"/>
      <c r="L61" s="618"/>
      <c r="M61" s="618"/>
      <c r="N61" s="619"/>
      <c r="O61" s="35" t="s">
        <v>234</v>
      </c>
    </row>
    <row r="62" spans="2:15" ht="94.5" customHeight="1">
      <c r="B62" s="614" t="s">
        <v>164</v>
      </c>
      <c r="C62" s="615"/>
      <c r="D62" s="615"/>
      <c r="E62" s="615"/>
      <c r="F62" s="615"/>
      <c r="G62" s="615"/>
      <c r="H62" s="615"/>
      <c r="I62" s="615"/>
      <c r="J62" s="616"/>
      <c r="K62" s="617"/>
      <c r="L62" s="618"/>
      <c r="M62" s="618"/>
      <c r="N62" s="619"/>
      <c r="O62" s="35" t="s">
        <v>318</v>
      </c>
    </row>
    <row r="63" spans="2:15" ht="39" customHeight="1" thickBot="1">
      <c r="B63" s="608" t="s">
        <v>101</v>
      </c>
      <c r="C63" s="609"/>
      <c r="D63" s="609"/>
      <c r="E63" s="609"/>
      <c r="F63" s="609"/>
      <c r="G63" s="609"/>
      <c r="H63" s="609"/>
      <c r="I63" s="609"/>
      <c r="J63" s="610"/>
      <c r="K63" s="611"/>
      <c r="L63" s="612"/>
      <c r="M63" s="612"/>
      <c r="N63" s="613"/>
      <c r="O63" s="35" t="s">
        <v>102</v>
      </c>
    </row>
  </sheetData>
  <sheetProtection algorithmName="SHA-512" hashValue="9Bs847ndmZHfPTR+5nO7tEWKkGrgeXa7NqqCH1Ij/x5z9m3toomnPvFAsF2R7Vm1Bf9mGIxvrOjlIIZ10nXx6A==" saltValue="4KI9pqOsdUYp1vxGLbUsAg==" spinCount="100000" sheet="1" formatCells="0" formatColumns="0" formatRows="0" insertColumns="0" insertRows="0"/>
  <mergeCells count="135">
    <mergeCell ref="E9:J9"/>
    <mergeCell ref="K9:N9"/>
    <mergeCell ref="O24:O53"/>
    <mergeCell ref="D25:J25"/>
    <mergeCell ref="K25:N25"/>
    <mergeCell ref="O1:O3"/>
    <mergeCell ref="B4:J4"/>
    <mergeCell ref="K4:N4"/>
    <mergeCell ref="B5:J5"/>
    <mergeCell ref="K5:N5"/>
    <mergeCell ref="B6:J6"/>
    <mergeCell ref="K6:N6"/>
    <mergeCell ref="K7:N7"/>
    <mergeCell ref="C8:D15"/>
    <mergeCell ref="E8:J8"/>
    <mergeCell ref="K8:N8"/>
    <mergeCell ref="O8:O15"/>
    <mergeCell ref="E10:J10"/>
    <mergeCell ref="K10:N10"/>
    <mergeCell ref="E11:J11"/>
    <mergeCell ref="K11:N11"/>
    <mergeCell ref="E12:J12"/>
    <mergeCell ref="K12:N12"/>
    <mergeCell ref="E13:J13"/>
    <mergeCell ref="K13:N13"/>
    <mergeCell ref="E14:J14"/>
    <mergeCell ref="O16:O23"/>
    <mergeCell ref="E17:J17"/>
    <mergeCell ref="K17:N17"/>
    <mergeCell ref="E18:J18"/>
    <mergeCell ref="K18:N18"/>
    <mergeCell ref="E19:J19"/>
    <mergeCell ref="K19:N19"/>
    <mergeCell ref="E21:J21"/>
    <mergeCell ref="K21:N21"/>
    <mergeCell ref="E22:J22"/>
    <mergeCell ref="K22:N22"/>
    <mergeCell ref="K14:N14"/>
    <mergeCell ref="E15:J15"/>
    <mergeCell ref="K15:N15"/>
    <mergeCell ref="C16:D23"/>
    <mergeCell ref="E16:J16"/>
    <mergeCell ref="K16:N16"/>
    <mergeCell ref="E23:J23"/>
    <mergeCell ref="K23:N23"/>
    <mergeCell ref="C24:C33"/>
    <mergeCell ref="D24:J24"/>
    <mergeCell ref="K24:N24"/>
    <mergeCell ref="E29:J29"/>
    <mergeCell ref="K29:N29"/>
    <mergeCell ref="E30:J30"/>
    <mergeCell ref="K30:N30"/>
    <mergeCell ref="E31:J31"/>
    <mergeCell ref="K31:N31"/>
    <mergeCell ref="E32:J32"/>
    <mergeCell ref="K32:N32"/>
    <mergeCell ref="E33:J33"/>
    <mergeCell ref="E26:J26"/>
    <mergeCell ref="K26:N26"/>
    <mergeCell ref="E27:J27"/>
    <mergeCell ref="K27:N27"/>
    <mergeCell ref="E28:J28"/>
    <mergeCell ref="E20:J20"/>
    <mergeCell ref="K20:N20"/>
    <mergeCell ref="O55:O57"/>
    <mergeCell ref="E56:J56"/>
    <mergeCell ref="K56:N56"/>
    <mergeCell ref="E57:J57"/>
    <mergeCell ref="K57:N57"/>
    <mergeCell ref="K28:N28"/>
    <mergeCell ref="D34:J34"/>
    <mergeCell ref="K34:N34"/>
    <mergeCell ref="D35:J35"/>
    <mergeCell ref="K35:N35"/>
    <mergeCell ref="D26:D33"/>
    <mergeCell ref="E36:J36"/>
    <mergeCell ref="K36:N36"/>
    <mergeCell ref="E37:J37"/>
    <mergeCell ref="K37:N37"/>
    <mergeCell ref="E41:J41"/>
    <mergeCell ref="K41:N41"/>
    <mergeCell ref="E42:J42"/>
    <mergeCell ref="K42:N42"/>
    <mergeCell ref="E39:J39"/>
    <mergeCell ref="K39:N39"/>
    <mergeCell ref="D36:D43"/>
    <mergeCell ref="E43:J43"/>
    <mergeCell ref="E40:J40"/>
    <mergeCell ref="C58:J58"/>
    <mergeCell ref="K58:N58"/>
    <mergeCell ref="B54:B58"/>
    <mergeCell ref="C54:J54"/>
    <mergeCell ref="K54:N54"/>
    <mergeCell ref="C55:D57"/>
    <mergeCell ref="E55:J55"/>
    <mergeCell ref="K55:N55"/>
    <mergeCell ref="K48:N48"/>
    <mergeCell ref="K49:N49"/>
    <mergeCell ref="K51:N51"/>
    <mergeCell ref="E52:J52"/>
    <mergeCell ref="K52:N52"/>
    <mergeCell ref="E53:J53"/>
    <mergeCell ref="K53:N53"/>
    <mergeCell ref="E48:J48"/>
    <mergeCell ref="B24:B53"/>
    <mergeCell ref="K33:N33"/>
    <mergeCell ref="C34:C43"/>
    <mergeCell ref="K43:N43"/>
    <mergeCell ref="K40:N40"/>
    <mergeCell ref="E38:J38"/>
    <mergeCell ref="K38:N38"/>
    <mergeCell ref="B63:J63"/>
    <mergeCell ref="K63:N63"/>
    <mergeCell ref="B60:J60"/>
    <mergeCell ref="K60:N60"/>
    <mergeCell ref="B61:J61"/>
    <mergeCell ref="E49:J49"/>
    <mergeCell ref="E50:J50"/>
    <mergeCell ref="K50:N50"/>
    <mergeCell ref="K61:N61"/>
    <mergeCell ref="B62:J62"/>
    <mergeCell ref="K62:N62"/>
    <mergeCell ref="B59:J59"/>
    <mergeCell ref="K59:N59"/>
    <mergeCell ref="C44:C53"/>
    <mergeCell ref="D44:J44"/>
    <mergeCell ref="K44:N44"/>
    <mergeCell ref="D45:J45"/>
    <mergeCell ref="K45:N45"/>
    <mergeCell ref="D46:D53"/>
    <mergeCell ref="E46:J46"/>
    <mergeCell ref="K46:N46"/>
    <mergeCell ref="E47:J47"/>
    <mergeCell ref="K47:N47"/>
    <mergeCell ref="E51:J51"/>
  </mergeCells>
  <phoneticPr fontId="1"/>
  <dataValidations count="1">
    <dataValidation type="whole" allowBlank="1" showInputMessage="1" showErrorMessage="1" errorTitle="注意！" error="ハイフンなしの７桁の数字のみ入力してください。" prompt="ハイフンなしの７桁の数字のみ入力してください。" sqref="K49 K19 K29 K39 K11">
      <formula1>0</formula1>
      <formula2>9999999</formula2>
    </dataValidation>
  </dataValidations>
  <pageMargins left="0.7" right="0.7" top="0.75" bottom="0.75" header="0.3" footer="0.3"/>
  <pageSetup paperSize="9" scale="76" fitToHeight="0" orientation="portrait" r:id="rId1"/>
  <rowBreaks count="2" manualBreakCount="2">
    <brk id="23" max="13" man="1"/>
    <brk id="58"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50"/>
  <sheetViews>
    <sheetView view="pageBreakPreview" zoomScaleNormal="100" zoomScaleSheetLayoutView="100" workbookViewId="0">
      <selection activeCell="B25" sqref="B25"/>
    </sheetView>
  </sheetViews>
  <sheetFormatPr defaultRowHeight="18.75"/>
  <cols>
    <col min="1" max="1" width="4.625" customWidth="1"/>
    <col min="2" max="3" width="13.625" customWidth="1"/>
    <col min="4" max="4" width="16.375" style="2" customWidth="1"/>
    <col min="5" max="7" width="13.375" style="2" customWidth="1"/>
    <col min="8" max="12" width="16.25" style="2" customWidth="1"/>
    <col min="13" max="13" width="12.875" style="2" customWidth="1"/>
  </cols>
  <sheetData>
    <row r="1" spans="1:14">
      <c r="B1" t="s">
        <v>309</v>
      </c>
      <c r="L1" s="46"/>
    </row>
    <row r="2" spans="1:14">
      <c r="B2" s="48"/>
      <c r="L2" s="46"/>
    </row>
    <row r="3" spans="1:14">
      <c r="B3" s="679" t="s">
        <v>29</v>
      </c>
      <c r="C3" s="680"/>
      <c r="D3" s="681">
        <f>別紙１実施計画書_総括!D7</f>
        <v>0</v>
      </c>
      <c r="E3" s="682"/>
      <c r="L3" s="46"/>
    </row>
    <row r="4" spans="1:14">
      <c r="B4" s="683" t="s">
        <v>189</v>
      </c>
      <c r="C4" s="684"/>
      <c r="D4" s="685" t="str">
        <f>別紙１実施計画書_総括!D16</f>
        <v>　　　　　　</v>
      </c>
      <c r="E4" s="686"/>
      <c r="L4" s="46"/>
    </row>
    <row r="5" spans="1:14">
      <c r="A5" s="13" t="s">
        <v>319</v>
      </c>
    </row>
    <row r="6" spans="1:14" ht="38.25" customHeight="1">
      <c r="B6" s="692" t="s">
        <v>8</v>
      </c>
      <c r="C6" s="692"/>
      <c r="D6" s="692"/>
      <c r="E6" s="692"/>
      <c r="F6" s="692"/>
      <c r="G6" s="692"/>
      <c r="H6" s="692"/>
      <c r="I6" s="702">
        <f>別紙１実施計画書_総括付表!D19</f>
        <v>0</v>
      </c>
      <c r="J6" s="702"/>
      <c r="K6" s="702"/>
    </row>
    <row r="7" spans="1:14" ht="18.75" customHeight="1">
      <c r="B7" s="692" t="s">
        <v>174</v>
      </c>
      <c r="C7" s="692"/>
      <c r="D7" s="692"/>
      <c r="E7" s="692"/>
      <c r="F7" s="692"/>
      <c r="G7" s="692"/>
      <c r="H7" s="692"/>
      <c r="I7" s="703">
        <f>別紙１実施計画書_総括付表!D15</f>
        <v>0</v>
      </c>
      <c r="J7" s="703"/>
      <c r="K7" s="703"/>
    </row>
    <row r="8" spans="1:14" ht="18.75" customHeight="1">
      <c r="B8" s="692" t="s">
        <v>175</v>
      </c>
      <c r="C8" s="692"/>
      <c r="D8" s="692"/>
      <c r="E8" s="692"/>
      <c r="F8" s="692"/>
      <c r="G8" s="692"/>
      <c r="H8" s="692"/>
      <c r="I8" s="184"/>
      <c r="J8" s="71" t="s">
        <v>6</v>
      </c>
    </row>
    <row r="9" spans="1:14" ht="18.75" customHeight="1">
      <c r="A9" s="11" t="s">
        <v>106</v>
      </c>
      <c r="B9" s="696" t="s">
        <v>109</v>
      </c>
      <c r="C9" s="696"/>
      <c r="D9" s="696"/>
      <c r="E9" s="696"/>
      <c r="F9" s="696"/>
      <c r="G9" s="696"/>
      <c r="H9" s="696"/>
      <c r="I9" s="206"/>
      <c r="J9" s="94"/>
    </row>
    <row r="10" spans="1:14" ht="18.75" customHeight="1">
      <c r="B10" s="693" t="s">
        <v>14</v>
      </c>
      <c r="C10" s="694"/>
      <c r="D10" s="694"/>
      <c r="E10" s="694"/>
      <c r="F10" s="694"/>
      <c r="G10" s="694"/>
      <c r="H10" s="695"/>
      <c r="I10" s="185"/>
      <c r="J10" s="3" t="s">
        <v>7</v>
      </c>
    </row>
    <row r="11" spans="1:14" ht="18.75" customHeight="1">
      <c r="A11" s="13" t="s">
        <v>5</v>
      </c>
    </row>
    <row r="12" spans="1:14" ht="18.75" customHeight="1">
      <c r="B12" s="697" t="s">
        <v>169</v>
      </c>
      <c r="C12" s="698"/>
      <c r="D12" s="101"/>
      <c r="E12" s="699" t="s">
        <v>168</v>
      </c>
      <c r="F12" s="700"/>
      <c r="G12" s="700"/>
      <c r="H12" s="701"/>
      <c r="I12" s="47">
        <f>IF(D12="",0,DATE(2023,2,28)-D12)</f>
        <v>0</v>
      </c>
      <c r="J12" s="72" t="s">
        <v>166</v>
      </c>
      <c r="K12" s="90"/>
      <c r="N12" s="2"/>
    </row>
    <row r="13" spans="1:14" ht="64.5" customHeight="1">
      <c r="B13" s="689"/>
      <c r="C13" s="689"/>
      <c r="D13" s="691" t="s">
        <v>176</v>
      </c>
      <c r="E13" s="691"/>
      <c r="F13" s="689" t="s">
        <v>15</v>
      </c>
      <c r="G13" s="689"/>
      <c r="H13" s="689" t="s">
        <v>20</v>
      </c>
      <c r="I13" s="689" t="s">
        <v>21</v>
      </c>
      <c r="J13" s="689" t="s">
        <v>184</v>
      </c>
      <c r="K13" s="689" t="s">
        <v>22</v>
      </c>
      <c r="L13" s="689" t="s">
        <v>185</v>
      </c>
      <c r="M13" s="689" t="s">
        <v>118</v>
      </c>
      <c r="N13" s="1"/>
    </row>
    <row r="14" spans="1:14" ht="30" customHeight="1" thickBot="1">
      <c r="B14" s="690"/>
      <c r="C14" s="690"/>
      <c r="D14" s="5" t="s">
        <v>107</v>
      </c>
      <c r="E14" s="5" t="s">
        <v>108</v>
      </c>
      <c r="F14" s="92" t="s">
        <v>107</v>
      </c>
      <c r="G14" s="5" t="s">
        <v>108</v>
      </c>
      <c r="H14" s="690"/>
      <c r="I14" s="690"/>
      <c r="J14" s="690"/>
      <c r="K14" s="690"/>
      <c r="L14" s="704"/>
      <c r="M14" s="690"/>
      <c r="N14" s="1"/>
    </row>
    <row r="15" spans="1:14" ht="34.5" customHeight="1" thickTop="1">
      <c r="B15" s="687" t="s">
        <v>0</v>
      </c>
      <c r="C15" s="41" t="s">
        <v>123</v>
      </c>
      <c r="D15" s="210"/>
      <c r="E15" s="211">
        <f>D15</f>
        <v>0</v>
      </c>
      <c r="F15" s="210"/>
      <c r="G15" s="211">
        <f>F15</f>
        <v>0</v>
      </c>
      <c r="H15" s="212">
        <f>$I$8*D15/1000</f>
        <v>0</v>
      </c>
      <c r="I15" s="212">
        <f>$I$8*F15/1000</f>
        <v>0</v>
      </c>
      <c r="J15" s="212" t="str">
        <f>IFERROR(1000*H15*$I$9/$I$10,"")</f>
        <v/>
      </c>
      <c r="K15" s="212" t="str">
        <f>IFERROR(J15*$I$10/1000,"")</f>
        <v/>
      </c>
      <c r="L15" s="213"/>
      <c r="M15" s="213"/>
      <c r="N15" s="1"/>
    </row>
    <row r="16" spans="1:14" ht="37.5" customHeight="1">
      <c r="B16" s="688"/>
      <c r="C16" s="39" t="s">
        <v>124</v>
      </c>
      <c r="D16" s="210"/>
      <c r="E16" s="212">
        <f>E15+D16</f>
        <v>0</v>
      </c>
      <c r="F16" s="210"/>
      <c r="G16" s="212">
        <f>G15+F16</f>
        <v>0</v>
      </c>
      <c r="H16" s="212">
        <f>$I$8*D16/1000</f>
        <v>0</v>
      </c>
      <c r="I16" s="212">
        <f>$I$8*F16/1000</f>
        <v>0</v>
      </c>
      <c r="J16" s="212" t="str">
        <f>IFERROR(1000*H16*$I$9/$I$10,"")</f>
        <v/>
      </c>
      <c r="K16" s="212" t="str">
        <f>IFERROR(J16*$I$10/1000,"")</f>
        <v/>
      </c>
      <c r="L16" s="210"/>
      <c r="M16" s="210"/>
    </row>
    <row r="17" spans="1:13" ht="37.5" customHeight="1">
      <c r="B17" s="3" t="s">
        <v>1</v>
      </c>
      <c r="C17" s="3" t="s">
        <v>11</v>
      </c>
      <c r="D17" s="210"/>
      <c r="E17" s="214">
        <f t="shared" ref="E17:G19" si="0">E16+D17</f>
        <v>0</v>
      </c>
      <c r="F17" s="210"/>
      <c r="G17" s="214">
        <f t="shared" si="0"/>
        <v>0</v>
      </c>
      <c r="H17" s="212">
        <f>$I$8*D17/1000</f>
        <v>0</v>
      </c>
      <c r="I17" s="212">
        <f>$I$8*F17/1000</f>
        <v>0</v>
      </c>
      <c r="J17" s="212" t="str">
        <f>IFERROR(1000*H17*$I$9/$I$10,"")</f>
        <v/>
      </c>
      <c r="K17" s="212" t="str">
        <f>IFERROR(J17*$I$10/1000,"")</f>
        <v/>
      </c>
      <c r="L17" s="210"/>
      <c r="M17" s="210"/>
    </row>
    <row r="18" spans="1:13" ht="37.5" customHeight="1">
      <c r="B18" s="3" t="s">
        <v>2</v>
      </c>
      <c r="C18" s="3" t="s">
        <v>12</v>
      </c>
      <c r="D18" s="210"/>
      <c r="E18" s="214">
        <f t="shared" si="0"/>
        <v>0</v>
      </c>
      <c r="F18" s="210"/>
      <c r="G18" s="214">
        <f t="shared" si="0"/>
        <v>0</v>
      </c>
      <c r="H18" s="212">
        <f>$I$8*D18/1000</f>
        <v>0</v>
      </c>
      <c r="I18" s="212">
        <f>$I$8*F18/1000</f>
        <v>0</v>
      </c>
      <c r="J18" s="212" t="str">
        <f>IFERROR(1000*H18*$I$9/$I$10,"")</f>
        <v/>
      </c>
      <c r="K18" s="212" t="str">
        <f>IFERROR(J18*$I$10/1000,"")</f>
        <v/>
      </c>
      <c r="L18" s="210"/>
      <c r="M18" s="210"/>
    </row>
    <row r="19" spans="1:13" ht="37.5" customHeight="1" thickBot="1">
      <c r="B19" s="6" t="s">
        <v>3</v>
      </c>
      <c r="C19" s="6" t="s">
        <v>13</v>
      </c>
      <c r="D19" s="215"/>
      <c r="E19" s="216">
        <f t="shared" si="0"/>
        <v>0</v>
      </c>
      <c r="F19" s="215"/>
      <c r="G19" s="216">
        <f t="shared" si="0"/>
        <v>0</v>
      </c>
      <c r="H19" s="217">
        <f>$I$8*D19/1000</f>
        <v>0</v>
      </c>
      <c r="I19" s="217">
        <f>$I$8*F19/1000</f>
        <v>0</v>
      </c>
      <c r="J19" s="217" t="str">
        <f>IFERROR(1000*H19*$I$9/$I$10,"")</f>
        <v/>
      </c>
      <c r="K19" s="217" t="str">
        <f>IFERROR(J19*$I$10/1000,"")</f>
        <v/>
      </c>
      <c r="L19" s="215"/>
      <c r="M19" s="215"/>
    </row>
    <row r="20" spans="1:13" ht="37.5" customHeight="1" thickTop="1">
      <c r="B20" s="4" t="s">
        <v>4</v>
      </c>
      <c r="C20" s="95"/>
      <c r="D20" s="218">
        <f>SUM(D15:D19)</f>
        <v>0</v>
      </c>
      <c r="E20" s="219"/>
      <c r="F20" s="218">
        <f>SUM(F15:F19)</f>
        <v>0</v>
      </c>
      <c r="G20" s="219"/>
      <c r="H20" s="218">
        <f>SUM(H15:H19)</f>
        <v>0</v>
      </c>
      <c r="I20" s="218">
        <f>SUM(I15:I19)</f>
        <v>0</v>
      </c>
      <c r="J20" s="218">
        <f>SUM(J15:J19)</f>
        <v>0</v>
      </c>
      <c r="K20" s="218">
        <f>SUM(K15:K19)</f>
        <v>0</v>
      </c>
      <c r="L20" s="220">
        <f>SUM(L15:L19)</f>
        <v>0</v>
      </c>
      <c r="M20" s="221"/>
    </row>
    <row r="21" spans="1:13" ht="12" customHeight="1">
      <c r="D21" s="222"/>
      <c r="E21" s="222"/>
      <c r="F21" s="222"/>
      <c r="G21" s="222"/>
      <c r="H21" s="222"/>
      <c r="I21" s="222"/>
      <c r="J21" s="222"/>
      <c r="K21" s="222"/>
      <c r="L21" s="222"/>
      <c r="M21" s="222"/>
    </row>
    <row r="22" spans="1:13" ht="12" customHeight="1">
      <c r="D22" s="222"/>
      <c r="E22" s="222"/>
      <c r="F22" s="222"/>
      <c r="G22" s="222"/>
      <c r="H22" s="222"/>
      <c r="I22" s="222"/>
      <c r="J22" s="222"/>
      <c r="K22" s="222"/>
      <c r="L22" s="222"/>
      <c r="M22" s="222"/>
    </row>
    <row r="23" spans="1:13" ht="37.5" customHeight="1">
      <c r="B23" s="51" t="s">
        <v>119</v>
      </c>
      <c r="C23" s="50" t="s">
        <v>120</v>
      </c>
      <c r="D23" s="210"/>
      <c r="E23" s="214">
        <f>E19+D23</f>
        <v>0</v>
      </c>
      <c r="F23" s="210"/>
      <c r="G23" s="214">
        <f>G19+F23</f>
        <v>0</v>
      </c>
      <c r="H23" s="212">
        <f>$I$8*D23/1000</f>
        <v>0</v>
      </c>
      <c r="I23" s="212">
        <f>$I$8*F23/1000</f>
        <v>0</v>
      </c>
      <c r="J23" s="212" t="str">
        <f>IFERROR(1000*H23*$I$9/$I$10,"")</f>
        <v/>
      </c>
      <c r="K23" s="212" t="str">
        <f>IFERROR(J23*$I$10/1000,"")</f>
        <v/>
      </c>
      <c r="L23" s="210"/>
      <c r="M23" s="210"/>
    </row>
    <row r="24" spans="1:13">
      <c r="A24" s="136"/>
      <c r="B24" s="137" t="s">
        <v>121</v>
      </c>
      <c r="C24" s="138"/>
      <c r="D24" s="140"/>
      <c r="E24" s="140"/>
      <c r="F24" s="141"/>
      <c r="G24" s="141"/>
      <c r="H24" s="141"/>
      <c r="I24" s="141"/>
      <c r="J24" s="141"/>
      <c r="K24" s="141"/>
      <c r="L24" s="141"/>
      <c r="M24" s="141"/>
    </row>
    <row r="25" spans="1:13">
      <c r="A25" s="136"/>
      <c r="B25" s="137" t="s">
        <v>143</v>
      </c>
      <c r="C25" s="136"/>
      <c r="D25" s="141"/>
      <c r="E25" s="141"/>
      <c r="F25" s="141"/>
      <c r="G25" s="141"/>
      <c r="H25" s="141"/>
      <c r="I25" s="141"/>
      <c r="J25" s="141"/>
      <c r="K25" s="141"/>
      <c r="L25" s="141"/>
      <c r="M25" s="141"/>
    </row>
    <row r="26" spans="1:13">
      <c r="A26" s="136"/>
      <c r="B26" s="136"/>
      <c r="C26" s="136"/>
      <c r="D26" s="141"/>
      <c r="E26" s="141"/>
      <c r="F26" s="141"/>
      <c r="G26" s="141"/>
      <c r="H26" s="141"/>
      <c r="I26" s="141"/>
      <c r="J26" s="141"/>
      <c r="K26" s="141"/>
      <c r="L26" s="141"/>
      <c r="M26" s="141"/>
    </row>
    <row r="27" spans="1:13">
      <c r="A27" s="136"/>
      <c r="B27" s="137" t="s">
        <v>177</v>
      </c>
      <c r="C27" s="136"/>
      <c r="D27" s="141"/>
      <c r="E27" s="141"/>
      <c r="F27" s="141"/>
      <c r="G27" s="141"/>
      <c r="H27" s="141"/>
      <c r="I27" s="141"/>
      <c r="J27" s="141"/>
      <c r="K27" s="141"/>
      <c r="L27" s="141"/>
      <c r="M27" s="141"/>
    </row>
    <row r="28" spans="1:13">
      <c r="A28" s="136"/>
      <c r="B28" s="138" t="s">
        <v>110</v>
      </c>
      <c r="C28" s="136"/>
      <c r="D28" s="141"/>
      <c r="E28" s="141"/>
      <c r="F28" s="141"/>
      <c r="G28" s="141"/>
      <c r="H28" s="141"/>
      <c r="I28" s="141"/>
      <c r="J28" s="141"/>
      <c r="K28" s="141"/>
      <c r="L28" s="141"/>
      <c r="M28" s="141"/>
    </row>
    <row r="29" spans="1:13">
      <c r="A29" s="136"/>
      <c r="B29" s="138" t="s">
        <v>111</v>
      </c>
      <c r="C29" s="136"/>
      <c r="D29" s="141"/>
      <c r="E29" s="141"/>
      <c r="F29" s="141"/>
      <c r="G29" s="141"/>
      <c r="H29" s="141"/>
      <c r="I29" s="141"/>
      <c r="J29" s="141"/>
      <c r="K29" s="141"/>
      <c r="L29" s="141"/>
      <c r="M29" s="141"/>
    </row>
    <row r="30" spans="1:13">
      <c r="A30" s="136"/>
      <c r="B30" s="138" t="s">
        <v>112</v>
      </c>
      <c r="C30" s="136"/>
      <c r="D30" s="141"/>
      <c r="E30" s="141"/>
      <c r="F30" s="141"/>
      <c r="G30" s="141"/>
      <c r="H30" s="141"/>
      <c r="I30" s="141"/>
      <c r="J30" s="141"/>
      <c r="K30" s="141"/>
      <c r="L30" s="141"/>
      <c r="M30" s="141"/>
    </row>
    <row r="31" spans="1:13">
      <c r="A31" s="136"/>
      <c r="B31" s="136"/>
      <c r="C31" s="136"/>
      <c r="D31" s="139"/>
      <c r="E31" s="139"/>
      <c r="F31" s="139"/>
      <c r="G31" s="139"/>
      <c r="H31" s="139"/>
      <c r="I31" s="139"/>
      <c r="J31" s="139"/>
      <c r="K31" s="139"/>
      <c r="L31" s="139"/>
      <c r="M31" s="139"/>
    </row>
    <row r="32" spans="1:13">
      <c r="A32" s="136"/>
      <c r="B32" s="136"/>
      <c r="C32" s="136"/>
      <c r="D32" s="139"/>
      <c r="E32" s="139"/>
      <c r="F32" s="139"/>
      <c r="G32" s="139"/>
      <c r="H32" s="139"/>
      <c r="I32" s="139"/>
      <c r="J32" s="139"/>
      <c r="K32" s="139"/>
      <c r="L32" s="139"/>
      <c r="M32" s="139"/>
    </row>
    <row r="33" spans="1:13">
      <c r="A33" s="136"/>
      <c r="B33" s="136"/>
      <c r="C33" s="136"/>
      <c r="D33" s="139"/>
      <c r="E33" s="139"/>
      <c r="F33" s="139"/>
      <c r="G33" s="139"/>
      <c r="H33" s="139"/>
      <c r="I33" s="139"/>
      <c r="J33" s="139"/>
      <c r="K33" s="139"/>
      <c r="L33" s="139"/>
      <c r="M33" s="139"/>
    </row>
    <row r="34" spans="1:13">
      <c r="A34" s="136"/>
      <c r="B34" s="136"/>
      <c r="C34" s="136"/>
      <c r="D34" s="139"/>
      <c r="E34" s="139"/>
      <c r="F34" s="139"/>
      <c r="G34" s="139"/>
      <c r="H34" s="139"/>
      <c r="I34" s="139"/>
      <c r="J34" s="139"/>
      <c r="K34" s="139"/>
      <c r="L34" s="139"/>
      <c r="M34" s="139"/>
    </row>
    <row r="35" spans="1:13">
      <c r="A35" s="136"/>
      <c r="B35" s="136"/>
      <c r="C35" s="136"/>
      <c r="D35" s="139"/>
      <c r="E35" s="139"/>
      <c r="F35" s="139"/>
      <c r="G35" s="139"/>
      <c r="H35" s="139"/>
      <c r="I35" s="139"/>
      <c r="J35" s="139"/>
      <c r="K35" s="139"/>
      <c r="L35" s="139"/>
      <c r="M35" s="139"/>
    </row>
    <row r="36" spans="1:13">
      <c r="A36" s="136"/>
      <c r="B36" s="136"/>
      <c r="C36" s="136"/>
      <c r="D36" s="139"/>
      <c r="E36" s="139"/>
      <c r="F36" s="139"/>
      <c r="G36" s="139"/>
      <c r="H36" s="139"/>
      <c r="I36" s="139"/>
      <c r="J36" s="139"/>
      <c r="K36" s="139"/>
      <c r="L36" s="139"/>
      <c r="M36" s="139"/>
    </row>
    <row r="37" spans="1:13">
      <c r="A37" s="136"/>
      <c r="B37" s="136"/>
      <c r="C37" s="136"/>
      <c r="D37" s="139"/>
      <c r="E37" s="139"/>
      <c r="F37" s="139"/>
      <c r="G37" s="139"/>
      <c r="H37" s="139"/>
      <c r="I37" s="139"/>
      <c r="J37" s="139"/>
      <c r="K37" s="139"/>
      <c r="L37" s="139"/>
      <c r="M37" s="139"/>
    </row>
    <row r="38" spans="1:13">
      <c r="A38" s="136"/>
      <c r="B38" s="136"/>
      <c r="C38" s="136"/>
      <c r="D38" s="139"/>
      <c r="E38" s="139"/>
      <c r="F38" s="139"/>
      <c r="G38" s="139"/>
      <c r="H38" s="139"/>
      <c r="I38" s="139"/>
      <c r="J38" s="139"/>
      <c r="K38" s="139"/>
      <c r="L38" s="139"/>
      <c r="M38" s="139"/>
    </row>
    <row r="39" spans="1:13">
      <c r="A39" s="136"/>
      <c r="B39" s="136"/>
      <c r="C39" s="136"/>
      <c r="D39" s="139"/>
      <c r="E39" s="139"/>
      <c r="F39" s="139"/>
      <c r="G39" s="139"/>
      <c r="H39" s="139"/>
      <c r="I39" s="139"/>
      <c r="J39" s="139"/>
      <c r="K39" s="139"/>
      <c r="L39" s="139"/>
      <c r="M39" s="139"/>
    </row>
    <row r="40" spans="1:13">
      <c r="A40" s="136"/>
      <c r="B40" s="136"/>
      <c r="C40" s="136"/>
      <c r="D40" s="139"/>
      <c r="E40" s="139"/>
      <c r="F40" s="139"/>
      <c r="G40" s="139"/>
      <c r="H40" s="139"/>
      <c r="I40" s="139"/>
      <c r="J40" s="139"/>
      <c r="K40" s="139"/>
      <c r="L40" s="139"/>
      <c r="M40" s="139"/>
    </row>
    <row r="41" spans="1:13">
      <c r="A41" s="136"/>
      <c r="B41" s="136"/>
      <c r="C41" s="136"/>
      <c r="D41" s="139"/>
      <c r="E41" s="139"/>
      <c r="F41" s="139"/>
      <c r="G41" s="139"/>
      <c r="H41" s="139"/>
      <c r="I41" s="139"/>
      <c r="J41" s="139"/>
      <c r="K41" s="139"/>
      <c r="L41" s="139"/>
      <c r="M41" s="139"/>
    </row>
    <row r="42" spans="1:13">
      <c r="A42" s="136"/>
      <c r="B42" s="136"/>
      <c r="C42" s="136"/>
      <c r="D42" s="139"/>
      <c r="E42" s="139"/>
      <c r="F42" s="139"/>
      <c r="G42" s="139"/>
      <c r="H42" s="139"/>
      <c r="I42" s="139"/>
      <c r="J42" s="139"/>
      <c r="K42" s="139"/>
      <c r="L42" s="139"/>
      <c r="M42" s="139"/>
    </row>
    <row r="43" spans="1:13">
      <c r="A43" s="136"/>
      <c r="B43" s="136"/>
      <c r="C43" s="136"/>
      <c r="D43" s="139"/>
      <c r="E43" s="139"/>
      <c r="F43" s="139"/>
      <c r="G43" s="139"/>
      <c r="H43" s="139"/>
      <c r="I43" s="139"/>
      <c r="J43" s="139"/>
      <c r="K43" s="139"/>
      <c r="L43" s="139"/>
      <c r="M43" s="139"/>
    </row>
    <row r="44" spans="1:13">
      <c r="A44" s="136"/>
      <c r="B44" s="136"/>
      <c r="C44" s="136"/>
      <c r="D44" s="139"/>
      <c r="E44" s="139"/>
      <c r="F44" s="139"/>
      <c r="G44" s="139"/>
      <c r="H44" s="139"/>
      <c r="I44" s="139"/>
      <c r="J44" s="139"/>
      <c r="K44" s="139"/>
      <c r="L44" s="139"/>
      <c r="M44" s="139"/>
    </row>
    <row r="45" spans="1:13">
      <c r="A45" s="136"/>
      <c r="B45" s="136"/>
      <c r="C45" s="136"/>
      <c r="D45" s="139"/>
      <c r="E45" s="139"/>
      <c r="F45" s="139"/>
      <c r="G45" s="139"/>
      <c r="H45" s="139"/>
      <c r="I45" s="139"/>
      <c r="J45" s="139"/>
      <c r="K45" s="139"/>
      <c r="L45" s="139"/>
      <c r="M45" s="139"/>
    </row>
    <row r="46" spans="1:13">
      <c r="A46" s="136"/>
      <c r="B46" s="136"/>
      <c r="C46" s="136"/>
      <c r="D46" s="139"/>
      <c r="E46" s="139"/>
      <c r="F46" s="139"/>
      <c r="G46" s="139"/>
      <c r="H46" s="139"/>
      <c r="I46" s="139"/>
      <c r="J46" s="139"/>
      <c r="K46" s="139"/>
      <c r="L46" s="139"/>
      <c r="M46" s="139"/>
    </row>
    <row r="47" spans="1:13">
      <c r="A47" s="136"/>
      <c r="B47" s="136"/>
      <c r="C47" s="136"/>
      <c r="D47" s="139"/>
      <c r="E47" s="139"/>
      <c r="F47" s="139"/>
      <c r="G47" s="139"/>
      <c r="H47" s="139"/>
      <c r="I47" s="139"/>
      <c r="J47" s="139"/>
      <c r="K47" s="139"/>
      <c r="L47" s="139"/>
      <c r="M47" s="139"/>
    </row>
    <row r="48" spans="1:13">
      <c r="A48" s="136"/>
      <c r="B48" s="136"/>
      <c r="C48" s="136"/>
      <c r="D48" s="139"/>
      <c r="E48" s="139"/>
      <c r="F48" s="139"/>
      <c r="G48" s="139"/>
      <c r="H48" s="139"/>
      <c r="I48" s="139"/>
      <c r="J48" s="139"/>
      <c r="K48" s="139"/>
      <c r="L48" s="139"/>
      <c r="M48" s="139"/>
    </row>
    <row r="49" spans="1:13">
      <c r="A49" s="136"/>
      <c r="B49" s="136"/>
      <c r="C49" s="136"/>
      <c r="D49" s="139"/>
      <c r="E49" s="139"/>
      <c r="F49" s="139"/>
      <c r="G49" s="139"/>
      <c r="H49" s="139"/>
      <c r="I49" s="139"/>
      <c r="J49" s="139"/>
      <c r="K49" s="139"/>
      <c r="L49" s="139"/>
      <c r="M49" s="139"/>
    </row>
    <row r="50" spans="1:13">
      <c r="A50" s="136"/>
      <c r="B50" s="136"/>
      <c r="C50" s="136"/>
      <c r="D50" s="139"/>
      <c r="E50" s="139"/>
      <c r="F50" s="139"/>
      <c r="G50" s="139"/>
      <c r="H50" s="139"/>
      <c r="I50" s="139"/>
      <c r="J50" s="139"/>
      <c r="K50" s="139"/>
      <c r="L50" s="139"/>
      <c r="M50" s="139"/>
    </row>
  </sheetData>
  <sheetProtection algorithmName="SHA-512" hashValue="1ACJuXqpAF8r01f84EEk3U+z80AAUDuxW1V4Na+CZSNTlKaaIvzZXYHKrT/xsGqYDuFYmJFk9xaboWOmsbOS1g==" saltValue="EZ0SyzhZ74w1rQMoUDkNSw==" spinCount="100000" sheet="1" objects="1" scenarios="1" formatCells="0" insertRows="0" deleteRows="0"/>
  <mergeCells count="23">
    <mergeCell ref="I6:K6"/>
    <mergeCell ref="I7:K7"/>
    <mergeCell ref="M13:M14"/>
    <mergeCell ref="I13:I14"/>
    <mergeCell ref="J13:J14"/>
    <mergeCell ref="K13:K14"/>
    <mergeCell ref="L13:L14"/>
    <mergeCell ref="F13:G13"/>
    <mergeCell ref="B6:H6"/>
    <mergeCell ref="H13:H14"/>
    <mergeCell ref="B10:H10"/>
    <mergeCell ref="B7:H7"/>
    <mergeCell ref="B8:H8"/>
    <mergeCell ref="B9:H9"/>
    <mergeCell ref="B12:C12"/>
    <mergeCell ref="E12:H12"/>
    <mergeCell ref="B3:C3"/>
    <mergeCell ref="D3:E3"/>
    <mergeCell ref="B4:C4"/>
    <mergeCell ref="D4:E4"/>
    <mergeCell ref="B15:B16"/>
    <mergeCell ref="B13:C14"/>
    <mergeCell ref="D13:E13"/>
  </mergeCells>
  <phoneticPr fontId="1"/>
  <pageMargins left="0.7" right="0.7" top="0.75" bottom="0.75" header="0.3" footer="0.3"/>
  <pageSetup paperSize="9" scale="6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30"/>
  <sheetViews>
    <sheetView view="pageBreakPreview" zoomScaleNormal="70" zoomScaleSheetLayoutView="100" workbookViewId="0">
      <selection activeCell="A2" sqref="A2"/>
    </sheetView>
  </sheetViews>
  <sheetFormatPr defaultRowHeight="18.75"/>
  <cols>
    <col min="1" max="1" width="4.625" customWidth="1"/>
    <col min="2" max="3" width="13.625" customWidth="1"/>
    <col min="4" max="4" width="16.375" style="2" customWidth="1"/>
    <col min="5" max="7" width="13.375" style="2" customWidth="1"/>
    <col min="8" max="12" width="16.25" style="2" customWidth="1"/>
    <col min="13" max="13" width="12.875" style="2" customWidth="1"/>
  </cols>
  <sheetData>
    <row r="1" spans="1:14">
      <c r="B1" t="s">
        <v>308</v>
      </c>
      <c r="L1" s="46"/>
    </row>
    <row r="2" spans="1:14">
      <c r="B2" s="48"/>
      <c r="L2" s="46"/>
    </row>
    <row r="3" spans="1:14">
      <c r="B3" s="679" t="s">
        <v>29</v>
      </c>
      <c r="C3" s="680"/>
      <c r="D3" s="681">
        <f>別紙１実施計画書_総括!D7</f>
        <v>0</v>
      </c>
      <c r="E3" s="682"/>
      <c r="L3" s="46"/>
    </row>
    <row r="4" spans="1:14">
      <c r="B4" s="683" t="s">
        <v>189</v>
      </c>
      <c r="C4" s="684"/>
      <c r="D4" s="685" t="str">
        <f>別紙１実施計画書_総括!D16</f>
        <v>　　　　　　</v>
      </c>
      <c r="E4" s="686"/>
      <c r="L4" s="46"/>
    </row>
    <row r="5" spans="1:14">
      <c r="A5" s="13" t="s">
        <v>319</v>
      </c>
    </row>
    <row r="6" spans="1:14" ht="37.5" customHeight="1">
      <c r="B6" s="692" t="s">
        <v>8</v>
      </c>
      <c r="C6" s="692"/>
      <c r="D6" s="692"/>
      <c r="E6" s="692"/>
      <c r="F6" s="692"/>
      <c r="G6" s="692"/>
      <c r="H6" s="692"/>
      <c r="I6" s="702">
        <f>別紙１実施計画書_総括付表!H19</f>
        <v>0</v>
      </c>
      <c r="J6" s="702"/>
      <c r="K6" s="702"/>
    </row>
    <row r="7" spans="1:14" ht="18.75" customHeight="1">
      <c r="B7" s="692" t="s">
        <v>174</v>
      </c>
      <c r="C7" s="692"/>
      <c r="D7" s="692"/>
      <c r="E7" s="692"/>
      <c r="F7" s="692"/>
      <c r="G7" s="692"/>
      <c r="H7" s="692"/>
      <c r="I7" s="703">
        <f>別紙１実施計画書_総括付表!H15</f>
        <v>0</v>
      </c>
      <c r="J7" s="703"/>
      <c r="K7" s="703"/>
    </row>
    <row r="8" spans="1:14" ht="18.75" customHeight="1">
      <c r="B8" s="692" t="s">
        <v>175</v>
      </c>
      <c r="C8" s="692"/>
      <c r="D8" s="692"/>
      <c r="E8" s="692"/>
      <c r="F8" s="692"/>
      <c r="G8" s="692"/>
      <c r="H8" s="692"/>
      <c r="I8" s="184"/>
      <c r="J8" s="93" t="s">
        <v>6</v>
      </c>
    </row>
    <row r="9" spans="1:14" ht="18.75" customHeight="1">
      <c r="A9" s="11" t="s">
        <v>106</v>
      </c>
      <c r="B9" s="696" t="s">
        <v>109</v>
      </c>
      <c r="C9" s="696"/>
      <c r="D9" s="696"/>
      <c r="E9" s="696"/>
      <c r="F9" s="696"/>
      <c r="G9" s="696"/>
      <c r="H9" s="696"/>
      <c r="I9" s="206"/>
      <c r="J9" s="94"/>
    </row>
    <row r="10" spans="1:14" ht="18.75" customHeight="1">
      <c r="B10" s="693" t="s">
        <v>14</v>
      </c>
      <c r="C10" s="694"/>
      <c r="D10" s="694"/>
      <c r="E10" s="694"/>
      <c r="F10" s="694"/>
      <c r="G10" s="694"/>
      <c r="H10" s="695"/>
      <c r="I10" s="185"/>
      <c r="J10" s="91" t="s">
        <v>7</v>
      </c>
    </row>
    <row r="11" spans="1:14" ht="18.75" customHeight="1">
      <c r="A11" s="13" t="s">
        <v>5</v>
      </c>
    </row>
    <row r="12" spans="1:14" ht="18.75" customHeight="1">
      <c r="B12" s="697" t="s">
        <v>167</v>
      </c>
      <c r="C12" s="698"/>
      <c r="D12" s="101"/>
      <c r="E12" s="699" t="s">
        <v>168</v>
      </c>
      <c r="F12" s="700"/>
      <c r="G12" s="700"/>
      <c r="H12" s="701"/>
      <c r="I12" s="47">
        <f>IF(D12="",0,DATE(2023,2,28)-D12)</f>
        <v>0</v>
      </c>
      <c r="J12" s="72" t="s">
        <v>166</v>
      </c>
      <c r="N12" s="2"/>
    </row>
    <row r="13" spans="1:14" ht="64.5" customHeight="1">
      <c r="B13" s="689"/>
      <c r="C13" s="689"/>
      <c r="D13" s="691" t="s">
        <v>176</v>
      </c>
      <c r="E13" s="691"/>
      <c r="F13" s="689" t="s">
        <v>15</v>
      </c>
      <c r="G13" s="689"/>
      <c r="H13" s="689" t="s">
        <v>20</v>
      </c>
      <c r="I13" s="689" t="s">
        <v>21</v>
      </c>
      <c r="J13" s="689" t="s">
        <v>184</v>
      </c>
      <c r="K13" s="689" t="s">
        <v>22</v>
      </c>
      <c r="L13" s="689" t="s">
        <v>185</v>
      </c>
      <c r="M13" s="689" t="s">
        <v>118</v>
      </c>
      <c r="N13" s="1"/>
    </row>
    <row r="14" spans="1:14" ht="30" customHeight="1" thickBot="1">
      <c r="B14" s="690"/>
      <c r="C14" s="690"/>
      <c r="D14" s="59" t="s">
        <v>107</v>
      </c>
      <c r="E14" s="59" t="s">
        <v>108</v>
      </c>
      <c r="F14" s="92" t="s">
        <v>107</v>
      </c>
      <c r="G14" s="59" t="s">
        <v>108</v>
      </c>
      <c r="H14" s="690"/>
      <c r="I14" s="690"/>
      <c r="J14" s="690"/>
      <c r="K14" s="690"/>
      <c r="L14" s="704"/>
      <c r="M14" s="690"/>
      <c r="N14" s="1"/>
    </row>
    <row r="15" spans="1:14" ht="34.5" customHeight="1" thickTop="1">
      <c r="B15" s="687" t="s">
        <v>0</v>
      </c>
      <c r="C15" s="41" t="s">
        <v>123</v>
      </c>
      <c r="D15" s="210"/>
      <c r="E15" s="211">
        <f>D15</f>
        <v>0</v>
      </c>
      <c r="F15" s="210"/>
      <c r="G15" s="211">
        <f>F15</f>
        <v>0</v>
      </c>
      <c r="H15" s="212">
        <f>$I$8*D15/1000</f>
        <v>0</v>
      </c>
      <c r="I15" s="212">
        <f>$I$8*F15/1000</f>
        <v>0</v>
      </c>
      <c r="J15" s="212" t="str">
        <f>IFERROR(1000*H15*$I$9/$I$10,"")</f>
        <v/>
      </c>
      <c r="K15" s="212" t="str">
        <f>IFERROR(J15*$I$10/1000,"")</f>
        <v/>
      </c>
      <c r="L15" s="213"/>
      <c r="M15" s="213"/>
      <c r="N15" s="1"/>
    </row>
    <row r="16" spans="1:14" ht="37.5" customHeight="1">
      <c r="B16" s="688"/>
      <c r="C16" s="58" t="s">
        <v>124</v>
      </c>
      <c r="D16" s="210"/>
      <c r="E16" s="212">
        <f>E15+D16</f>
        <v>0</v>
      </c>
      <c r="F16" s="210"/>
      <c r="G16" s="212">
        <f>G15+F16</f>
        <v>0</v>
      </c>
      <c r="H16" s="212">
        <f>$I$8*D16/1000</f>
        <v>0</v>
      </c>
      <c r="I16" s="212">
        <f>$I$8*F16/1000</f>
        <v>0</v>
      </c>
      <c r="J16" s="212" t="str">
        <f>IFERROR(1000*H16*$I$9/$I$10,"")</f>
        <v/>
      </c>
      <c r="K16" s="212" t="str">
        <f>IFERROR(J16*$I$10/1000,"")</f>
        <v/>
      </c>
      <c r="L16" s="210"/>
      <c r="M16" s="210"/>
    </row>
    <row r="17" spans="2:13" ht="37.5" customHeight="1">
      <c r="B17" s="60" t="s">
        <v>1</v>
      </c>
      <c r="C17" s="60" t="s">
        <v>11</v>
      </c>
      <c r="D17" s="210"/>
      <c r="E17" s="214">
        <f t="shared" ref="E17:G19" si="0">E16+D17</f>
        <v>0</v>
      </c>
      <c r="F17" s="210"/>
      <c r="G17" s="214">
        <f t="shared" si="0"/>
        <v>0</v>
      </c>
      <c r="H17" s="212">
        <f>$I$8*D17/1000</f>
        <v>0</v>
      </c>
      <c r="I17" s="212">
        <f>$I$8*F17/1000</f>
        <v>0</v>
      </c>
      <c r="J17" s="212" t="str">
        <f>IFERROR(1000*H17*$I$9/$I$10,"")</f>
        <v/>
      </c>
      <c r="K17" s="212" t="str">
        <f>IFERROR(J17*$I$10/1000,"")</f>
        <v/>
      </c>
      <c r="L17" s="210"/>
      <c r="M17" s="210"/>
    </row>
    <row r="18" spans="2:13" ht="37.5" customHeight="1">
      <c r="B18" s="60" t="s">
        <v>2</v>
      </c>
      <c r="C18" s="60" t="s">
        <v>12</v>
      </c>
      <c r="D18" s="210"/>
      <c r="E18" s="214">
        <f t="shared" si="0"/>
        <v>0</v>
      </c>
      <c r="F18" s="210"/>
      <c r="G18" s="214">
        <f t="shared" si="0"/>
        <v>0</v>
      </c>
      <c r="H18" s="212">
        <f>$I$8*D18/1000</f>
        <v>0</v>
      </c>
      <c r="I18" s="212">
        <f>$I$8*F18/1000</f>
        <v>0</v>
      </c>
      <c r="J18" s="212" t="str">
        <f>IFERROR(1000*H18*$I$9/$I$10,"")</f>
        <v/>
      </c>
      <c r="K18" s="212" t="str">
        <f>IFERROR(J18*$I$10/1000,"")</f>
        <v/>
      </c>
      <c r="L18" s="210"/>
      <c r="M18" s="210"/>
    </row>
    <row r="19" spans="2:13" ht="37.5" customHeight="1" thickBot="1">
      <c r="B19" s="61" t="s">
        <v>3</v>
      </c>
      <c r="C19" s="61" t="s">
        <v>13</v>
      </c>
      <c r="D19" s="215"/>
      <c r="E19" s="216">
        <f t="shared" si="0"/>
        <v>0</v>
      </c>
      <c r="F19" s="215"/>
      <c r="G19" s="216">
        <f t="shared" si="0"/>
        <v>0</v>
      </c>
      <c r="H19" s="217">
        <f>$I$8*D19/1000</f>
        <v>0</v>
      </c>
      <c r="I19" s="217">
        <f>$I$8*F19/1000</f>
        <v>0</v>
      </c>
      <c r="J19" s="217" t="str">
        <f>IFERROR(1000*H19*$I$9/$I$10,"")</f>
        <v/>
      </c>
      <c r="K19" s="217" t="str">
        <f>IFERROR(J19*$I$10/1000,"")</f>
        <v/>
      </c>
      <c r="L19" s="215"/>
      <c r="M19" s="215"/>
    </row>
    <row r="20" spans="2:13" ht="37.5" customHeight="1" thickTop="1">
      <c r="B20" s="62" t="s">
        <v>4</v>
      </c>
      <c r="C20" s="95"/>
      <c r="D20" s="218">
        <f>SUM(D15:D19)</f>
        <v>0</v>
      </c>
      <c r="E20" s="236"/>
      <c r="F20" s="218">
        <f>SUM(F15:F19)</f>
        <v>0</v>
      </c>
      <c r="G20" s="219"/>
      <c r="H20" s="218">
        <f>SUM(H15:H19)</f>
        <v>0</v>
      </c>
      <c r="I20" s="218">
        <f>SUM(I15:I19)</f>
        <v>0</v>
      </c>
      <c r="J20" s="218">
        <f>SUM(J15:J19)</f>
        <v>0</v>
      </c>
      <c r="K20" s="218">
        <f>SUM(K15:K19)</f>
        <v>0</v>
      </c>
      <c r="L20" s="220">
        <f>SUM(L15:L19)</f>
        <v>0</v>
      </c>
      <c r="M20" s="221"/>
    </row>
    <row r="21" spans="2:13" ht="12" customHeight="1">
      <c r="D21" s="222"/>
      <c r="E21" s="222"/>
      <c r="F21" s="222"/>
      <c r="G21" s="222"/>
      <c r="H21" s="222"/>
      <c r="I21" s="222"/>
      <c r="J21" s="222"/>
      <c r="K21" s="222"/>
      <c r="L21" s="222"/>
      <c r="M21" s="222"/>
    </row>
    <row r="22" spans="2:13" ht="12" customHeight="1">
      <c r="D22" s="222"/>
      <c r="E22" s="222"/>
      <c r="F22" s="222"/>
      <c r="G22" s="222"/>
      <c r="H22" s="222"/>
      <c r="I22" s="222"/>
      <c r="J22" s="222"/>
      <c r="K22" s="222"/>
      <c r="L22" s="222"/>
      <c r="M22" s="222"/>
    </row>
    <row r="23" spans="2:13" ht="37.5" customHeight="1">
      <c r="B23" s="60" t="s">
        <v>119</v>
      </c>
      <c r="C23" s="58" t="s">
        <v>120</v>
      </c>
      <c r="D23" s="210"/>
      <c r="E23" s="214">
        <f>E19+D23</f>
        <v>0</v>
      </c>
      <c r="F23" s="210"/>
      <c r="G23" s="214">
        <f>G19+F23</f>
        <v>0</v>
      </c>
      <c r="H23" s="212">
        <f>$I$8*D23/1000</f>
        <v>0</v>
      </c>
      <c r="I23" s="212">
        <f>$I$8*F23/1000</f>
        <v>0</v>
      </c>
      <c r="J23" s="212" t="str">
        <f>IFERROR(1000*H23*$I$9/$I$10,"")</f>
        <v/>
      </c>
      <c r="K23" s="212" t="str">
        <f>IFERROR(J23*$I$10/1000,"")</f>
        <v/>
      </c>
      <c r="L23" s="210"/>
      <c r="M23" s="210"/>
    </row>
    <row r="24" spans="2:13">
      <c r="B24" s="48" t="s">
        <v>121</v>
      </c>
      <c r="C24" s="49"/>
      <c r="D24" s="52"/>
      <c r="E24" s="52"/>
    </row>
    <row r="25" spans="2:13">
      <c r="B25" s="48" t="s">
        <v>143</v>
      </c>
    </row>
    <row r="27" spans="2:13">
      <c r="B27" s="48" t="s">
        <v>177</v>
      </c>
    </row>
    <row r="28" spans="2:13">
      <c r="B28" s="49" t="s">
        <v>110</v>
      </c>
    </row>
    <row r="29" spans="2:13">
      <c r="B29" s="49" t="s">
        <v>111</v>
      </c>
    </row>
    <row r="30" spans="2:13">
      <c r="B30" s="49" t="s">
        <v>112</v>
      </c>
    </row>
  </sheetData>
  <sheetProtection algorithmName="SHA-512" hashValue="w8BC0FWEyq+3OZIT0qvSJDIaS8FCfcPAiREzbZvlOK5eGHwfHBzdojkfz7Nst3+A4jwio3fwSbhR7cSvXzGcGg==" saltValue="cIFIxQ3XVir+hT7CxBtkcQ==" spinCount="100000" sheet="1" objects="1" scenarios="1" formatCells="0" formatRows="0" insertColumns="0" insertRows="0" deleteColumns="0" deleteRows="0"/>
  <mergeCells count="23">
    <mergeCell ref="J13:J14"/>
    <mergeCell ref="K13:K14"/>
    <mergeCell ref="L13:L14"/>
    <mergeCell ref="M13:M14"/>
    <mergeCell ref="B15:B16"/>
    <mergeCell ref="I13:I14"/>
    <mergeCell ref="B10:H10"/>
    <mergeCell ref="B13:C14"/>
    <mergeCell ref="D13:E13"/>
    <mergeCell ref="F13:G13"/>
    <mergeCell ref="H13:H14"/>
    <mergeCell ref="B12:C12"/>
    <mergeCell ref="E12:H12"/>
    <mergeCell ref="I6:K6"/>
    <mergeCell ref="I7:K7"/>
    <mergeCell ref="B6:H6"/>
    <mergeCell ref="B7:H7"/>
    <mergeCell ref="B8:H8"/>
    <mergeCell ref="B3:C3"/>
    <mergeCell ref="D3:E3"/>
    <mergeCell ref="B4:C4"/>
    <mergeCell ref="D4:E4"/>
    <mergeCell ref="B9:H9"/>
  </mergeCells>
  <phoneticPr fontId="1"/>
  <pageMargins left="0.7" right="0.7" top="0.75" bottom="0.75" header="0.3" footer="0.3"/>
  <pageSetup paperSize="9" scale="6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31"/>
  <sheetViews>
    <sheetView view="pageBreakPreview" zoomScaleNormal="70" zoomScaleSheetLayoutView="100" workbookViewId="0"/>
  </sheetViews>
  <sheetFormatPr defaultRowHeight="18.75"/>
  <cols>
    <col min="1" max="1" width="4.625" customWidth="1"/>
    <col min="2" max="3" width="13.625" customWidth="1"/>
    <col min="4" max="4" width="16.375" style="2" customWidth="1"/>
    <col min="5" max="7" width="13.375" style="2" customWidth="1"/>
    <col min="8" max="12" width="16.25" style="2" customWidth="1"/>
    <col min="13" max="13" width="12.875" style="2" customWidth="1"/>
  </cols>
  <sheetData>
    <row r="1" spans="1:14">
      <c r="B1" t="s">
        <v>307</v>
      </c>
      <c r="L1" s="46"/>
    </row>
    <row r="2" spans="1:14">
      <c r="B2" s="48"/>
      <c r="L2" s="46"/>
    </row>
    <row r="3" spans="1:14">
      <c r="B3" s="679" t="s">
        <v>29</v>
      </c>
      <c r="C3" s="680"/>
      <c r="D3" s="681">
        <f>別紙１実施計画書_総括!D7</f>
        <v>0</v>
      </c>
      <c r="E3" s="682"/>
      <c r="L3" s="46"/>
    </row>
    <row r="4" spans="1:14">
      <c r="B4" s="683" t="s">
        <v>33</v>
      </c>
      <c r="C4" s="684"/>
      <c r="D4" s="685" t="str">
        <f>別紙１実施計画書_総括!D16</f>
        <v>　　　　　　</v>
      </c>
      <c r="E4" s="686"/>
      <c r="L4" s="46"/>
    </row>
    <row r="5" spans="1:14">
      <c r="A5" s="13" t="s">
        <v>319</v>
      </c>
    </row>
    <row r="6" spans="1:14" ht="37.5" customHeight="1">
      <c r="B6" s="692" t="s">
        <v>8</v>
      </c>
      <c r="C6" s="692"/>
      <c r="D6" s="692"/>
      <c r="E6" s="692"/>
      <c r="F6" s="692"/>
      <c r="G6" s="692"/>
      <c r="H6" s="692"/>
      <c r="I6" s="705"/>
      <c r="J6" s="705"/>
      <c r="K6" s="705"/>
    </row>
    <row r="7" spans="1:14" ht="18.75" customHeight="1">
      <c r="B7" s="692" t="s">
        <v>174</v>
      </c>
      <c r="C7" s="692"/>
      <c r="D7" s="692"/>
      <c r="E7" s="692"/>
      <c r="F7" s="692"/>
      <c r="G7" s="692"/>
      <c r="H7" s="692"/>
      <c r="I7" s="706"/>
      <c r="J7" s="706"/>
      <c r="K7" s="706"/>
    </row>
    <row r="8" spans="1:14" ht="18.75" customHeight="1">
      <c r="B8" s="692" t="s">
        <v>175</v>
      </c>
      <c r="C8" s="692"/>
      <c r="D8" s="692"/>
      <c r="E8" s="692"/>
      <c r="F8" s="692"/>
      <c r="G8" s="692"/>
      <c r="H8" s="692"/>
      <c r="I8" s="223"/>
      <c r="J8" s="166" t="s">
        <v>6</v>
      </c>
    </row>
    <row r="9" spans="1:14" ht="18.75" customHeight="1">
      <c r="A9" s="11" t="s">
        <v>106</v>
      </c>
      <c r="B9" s="696" t="s">
        <v>109</v>
      </c>
      <c r="C9" s="696"/>
      <c r="D9" s="696"/>
      <c r="E9" s="696"/>
      <c r="F9" s="696"/>
      <c r="G9" s="696"/>
      <c r="H9" s="696"/>
      <c r="I9" s="206"/>
      <c r="J9" s="94"/>
    </row>
    <row r="10" spans="1:14" ht="18.75" customHeight="1">
      <c r="B10" s="693" t="s">
        <v>14</v>
      </c>
      <c r="C10" s="694"/>
      <c r="D10" s="694"/>
      <c r="E10" s="694"/>
      <c r="F10" s="694"/>
      <c r="G10" s="694"/>
      <c r="H10" s="695"/>
      <c r="I10" s="224"/>
      <c r="J10" s="162" t="s">
        <v>7</v>
      </c>
    </row>
    <row r="11" spans="1:14" ht="18.75" customHeight="1">
      <c r="A11" s="13" t="s">
        <v>5</v>
      </c>
    </row>
    <row r="12" spans="1:14" ht="18.75" customHeight="1">
      <c r="B12" s="697" t="s">
        <v>167</v>
      </c>
      <c r="C12" s="698"/>
      <c r="D12" s="101"/>
      <c r="E12" s="699" t="s">
        <v>168</v>
      </c>
      <c r="F12" s="700"/>
      <c r="G12" s="700"/>
      <c r="H12" s="701"/>
      <c r="I12" s="47">
        <f>IF(D12="",0,DATE(2023,2,28)-D12)</f>
        <v>0</v>
      </c>
      <c r="J12" s="163" t="s">
        <v>166</v>
      </c>
      <c r="N12" s="2"/>
    </row>
    <row r="13" spans="1:14" ht="64.5" customHeight="1">
      <c r="B13" s="689"/>
      <c r="C13" s="689"/>
      <c r="D13" s="691" t="s">
        <v>176</v>
      </c>
      <c r="E13" s="691"/>
      <c r="F13" s="689" t="s">
        <v>15</v>
      </c>
      <c r="G13" s="689"/>
      <c r="H13" s="689" t="s">
        <v>20</v>
      </c>
      <c r="I13" s="689" t="s">
        <v>21</v>
      </c>
      <c r="J13" s="689" t="s">
        <v>184</v>
      </c>
      <c r="K13" s="689" t="s">
        <v>22</v>
      </c>
      <c r="L13" s="689" t="s">
        <v>185</v>
      </c>
      <c r="M13" s="689" t="s">
        <v>118</v>
      </c>
      <c r="N13" s="1"/>
    </row>
    <row r="14" spans="1:14" ht="30" customHeight="1" thickBot="1">
      <c r="B14" s="690"/>
      <c r="C14" s="690"/>
      <c r="D14" s="164" t="s">
        <v>107</v>
      </c>
      <c r="E14" s="164" t="s">
        <v>108</v>
      </c>
      <c r="F14" s="164" t="s">
        <v>107</v>
      </c>
      <c r="G14" s="164" t="s">
        <v>108</v>
      </c>
      <c r="H14" s="690"/>
      <c r="I14" s="690"/>
      <c r="J14" s="690"/>
      <c r="K14" s="690"/>
      <c r="L14" s="704"/>
      <c r="M14" s="690"/>
      <c r="N14" s="1"/>
    </row>
    <row r="15" spans="1:14" ht="34.5" customHeight="1" thickTop="1">
      <c r="B15" s="687" t="s">
        <v>0</v>
      </c>
      <c r="C15" s="41" t="s">
        <v>123</v>
      </c>
      <c r="D15" s="210"/>
      <c r="E15" s="211">
        <f>D15</f>
        <v>0</v>
      </c>
      <c r="F15" s="210"/>
      <c r="G15" s="211">
        <f>F15</f>
        <v>0</v>
      </c>
      <c r="H15" s="212">
        <f>$I$8*D15/1000</f>
        <v>0</v>
      </c>
      <c r="I15" s="212">
        <f>$I$8*F15/1000</f>
        <v>0</v>
      </c>
      <c r="J15" s="212" t="str">
        <f>IFERROR(1000*H15*$I$9/$I$10,"")</f>
        <v/>
      </c>
      <c r="K15" s="212" t="str">
        <f>IFERROR(J15*$I$10/1000,"")</f>
        <v/>
      </c>
      <c r="L15" s="213"/>
      <c r="M15" s="213"/>
      <c r="N15" s="1"/>
    </row>
    <row r="16" spans="1:14" ht="37.5" customHeight="1">
      <c r="B16" s="688"/>
      <c r="C16" s="163" t="s">
        <v>124</v>
      </c>
      <c r="D16" s="210"/>
      <c r="E16" s="212">
        <f>E15+D16</f>
        <v>0</v>
      </c>
      <c r="F16" s="210"/>
      <c r="G16" s="212">
        <f>G15+F16</f>
        <v>0</v>
      </c>
      <c r="H16" s="212">
        <f>$I$8*D16/1000</f>
        <v>0</v>
      </c>
      <c r="I16" s="212">
        <f>$I$8*F16/1000</f>
        <v>0</v>
      </c>
      <c r="J16" s="212" t="str">
        <f>IFERROR(1000*H16*$I$9/$I$10,"")</f>
        <v/>
      </c>
      <c r="K16" s="212" t="str">
        <f>IFERROR(J16*$I$10/1000,"")</f>
        <v/>
      </c>
      <c r="L16" s="210"/>
      <c r="M16" s="210"/>
    </row>
    <row r="17" spans="2:13" ht="37.5" customHeight="1">
      <c r="B17" s="162" t="s">
        <v>1</v>
      </c>
      <c r="C17" s="162" t="s">
        <v>11</v>
      </c>
      <c r="D17" s="210"/>
      <c r="E17" s="214">
        <f t="shared" ref="E17:G19" si="0">E16+D17</f>
        <v>0</v>
      </c>
      <c r="F17" s="210"/>
      <c r="G17" s="214">
        <f t="shared" si="0"/>
        <v>0</v>
      </c>
      <c r="H17" s="212">
        <f>$I$8*D17/1000</f>
        <v>0</v>
      </c>
      <c r="I17" s="212">
        <f>$I$8*F17/1000</f>
        <v>0</v>
      </c>
      <c r="J17" s="212" t="str">
        <f>IFERROR(1000*H17*$I$9/$I$10,"")</f>
        <v/>
      </c>
      <c r="K17" s="212" t="str">
        <f>IFERROR(J17*$I$10/1000,"")</f>
        <v/>
      </c>
      <c r="L17" s="210"/>
      <c r="M17" s="210"/>
    </row>
    <row r="18" spans="2:13" ht="37.5" customHeight="1">
      <c r="B18" s="162" t="s">
        <v>2</v>
      </c>
      <c r="C18" s="162" t="s">
        <v>12</v>
      </c>
      <c r="D18" s="210"/>
      <c r="E18" s="214">
        <f t="shared" si="0"/>
        <v>0</v>
      </c>
      <c r="F18" s="210"/>
      <c r="G18" s="214">
        <f t="shared" si="0"/>
        <v>0</v>
      </c>
      <c r="H18" s="212">
        <f>$I$8*D18/1000</f>
        <v>0</v>
      </c>
      <c r="I18" s="212">
        <f>$I$8*F18/1000</f>
        <v>0</v>
      </c>
      <c r="J18" s="212" t="str">
        <f>IFERROR(1000*H18*$I$9/$I$10,"")</f>
        <v/>
      </c>
      <c r="K18" s="212" t="str">
        <f>IFERROR(J18*$I$10/1000,"")</f>
        <v/>
      </c>
      <c r="L18" s="210"/>
      <c r="M18" s="210"/>
    </row>
    <row r="19" spans="2:13" ht="37.5" customHeight="1" thickBot="1">
      <c r="B19" s="165" t="s">
        <v>3</v>
      </c>
      <c r="C19" s="165" t="s">
        <v>13</v>
      </c>
      <c r="D19" s="215"/>
      <c r="E19" s="216">
        <f t="shared" si="0"/>
        <v>0</v>
      </c>
      <c r="F19" s="215"/>
      <c r="G19" s="216">
        <f t="shared" si="0"/>
        <v>0</v>
      </c>
      <c r="H19" s="217">
        <f>$I$8*D19/1000</f>
        <v>0</v>
      </c>
      <c r="I19" s="217">
        <f>$I$8*F19/1000</f>
        <v>0</v>
      </c>
      <c r="J19" s="217" t="str">
        <f>IFERROR(1000*H19*$I$9/$I$10,"")</f>
        <v/>
      </c>
      <c r="K19" s="217" t="str">
        <f>IFERROR(J19*$I$10/1000,"")</f>
        <v/>
      </c>
      <c r="L19" s="215"/>
      <c r="M19" s="215"/>
    </row>
    <row r="20" spans="2:13" ht="37.5" customHeight="1" thickTop="1">
      <c r="B20" s="166" t="s">
        <v>4</v>
      </c>
      <c r="C20" s="95"/>
      <c r="D20" s="218">
        <f>SUM(D15:D19)</f>
        <v>0</v>
      </c>
      <c r="E20" s="219"/>
      <c r="F20" s="218">
        <f>SUM(F15:F19)</f>
        <v>0</v>
      </c>
      <c r="G20" s="219"/>
      <c r="H20" s="218">
        <f>SUM(H15:H19)</f>
        <v>0</v>
      </c>
      <c r="I20" s="218">
        <f>SUM(I15:I19)</f>
        <v>0</v>
      </c>
      <c r="J20" s="218">
        <f>SUM(J15:J19)</f>
        <v>0</v>
      </c>
      <c r="K20" s="218">
        <f>SUM(K15:K19)</f>
        <v>0</v>
      </c>
      <c r="L20" s="220">
        <f>SUM(L15:L19)</f>
        <v>0</v>
      </c>
      <c r="M20" s="221"/>
    </row>
    <row r="21" spans="2:13" ht="12" customHeight="1">
      <c r="D21" s="222"/>
      <c r="E21" s="222"/>
      <c r="F21" s="222"/>
      <c r="G21" s="222"/>
      <c r="H21" s="222"/>
      <c r="I21" s="222"/>
      <c r="J21" s="222"/>
      <c r="K21" s="222"/>
      <c r="L21" s="222"/>
      <c r="M21" s="222"/>
    </row>
    <row r="22" spans="2:13" ht="12" customHeight="1">
      <c r="D22" s="222"/>
      <c r="E22" s="222"/>
      <c r="F22" s="222"/>
      <c r="G22" s="222"/>
      <c r="H22" s="222"/>
      <c r="I22" s="222"/>
      <c r="J22" s="222"/>
      <c r="K22" s="222"/>
      <c r="L22" s="222"/>
      <c r="M22" s="222"/>
    </row>
    <row r="23" spans="2:13" ht="37.5" customHeight="1">
      <c r="B23" s="162" t="s">
        <v>119</v>
      </c>
      <c r="C23" s="163" t="s">
        <v>120</v>
      </c>
      <c r="D23" s="210"/>
      <c r="E23" s="214">
        <f>E19+D23</f>
        <v>0</v>
      </c>
      <c r="F23" s="210"/>
      <c r="G23" s="214">
        <f>G19+F23</f>
        <v>0</v>
      </c>
      <c r="H23" s="212">
        <f>$I$8*D23/1000</f>
        <v>0</v>
      </c>
      <c r="I23" s="212">
        <f>$I$8*F23/1000</f>
        <v>0</v>
      </c>
      <c r="J23" s="212" t="str">
        <f>IFERROR(1000*H23*$I$9/$I$10,"")</f>
        <v/>
      </c>
      <c r="K23" s="212" t="str">
        <f>IFERROR(J23*$I$10/1000,"")</f>
        <v/>
      </c>
      <c r="L23" s="210"/>
      <c r="M23" s="210"/>
    </row>
    <row r="24" spans="2:13" ht="37.5" customHeight="1">
      <c r="B24" s="180"/>
      <c r="C24" s="15"/>
      <c r="D24" s="181"/>
      <c r="E24" s="182"/>
      <c r="F24" s="181"/>
      <c r="G24" s="182"/>
      <c r="H24" s="183"/>
      <c r="I24" s="183"/>
      <c r="J24" s="183"/>
      <c r="K24" s="183"/>
      <c r="L24" s="181"/>
      <c r="M24" s="181"/>
    </row>
    <row r="25" spans="2:13">
      <c r="B25" s="48" t="s">
        <v>121</v>
      </c>
      <c r="C25" s="49"/>
      <c r="D25" s="52"/>
      <c r="E25" s="52"/>
    </row>
    <row r="26" spans="2:13">
      <c r="B26" s="48" t="s">
        <v>143</v>
      </c>
    </row>
    <row r="28" spans="2:13">
      <c r="B28" s="48" t="s">
        <v>177</v>
      </c>
    </row>
    <row r="29" spans="2:13">
      <c r="B29" s="49" t="s">
        <v>110</v>
      </c>
    </row>
    <row r="30" spans="2:13">
      <c r="B30" s="49" t="s">
        <v>111</v>
      </c>
    </row>
    <row r="31" spans="2:13">
      <c r="B31" s="49" t="s">
        <v>112</v>
      </c>
    </row>
  </sheetData>
  <sheetProtection algorithmName="SHA-512" hashValue="mh3CZJpkNe2BVcaCe65WCwXZjM3/ZV8OVnMoHxH8SJVzQG/k4i21SdPAtOXr1fJIYMtkLtXYVQrlyYo3zrpdPQ==" saltValue="I4u4TJfSPZDn2Erv/6XqGw==" spinCount="100000" sheet="1" formatCells="0" formatRows="0" insertRows="0" deleteRows="0"/>
  <mergeCells count="23">
    <mergeCell ref="I6:K6"/>
    <mergeCell ref="B12:C12"/>
    <mergeCell ref="E12:H12"/>
    <mergeCell ref="B3:C3"/>
    <mergeCell ref="D3:E3"/>
    <mergeCell ref="B4:C4"/>
    <mergeCell ref="D4:E4"/>
    <mergeCell ref="B6:H6"/>
    <mergeCell ref="B7:H7"/>
    <mergeCell ref="I7:K7"/>
    <mergeCell ref="B8:H8"/>
    <mergeCell ref="B9:H9"/>
    <mergeCell ref="B10:H10"/>
    <mergeCell ref="K13:K14"/>
    <mergeCell ref="L13:L14"/>
    <mergeCell ref="M13:M14"/>
    <mergeCell ref="B15:B16"/>
    <mergeCell ref="B13:C14"/>
    <mergeCell ref="D13:E13"/>
    <mergeCell ref="F13:G13"/>
    <mergeCell ref="H13:H14"/>
    <mergeCell ref="I13:I14"/>
    <mergeCell ref="J13:J14"/>
  </mergeCells>
  <phoneticPr fontId="1"/>
  <pageMargins left="0.7" right="0.7" top="0.75" bottom="0.75" header="0.3" footer="0.3"/>
  <pageSetup paperSize="9" scale="6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31"/>
  <sheetViews>
    <sheetView view="pageBreakPreview" zoomScaleNormal="70" zoomScaleSheetLayoutView="100" workbookViewId="0"/>
  </sheetViews>
  <sheetFormatPr defaultRowHeight="18.75"/>
  <cols>
    <col min="1" max="1" width="4.625" customWidth="1"/>
    <col min="2" max="3" width="13.625" customWidth="1"/>
    <col min="4" max="4" width="16.375" style="2" customWidth="1"/>
    <col min="5" max="7" width="13.375" style="2" customWidth="1"/>
    <col min="8" max="12" width="16.25" style="2" customWidth="1"/>
    <col min="13" max="13" width="12.875" style="2" customWidth="1"/>
  </cols>
  <sheetData>
    <row r="1" spans="1:14">
      <c r="B1" t="s">
        <v>306</v>
      </c>
      <c r="L1" s="46"/>
    </row>
    <row r="2" spans="1:14">
      <c r="B2" s="48"/>
      <c r="L2" s="46"/>
    </row>
    <row r="3" spans="1:14">
      <c r="B3" s="679" t="s">
        <v>29</v>
      </c>
      <c r="C3" s="680"/>
      <c r="D3" s="681">
        <f>別紙１実施計画書_総括!D7</f>
        <v>0</v>
      </c>
      <c r="E3" s="682"/>
      <c r="L3" s="46"/>
    </row>
    <row r="4" spans="1:14">
      <c r="B4" s="683" t="s">
        <v>33</v>
      </c>
      <c r="C4" s="684"/>
      <c r="D4" s="685" t="str">
        <f>別紙１実施計画書_総括!D16</f>
        <v>　　　　　　</v>
      </c>
      <c r="E4" s="686"/>
      <c r="L4" s="46"/>
    </row>
    <row r="5" spans="1:14">
      <c r="A5" s="13" t="s">
        <v>319</v>
      </c>
    </row>
    <row r="6" spans="1:14" ht="37.5" customHeight="1">
      <c r="B6" s="692" t="s">
        <v>8</v>
      </c>
      <c r="C6" s="692"/>
      <c r="D6" s="692"/>
      <c r="E6" s="692"/>
      <c r="F6" s="692"/>
      <c r="G6" s="692"/>
      <c r="H6" s="692"/>
      <c r="I6" s="705"/>
      <c r="J6" s="705"/>
      <c r="K6" s="705"/>
    </row>
    <row r="7" spans="1:14" ht="18.75" customHeight="1">
      <c r="B7" s="692" t="s">
        <v>174</v>
      </c>
      <c r="C7" s="692"/>
      <c r="D7" s="692"/>
      <c r="E7" s="692"/>
      <c r="F7" s="692"/>
      <c r="G7" s="692"/>
      <c r="H7" s="692"/>
      <c r="I7" s="706"/>
      <c r="J7" s="706"/>
      <c r="K7" s="706"/>
    </row>
    <row r="8" spans="1:14" ht="18.75" customHeight="1">
      <c r="B8" s="692" t="s">
        <v>175</v>
      </c>
      <c r="C8" s="692"/>
      <c r="D8" s="692"/>
      <c r="E8" s="692"/>
      <c r="F8" s="692"/>
      <c r="G8" s="692"/>
      <c r="H8" s="692"/>
      <c r="I8" s="223"/>
      <c r="J8" s="176" t="s">
        <v>6</v>
      </c>
    </row>
    <row r="9" spans="1:14" ht="18.75" customHeight="1">
      <c r="A9" s="11" t="s">
        <v>106</v>
      </c>
      <c r="B9" s="696" t="s">
        <v>109</v>
      </c>
      <c r="C9" s="696"/>
      <c r="D9" s="696"/>
      <c r="E9" s="696"/>
      <c r="F9" s="696"/>
      <c r="G9" s="696"/>
      <c r="H9" s="696"/>
      <c r="I9" s="206"/>
      <c r="J9" s="94"/>
    </row>
    <row r="10" spans="1:14" ht="18.75" customHeight="1">
      <c r="B10" s="693" t="s">
        <v>14</v>
      </c>
      <c r="C10" s="694"/>
      <c r="D10" s="694"/>
      <c r="E10" s="694"/>
      <c r="F10" s="694"/>
      <c r="G10" s="694"/>
      <c r="H10" s="695"/>
      <c r="I10" s="224"/>
      <c r="J10" s="175" t="s">
        <v>7</v>
      </c>
    </row>
    <row r="11" spans="1:14" ht="18.75" customHeight="1">
      <c r="A11" s="13" t="s">
        <v>5</v>
      </c>
    </row>
    <row r="12" spans="1:14" ht="18.75" customHeight="1">
      <c r="B12" s="697" t="s">
        <v>167</v>
      </c>
      <c r="C12" s="698"/>
      <c r="D12" s="101"/>
      <c r="E12" s="699" t="s">
        <v>168</v>
      </c>
      <c r="F12" s="700"/>
      <c r="G12" s="700"/>
      <c r="H12" s="701"/>
      <c r="I12" s="47">
        <f>IF(D12="",0,DATE(2023,2,28)-D12)</f>
        <v>0</v>
      </c>
      <c r="J12" s="172" t="s">
        <v>166</v>
      </c>
      <c r="N12" s="2"/>
    </row>
    <row r="13" spans="1:14" ht="64.5" customHeight="1">
      <c r="B13" s="689"/>
      <c r="C13" s="689"/>
      <c r="D13" s="691" t="s">
        <v>176</v>
      </c>
      <c r="E13" s="691"/>
      <c r="F13" s="689" t="s">
        <v>15</v>
      </c>
      <c r="G13" s="689"/>
      <c r="H13" s="689" t="s">
        <v>20</v>
      </c>
      <c r="I13" s="689" t="s">
        <v>21</v>
      </c>
      <c r="J13" s="689" t="s">
        <v>184</v>
      </c>
      <c r="K13" s="689" t="s">
        <v>22</v>
      </c>
      <c r="L13" s="689" t="s">
        <v>185</v>
      </c>
      <c r="M13" s="689" t="s">
        <v>118</v>
      </c>
      <c r="N13" s="1"/>
    </row>
    <row r="14" spans="1:14" ht="30" customHeight="1" thickBot="1">
      <c r="B14" s="690"/>
      <c r="C14" s="690"/>
      <c r="D14" s="173" t="s">
        <v>107</v>
      </c>
      <c r="E14" s="173" t="s">
        <v>108</v>
      </c>
      <c r="F14" s="173" t="s">
        <v>107</v>
      </c>
      <c r="G14" s="173" t="s">
        <v>108</v>
      </c>
      <c r="H14" s="690"/>
      <c r="I14" s="690"/>
      <c r="J14" s="690"/>
      <c r="K14" s="690"/>
      <c r="L14" s="704"/>
      <c r="M14" s="690"/>
      <c r="N14" s="1"/>
    </row>
    <row r="15" spans="1:14" ht="34.5" customHeight="1" thickTop="1">
      <c r="B15" s="687" t="s">
        <v>0</v>
      </c>
      <c r="C15" s="41" t="s">
        <v>123</v>
      </c>
      <c r="D15" s="186"/>
      <c r="E15" s="187">
        <f>D15</f>
        <v>0</v>
      </c>
      <c r="F15" s="186"/>
      <c r="G15" s="187">
        <f>F15</f>
        <v>0</v>
      </c>
      <c r="H15" s="188">
        <f>$I$8*D15/1000</f>
        <v>0</v>
      </c>
      <c r="I15" s="188">
        <f>$I$8*F15/1000</f>
        <v>0</v>
      </c>
      <c r="J15" s="188" t="str">
        <f>IFERROR(1000*H15*$I$9/$I$10,"")</f>
        <v/>
      </c>
      <c r="K15" s="188" t="str">
        <f>IFERROR(J15*$I$10/1000,"")</f>
        <v/>
      </c>
      <c r="L15" s="189"/>
      <c r="M15" s="189"/>
      <c r="N15" s="1"/>
    </row>
    <row r="16" spans="1:14" ht="37.5" customHeight="1">
      <c r="B16" s="688"/>
      <c r="C16" s="172" t="s">
        <v>124</v>
      </c>
      <c r="D16" s="186"/>
      <c r="E16" s="188">
        <f>E15+D16</f>
        <v>0</v>
      </c>
      <c r="F16" s="186"/>
      <c r="G16" s="188">
        <f>G15+F16</f>
        <v>0</v>
      </c>
      <c r="H16" s="188">
        <f>$I$8*D16/1000</f>
        <v>0</v>
      </c>
      <c r="I16" s="188">
        <f>$I$8*F16/1000</f>
        <v>0</v>
      </c>
      <c r="J16" s="188" t="str">
        <f>IFERROR(1000*H16*$I$9/$I$10,"")</f>
        <v/>
      </c>
      <c r="K16" s="188" t="str">
        <f>IFERROR(J16*$I$10/1000,"")</f>
        <v/>
      </c>
      <c r="L16" s="186"/>
      <c r="M16" s="186"/>
    </row>
    <row r="17" spans="2:13" ht="37.5" customHeight="1">
      <c r="B17" s="175" t="s">
        <v>1</v>
      </c>
      <c r="C17" s="175" t="s">
        <v>11</v>
      </c>
      <c r="D17" s="186"/>
      <c r="E17" s="190">
        <f t="shared" ref="E17:G19" si="0">E16+D17</f>
        <v>0</v>
      </c>
      <c r="F17" s="186"/>
      <c r="G17" s="190">
        <f t="shared" si="0"/>
        <v>0</v>
      </c>
      <c r="H17" s="188">
        <f>$I$8*D17/1000</f>
        <v>0</v>
      </c>
      <c r="I17" s="188">
        <f>$I$8*F17/1000</f>
        <v>0</v>
      </c>
      <c r="J17" s="188" t="str">
        <f>IFERROR(1000*H17*$I$9/$I$10,"")</f>
        <v/>
      </c>
      <c r="K17" s="188" t="str">
        <f>IFERROR(J17*$I$10/1000,"")</f>
        <v/>
      </c>
      <c r="L17" s="186"/>
      <c r="M17" s="186"/>
    </row>
    <row r="18" spans="2:13" ht="37.5" customHeight="1">
      <c r="B18" s="175" t="s">
        <v>2</v>
      </c>
      <c r="C18" s="175" t="s">
        <v>12</v>
      </c>
      <c r="D18" s="186"/>
      <c r="E18" s="190">
        <f t="shared" si="0"/>
        <v>0</v>
      </c>
      <c r="F18" s="186"/>
      <c r="G18" s="190">
        <f t="shared" si="0"/>
        <v>0</v>
      </c>
      <c r="H18" s="188">
        <f>$I$8*D18/1000</f>
        <v>0</v>
      </c>
      <c r="I18" s="188">
        <f>$I$8*F18/1000</f>
        <v>0</v>
      </c>
      <c r="J18" s="188" t="str">
        <f>IFERROR(1000*H18*$I$9/$I$10,"")</f>
        <v/>
      </c>
      <c r="K18" s="188" t="str">
        <f>IFERROR(J18*$I$10/1000,"")</f>
        <v/>
      </c>
      <c r="L18" s="186"/>
      <c r="M18" s="186"/>
    </row>
    <row r="19" spans="2:13" ht="37.5" customHeight="1" thickBot="1">
      <c r="B19" s="174" t="s">
        <v>3</v>
      </c>
      <c r="C19" s="174" t="s">
        <v>13</v>
      </c>
      <c r="D19" s="191"/>
      <c r="E19" s="192">
        <f t="shared" si="0"/>
        <v>0</v>
      </c>
      <c r="F19" s="191"/>
      <c r="G19" s="192">
        <f t="shared" si="0"/>
        <v>0</v>
      </c>
      <c r="H19" s="193">
        <f>$I$8*D19/1000</f>
        <v>0</v>
      </c>
      <c r="I19" s="193">
        <f>$I$8*F19/1000</f>
        <v>0</v>
      </c>
      <c r="J19" s="193" t="str">
        <f>IFERROR(1000*H19*$I$9/$I$10,"")</f>
        <v/>
      </c>
      <c r="K19" s="193" t="str">
        <f>IFERROR(J19*$I$10/1000,"")</f>
        <v/>
      </c>
      <c r="L19" s="191"/>
      <c r="M19" s="191"/>
    </row>
    <row r="20" spans="2:13" ht="37.5" customHeight="1" thickTop="1">
      <c r="B20" s="176" t="s">
        <v>4</v>
      </c>
      <c r="C20" s="95"/>
      <c r="D20" s="194">
        <f>SUM(D15:D19)</f>
        <v>0</v>
      </c>
      <c r="E20" s="195"/>
      <c r="F20" s="194">
        <f>SUM(F15:F19)</f>
        <v>0</v>
      </c>
      <c r="G20" s="195"/>
      <c r="H20" s="194">
        <f>SUM(H15:H19)</f>
        <v>0</v>
      </c>
      <c r="I20" s="194">
        <f>SUM(I15:I19)</f>
        <v>0</v>
      </c>
      <c r="J20" s="194">
        <f>SUM(J15:J19)</f>
        <v>0</v>
      </c>
      <c r="K20" s="194">
        <f>SUM(K15:K19)</f>
        <v>0</v>
      </c>
      <c r="L20" s="196">
        <f>SUM(L15:L19)</f>
        <v>0</v>
      </c>
      <c r="M20" s="197"/>
    </row>
    <row r="21" spans="2:13" ht="12" customHeight="1">
      <c r="D21" s="198"/>
      <c r="E21" s="198"/>
      <c r="F21" s="198"/>
      <c r="G21" s="198"/>
      <c r="H21" s="198"/>
      <c r="I21" s="198"/>
      <c r="J21" s="198"/>
      <c r="K21" s="198"/>
      <c r="L21" s="198"/>
      <c r="M21" s="198"/>
    </row>
    <row r="22" spans="2:13" ht="12" customHeight="1">
      <c r="D22" s="198"/>
      <c r="E22" s="198"/>
      <c r="F22" s="198"/>
      <c r="G22" s="198"/>
      <c r="H22" s="198"/>
      <c r="I22" s="198"/>
      <c r="J22" s="198"/>
      <c r="K22" s="198"/>
      <c r="L22" s="198"/>
      <c r="M22" s="198"/>
    </row>
    <row r="23" spans="2:13" ht="37.5" customHeight="1">
      <c r="B23" s="175" t="s">
        <v>119</v>
      </c>
      <c r="C23" s="172" t="s">
        <v>120</v>
      </c>
      <c r="D23" s="186"/>
      <c r="E23" s="190">
        <f>E19+D23</f>
        <v>0</v>
      </c>
      <c r="F23" s="186"/>
      <c r="G23" s="190">
        <f>G19+F23</f>
        <v>0</v>
      </c>
      <c r="H23" s="188">
        <f>$I$8*D23/1000</f>
        <v>0</v>
      </c>
      <c r="I23" s="188">
        <f>$I$8*F23/1000</f>
        <v>0</v>
      </c>
      <c r="J23" s="188" t="str">
        <f>IFERROR(1000*H23*$I$9/$I$10,"")</f>
        <v/>
      </c>
      <c r="K23" s="188" t="str">
        <f>IFERROR(J23*$I$10/1000,"")</f>
        <v/>
      </c>
      <c r="L23" s="186"/>
      <c r="M23" s="186"/>
    </row>
    <row r="24" spans="2:13" ht="37.5" customHeight="1">
      <c r="B24" s="180"/>
      <c r="C24" s="15"/>
      <c r="D24" s="181"/>
      <c r="E24" s="182"/>
      <c r="F24" s="181"/>
      <c r="G24" s="182"/>
      <c r="H24" s="183"/>
      <c r="I24" s="183"/>
      <c r="J24" s="183"/>
      <c r="K24" s="183"/>
      <c r="L24" s="181"/>
      <c r="M24" s="181"/>
    </row>
    <row r="25" spans="2:13">
      <c r="B25" s="48" t="s">
        <v>121</v>
      </c>
      <c r="C25" s="49"/>
      <c r="D25" s="52"/>
      <c r="E25" s="52"/>
    </row>
    <row r="26" spans="2:13">
      <c r="B26" s="48" t="s">
        <v>143</v>
      </c>
    </row>
    <row r="28" spans="2:13">
      <c r="B28" s="48" t="s">
        <v>177</v>
      </c>
    </row>
    <row r="29" spans="2:13">
      <c r="B29" s="49" t="s">
        <v>110</v>
      </c>
    </row>
    <row r="30" spans="2:13">
      <c r="B30" s="49" t="s">
        <v>111</v>
      </c>
    </row>
    <row r="31" spans="2:13">
      <c r="B31" s="49" t="s">
        <v>112</v>
      </c>
    </row>
  </sheetData>
  <sheetProtection algorithmName="SHA-512" hashValue="ZmTBXJ1jgQdJkfbeboXH+W5GOxzaNMW0V5nhLX7+A3qQEyFcOB92iRQXVm8BJPwZjC9u1f9bs9deUfVmHi3a0Q==" saltValue="qAfxn8OOdIy97UdGzyS4Gg==" spinCount="100000" sheet="1" formatCells="0" formatRows="0" insertRows="0" deleteRows="0"/>
  <mergeCells count="23">
    <mergeCell ref="K13:K14"/>
    <mergeCell ref="L13:L14"/>
    <mergeCell ref="M13:M14"/>
    <mergeCell ref="B15:B16"/>
    <mergeCell ref="B13:C14"/>
    <mergeCell ref="D13:E13"/>
    <mergeCell ref="F13:G13"/>
    <mergeCell ref="H13:H14"/>
    <mergeCell ref="I13:I14"/>
    <mergeCell ref="J13:J14"/>
    <mergeCell ref="I6:K6"/>
    <mergeCell ref="B12:C12"/>
    <mergeCell ref="E12:H12"/>
    <mergeCell ref="B3:C3"/>
    <mergeCell ref="D3:E3"/>
    <mergeCell ref="B4:C4"/>
    <mergeCell ref="D4:E4"/>
    <mergeCell ref="B6:H6"/>
    <mergeCell ref="B7:H7"/>
    <mergeCell ref="I7:K7"/>
    <mergeCell ref="B8:H8"/>
    <mergeCell ref="B9:H9"/>
    <mergeCell ref="B10:H10"/>
  </mergeCells>
  <phoneticPr fontId="1"/>
  <pageMargins left="0.7" right="0.7" top="0.75" bottom="0.75" header="0.3" footer="0.3"/>
  <pageSetup paperSize="9"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19</vt:i4>
      </vt:variant>
    </vt:vector>
  </HeadingPairs>
  <TitlesOfParts>
    <vt:vector size="35" baseType="lpstr">
      <vt:lpstr>応募_提出書類一覧</vt:lpstr>
      <vt:lpstr>様式１応募申請書</vt:lpstr>
      <vt:lpstr>別紙１実施計画書_総括</vt:lpstr>
      <vt:lpstr>別紙１実施計画書_総括付表</vt:lpstr>
      <vt:lpstr>別紙１実施計画書_基礎諸元</vt:lpstr>
      <vt:lpstr>別紙１別表１ポイント発行計画①</vt:lpstr>
      <vt:lpstr>別紙１別表１ポイント発行計画②</vt:lpstr>
      <vt:lpstr>別紙１別表１ポイント発行計画③</vt:lpstr>
      <vt:lpstr>別紙１別表１ポイント発行計画④</vt:lpstr>
      <vt:lpstr>別紙１別表２環境保全効果①</vt:lpstr>
      <vt:lpstr>別紙１別表２環境保全効果②</vt:lpstr>
      <vt:lpstr>別紙１別表２環境保全効果③</vt:lpstr>
      <vt:lpstr>別紙１別表２環境保全効果④</vt:lpstr>
      <vt:lpstr>別紙２経費内訳</vt:lpstr>
      <vt:lpstr>補助シート1</vt:lpstr>
      <vt:lpstr>管理シート</vt:lpstr>
      <vt:lpstr>応募_提出書類一覧!Print_Area</vt:lpstr>
      <vt:lpstr>別紙１実施計画書_基礎諸元!Print_Area</vt:lpstr>
      <vt:lpstr>別紙１実施計画書_総括!Print_Area</vt:lpstr>
      <vt:lpstr>別紙１実施計画書_総括付表!Print_Area</vt:lpstr>
      <vt:lpstr>別紙１別表１ポイント発行計画①!Print_Area</vt:lpstr>
      <vt:lpstr>別紙１別表１ポイント発行計画②!Print_Area</vt:lpstr>
      <vt:lpstr>別紙１別表１ポイント発行計画③!Print_Area</vt:lpstr>
      <vt:lpstr>別紙１別表１ポイント発行計画④!Print_Area</vt:lpstr>
      <vt:lpstr>別紙１別表２環境保全効果①!Print_Area</vt:lpstr>
      <vt:lpstr>別紙１別表２環境保全効果②!Print_Area</vt:lpstr>
      <vt:lpstr>別紙１別表２環境保全効果③!Print_Area</vt:lpstr>
      <vt:lpstr>別紙１別表２環境保全効果④!Print_Area</vt:lpstr>
      <vt:lpstr>別紙２経費内訳!Print_Area</vt:lpstr>
      <vt:lpstr>様式１応募申請書!Print_Area</vt:lpstr>
      <vt:lpstr>その他</vt:lpstr>
      <vt:lpstr>ワンウェイプラスチック排出抑制効果等</vt:lpstr>
      <vt:lpstr>衣食住</vt:lpstr>
      <vt:lpstr>食品ロス削減効果</vt:lpstr>
      <vt:lpstr>二酸化炭素削減効果_エネルギー由来でない</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2022-03-30T05:21:51Z</dcterms:created>
  <dcterms:modified xsi:type="dcterms:W3CDTF">2022-05-22T04:40:24Z</dcterms:modified>
</cp:coreProperties>
</file>