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55" tabRatio="860" activeTab="0"/>
  </bookViews>
  <sheets>
    <sheet name="提出書類一覧(応募申請)" sheetId="1" r:id="rId1"/>
    <sheet name="【様式1】応募申請書（各事業共通）" sheetId="2" r:id="rId2"/>
    <sheet name="【別紙１-1-②】実施計画書" sheetId="3" r:id="rId3"/>
    <sheet name="【別紙２-1-②】 R3年度 経費内訳" sheetId="4" r:id="rId4"/>
    <sheet name="【別紙２-1-②’】 全体経費内訳" sheetId="5" r:id="rId5"/>
    <sheet name="【別紙3】車両内訳" sheetId="6" r:id="rId6"/>
    <sheet name=" (記入例) 【別紙2】経費内訳" sheetId="7" r:id="rId7"/>
    <sheet name=" (記入例) 【別紙3】車両内訳" sheetId="8" r:id="rId8"/>
    <sheet name="補助対象車両リスト" sheetId="9" r:id="rId9"/>
    <sheet name="マスターシート １.②設備導入（公開時は非表示）" sheetId="10" state="hidden" r:id="rId10"/>
    <sheet name="（記入例）別紙２" sheetId="11" state="hidden" r:id="rId11"/>
    <sheet name=" (記入例) 別紙3" sheetId="12" state="hidden" r:id="rId12"/>
  </sheets>
  <externalReferences>
    <externalReference r:id="rId15"/>
  </externalReferences>
  <definedNames>
    <definedName name="_xlnm.Print_Area" localSheetId="7">' (記入例) 【別紙3】車両内訳'!$A$1:$L$43</definedName>
    <definedName name="_xlnm.Print_Area" localSheetId="2">'【別紙１-1-②】実施計画書'!$B$1:$N$112</definedName>
    <definedName name="_xlnm.Print_Area" localSheetId="4">'【別紙２-1-②’】 全体経費内訳'!$A$5:$AG$73</definedName>
    <definedName name="_xlnm.Print_Area" localSheetId="3">'【別紙２-1-②】 R3年度 経費内訳'!$A$5:$AG$65</definedName>
    <definedName name="_xlnm.Print_Area" localSheetId="5">'【別紙3】車両内訳'!$A$1:$G$37</definedName>
    <definedName name="_xlnm.Print_Area" localSheetId="1">'【様式1】応募申請書（各事業共通）'!$A$1:$AA$41</definedName>
    <definedName name="_xlnm.Print_Area" localSheetId="0">'提出書類一覧(応募申請)'!$A$1:$C$24</definedName>
    <definedName name="_xlnm.Print_Titles" localSheetId="2">'【別紙１-1-②】実施計画書'!$1:$5</definedName>
    <definedName name="エネルギー種類">#REF!</definedName>
    <definedName name="換算係数">#REF!</definedName>
  </definedNames>
  <calcPr fullCalcOnLoad="1"/>
</workbook>
</file>

<file path=xl/comments2.xml><?xml version="1.0" encoding="utf-8"?>
<comments xmlns="http://schemas.openxmlformats.org/spreadsheetml/2006/main">
  <authors>
    <author>芦澤 由佳</author>
  </authors>
  <commentList>
    <comment ref="A15" authorId="0">
      <text>
        <r>
          <rPr>
            <b/>
            <sz val="12"/>
            <rFont val="MS P ゴシック"/>
            <family val="3"/>
          </rPr>
          <t>申請する補助事業（略称別）を
プルダウンリストから選択して
ください。
※複数の事業に応募する場合は
　複数選択してください。
※選択しない箇所は、
　削除してください。</t>
        </r>
      </text>
    </comment>
    <comment ref="L28" authorId="0">
      <text>
        <r>
          <rPr>
            <b/>
            <sz val="12"/>
            <rFont val="MS P ゴシック"/>
            <family val="3"/>
          </rPr>
          <t>※別紙１の事業実施の担当者欄
　に記入した内容が、自動的に
　転記されます。
※印刷前に正しく転記されて
　いることをご確認ください。</t>
        </r>
      </text>
    </comment>
    <comment ref="M9" authorId="0">
      <text>
        <r>
          <rPr>
            <b/>
            <sz val="12"/>
            <rFont val="MS P ゴシック"/>
            <family val="3"/>
          </rPr>
          <t xml:space="preserve">共同事業者連名で申請する場合は、
</t>
        </r>
        <r>
          <rPr>
            <b/>
            <u val="double"/>
            <sz val="12"/>
            <rFont val="MS P ゴシック"/>
            <family val="3"/>
          </rPr>
          <t>様式第１（Word版）</t>
        </r>
        <r>
          <rPr>
            <b/>
            <sz val="12"/>
            <rFont val="MS P ゴシック"/>
            <family val="3"/>
          </rPr>
          <t>を協会ホームページから別途ダウンロードし、作成してください。</t>
        </r>
      </text>
    </comment>
  </commentList>
</comments>
</file>

<file path=xl/comments4.xml><?xml version="1.0" encoding="utf-8"?>
<comments xmlns="http://schemas.openxmlformats.org/spreadsheetml/2006/main">
  <authors>
    <author>芦澤 由佳</author>
  </authors>
  <commentList>
    <comment ref="AA19" authorId="0">
      <text>
        <r>
          <rPr>
            <b/>
            <sz val="11"/>
            <rFont val="MS P ゴシック"/>
            <family val="3"/>
          </rPr>
          <t>※注意！
再生可能エネルギーの変動調整機能のうち、</t>
        </r>
        <r>
          <rPr>
            <b/>
            <sz val="11"/>
            <color indexed="10"/>
            <rFont val="MS P ゴシック"/>
            <family val="3"/>
          </rPr>
          <t>ガスコージェネレーションシステムについては補助率が1/3</t>
        </r>
        <r>
          <rPr>
            <b/>
            <sz val="11"/>
            <rFont val="MS P ゴシック"/>
            <family val="3"/>
          </rPr>
          <t>であるため、上記設備を導入する場合は、補助率2/3の経費と補助率1/3の経費とで分けて記入し、それぞれに補助率をかけた金額を算出のうえで合計し、記入してください。</t>
        </r>
      </text>
    </comment>
    <comment ref="S49" authorId="0">
      <text>
        <r>
          <rPr>
            <b/>
            <sz val="11"/>
            <rFont val="MS P ゴシック"/>
            <family val="3"/>
          </rPr>
          <t>※注意！
車載型蓄電池等を導入する場合は、
別紙3車両内訳に事業全体の導入計画を記入し、このシートには</t>
        </r>
        <r>
          <rPr>
            <b/>
            <sz val="11"/>
            <color indexed="10"/>
            <rFont val="MS P ゴシック"/>
            <family val="3"/>
          </rPr>
          <t>令和２年度分のみ</t>
        </r>
        <r>
          <rPr>
            <b/>
            <sz val="11"/>
            <rFont val="MS P ゴシック"/>
            <family val="3"/>
          </rPr>
          <t xml:space="preserve">記入してください。
※(記入例)【別紙2】経費内訳 参照
</t>
        </r>
      </text>
    </comment>
  </commentList>
</comments>
</file>

<file path=xl/comments5.xml><?xml version="1.0" encoding="utf-8"?>
<comments xmlns="http://schemas.openxmlformats.org/spreadsheetml/2006/main">
  <authors>
    <author>芦澤 由佳</author>
  </authors>
  <commentList>
    <comment ref="AA19" authorId="0">
      <text>
        <r>
          <rPr>
            <b/>
            <sz val="11"/>
            <rFont val="MS P ゴシック"/>
            <family val="3"/>
          </rPr>
          <t>※注意！
再生可能エネルギーの変動調整機能のうち、</t>
        </r>
        <r>
          <rPr>
            <b/>
            <sz val="11"/>
            <color indexed="10"/>
            <rFont val="MS P ゴシック"/>
            <family val="3"/>
          </rPr>
          <t>ガスコージェネレーションシステムについては補助率が1/3</t>
        </r>
        <r>
          <rPr>
            <b/>
            <sz val="11"/>
            <rFont val="MS P ゴシック"/>
            <family val="3"/>
          </rPr>
          <t>であるため、上記設備を導入する場合は、補助率2/3の経費と補助率1/3の経費とで分けて記入し、それぞれに補助率をかけた金額を算出のうえで合計し、記入してください。</t>
        </r>
      </text>
    </comment>
    <comment ref="S52" authorId="0">
      <text>
        <r>
          <rPr>
            <b/>
            <sz val="11"/>
            <rFont val="MS P ゴシック"/>
            <family val="3"/>
          </rPr>
          <t>※注意！
車載型蓄電池等を導入する場合は、別紙3車両内訳に事業全体の導入計画を記入し、このシートには</t>
        </r>
        <r>
          <rPr>
            <b/>
            <sz val="11"/>
            <color indexed="10"/>
            <rFont val="MS P ゴシック"/>
            <family val="3"/>
          </rPr>
          <t>年度別に分けて</t>
        </r>
        <r>
          <rPr>
            <b/>
            <sz val="11"/>
            <rFont val="MS P ゴシック"/>
            <family val="3"/>
          </rPr>
          <t>記入してください。
※(記入例)【別紙2】経費内訳 参照</t>
        </r>
      </text>
    </comment>
  </commentList>
</comments>
</file>

<file path=xl/comments6.xml><?xml version="1.0" encoding="utf-8"?>
<comments xmlns="http://schemas.openxmlformats.org/spreadsheetml/2006/main">
  <authors>
    <author>芦澤 由佳</author>
  </authors>
  <commentList>
    <comment ref="C9" authorId="0">
      <text>
        <r>
          <rPr>
            <b/>
            <sz val="11"/>
            <rFont val="MS P ゴシック"/>
            <family val="3"/>
          </rPr>
          <t>導入する車種について、プルダウンから該当するものを選択してください。</t>
        </r>
      </text>
    </comment>
    <comment ref="E9" authorId="0">
      <text>
        <r>
          <rPr>
            <b/>
            <sz val="11"/>
            <rFont val="MS P ゴシック"/>
            <family val="3"/>
          </rPr>
          <t>1台当たりの蓄電池の容量(kWh)を記入してください。</t>
        </r>
      </text>
    </comment>
  </commentList>
</comments>
</file>

<file path=xl/sharedStrings.xml><?xml version="1.0" encoding="utf-8"?>
<sst xmlns="http://schemas.openxmlformats.org/spreadsheetml/2006/main" count="1034" uniqueCount="591">
  <si>
    <t>(1)総事業費</t>
  </si>
  <si>
    <t>所要経費</t>
  </si>
  <si>
    <t>(5)基準額</t>
  </si>
  <si>
    <t>補助対象経費支出予定額内訳</t>
  </si>
  <si>
    <t>経費区分・費目</t>
  </si>
  <si>
    <t>金額</t>
  </si>
  <si>
    <t>積算内訳</t>
  </si>
  <si>
    <t>名称</t>
  </si>
  <si>
    <t>仕様</t>
  </si>
  <si>
    <t>数量</t>
  </si>
  <si>
    <t>単価</t>
  </si>
  <si>
    <t>注1　本内訳に、見積書又は計算書等を添付する。</t>
  </si>
  <si>
    <t>注2　記入欄が少ない場合は、本様式を引き伸ばして使用する。</t>
  </si>
  <si>
    <t>(2)寄付金その他
　 の収入</t>
  </si>
  <si>
    <t>(4)補助対象経費
   支出予定額</t>
  </si>
  <si>
    <t>購入予定時期</t>
  </si>
  <si>
    <t>氏名</t>
  </si>
  <si>
    <t>電話番号</t>
  </si>
  <si>
    <t>FAX番号</t>
  </si>
  <si>
    <t>E-mailｱﾄﾞﾚｽ</t>
  </si>
  <si>
    <t>所在地</t>
  </si>
  <si>
    <t>共同事業者</t>
  </si>
  <si>
    <t>他の補助金との関係</t>
  </si>
  <si>
    <t>①</t>
  </si>
  <si>
    <t>②</t>
  </si>
  <si>
    <t>③</t>
  </si>
  <si>
    <t>役職</t>
  </si>
  <si>
    <t>E-mailｱﾄﾞﾚｽ</t>
  </si>
  <si>
    <t>所属部署</t>
  </si>
  <si>
    <t>　団体名</t>
  </si>
  <si>
    <t>所属部署・役職名</t>
  </si>
  <si>
    <t>事業実施責任者</t>
  </si>
  <si>
    <t>住所</t>
  </si>
  <si>
    <t>３．応募者の業務概要及び定款又は寄附行為</t>
  </si>
  <si>
    <t>４．応募者の経理状況説明書（直近２決算期の貸借対照表及び損益計算書）</t>
  </si>
  <si>
    <t>５．その他参考資料</t>
  </si>
  <si>
    <t>法人名</t>
  </si>
  <si>
    <t>住所</t>
  </si>
  <si>
    <t>郵便番号</t>
  </si>
  <si>
    <t>住　所</t>
  </si>
  <si>
    <t>所属部署</t>
  </si>
  <si>
    <t>役職名</t>
  </si>
  <si>
    <t>氏　名</t>
  </si>
  <si>
    <t>：</t>
  </si>
  <si>
    <t>注</t>
  </si>
  <si>
    <t>　共同事業者がある場合は、共同事業者に係る業務概要、定款又は寄附行為、経理状況説明書を添付すること。</t>
  </si>
  <si>
    <t>事業実施場所名称</t>
  </si>
  <si>
    <t>事業実施の団体名(代表事業者）</t>
  </si>
  <si>
    <t>項目</t>
  </si>
  <si>
    <t>記入欄</t>
  </si>
  <si>
    <t>事業実施の担当者
（事業の窓口となる方）</t>
  </si>
  <si>
    <t>脱炭素イノベーションによる地域循環共生圏構築事業 実施計画書</t>
  </si>
  <si>
    <t>脱炭素イノベーションによる地域循環共生圏構築事業に要する経費内訳</t>
  </si>
  <si>
    <t>（脱炭素イノベーションによる地域循環共生圏構築事業)</t>
  </si>
  <si>
    <t>代表名の職・氏名</t>
  </si>
  <si>
    <t>応募申請書</t>
  </si>
  <si>
    <t>事業名</t>
  </si>
  <si>
    <t>事業実施の代表者</t>
  </si>
  <si>
    <t>郵便番号</t>
  </si>
  <si>
    <t>氏名</t>
  </si>
  <si>
    <t>CO2削減効果</t>
  </si>
  <si>
    <t>都道府県名　※1</t>
  </si>
  <si>
    <t>区又は市町村名　※2</t>
  </si>
  <si>
    <t>区・町域・番地等　※3</t>
  </si>
  <si>
    <t>購入予定の主な財産の内訳（単価が５０万円以上のもの）</t>
  </si>
  <si>
    <t>１．実施計画書（別紙１）及び、記載事項に係る根拠資料</t>
  </si>
  <si>
    <t>２．経費内訳（別紙２）及び、記載事項に係る根拠資料</t>
  </si>
  <si>
    <t>代表事業者の定款または寄付行為</t>
  </si>
  <si>
    <t>【様式１】</t>
  </si>
  <si>
    <t>CO2削減コスト</t>
  </si>
  <si>
    <t>＊協会使用欄</t>
  </si>
  <si>
    <t>―　　　円</t>
  </si>
  <si>
    <t>＊申請する補助事業（略称）をリストから選択してください</t>
  </si>
  <si>
    <t>　応募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また、地方公共団体が申請する場合は、申請年度の予算書を添付すること。</t>
  </si>
  <si>
    <t>標記について、以下の必要書類を添えて申請します。</t>
  </si>
  <si>
    <t>ＴＥＬ</t>
  </si>
  <si>
    <t>ＦＡＸ</t>
  </si>
  <si>
    <t>Ｅ－mail</t>
  </si>
  <si>
    <t>応募事業</t>
  </si>
  <si>
    <r>
      <t>≪担当者≫　</t>
    </r>
    <r>
      <rPr>
        <sz val="10"/>
        <color indexed="8"/>
        <rFont val="ＭＳ 明朝"/>
        <family val="1"/>
      </rPr>
      <t>※別紙１から自動的に転記されます</t>
    </r>
  </si>
  <si>
    <t>記入欄が足りない場合は、行を挿入して下さい。</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</si>
  <si>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</si>
  <si>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</si>
  <si>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t>※公開時は非表示とし、各シート及びブックの保護をかける。</t>
  </si>
  <si>
    <t>申請者</t>
  </si>
  <si>
    <t>本計画書に、設備のシステム図・配置図・仕様書、記入内容の根拠資料等を添付すること。</t>
  </si>
  <si>
    <t>記入欄が少ない場合は、本様式を引き伸ばして使用するか（行の挿入は不可）、別紙に記入すること。</t>
  </si>
  <si>
    <t>別紙を添付する場合は、記入欄に資料番号を記入すること。</t>
  </si>
  <si>
    <t>注１</t>
  </si>
  <si>
    <t>注２</t>
  </si>
  <si>
    <t>注３</t>
  </si>
  <si>
    <t>事業の目的</t>
  </si>
  <si>
    <t>事業の実施場所の地図・図面等</t>
  </si>
  <si>
    <t>特定供給</t>
  </si>
  <si>
    <t>該当なし</t>
  </si>
  <si>
    <t>特定送配電事業</t>
  </si>
  <si>
    <t>事業の概要（補助事業について）</t>
  </si>
  <si>
    <t>補助事業全体のシステムフロー図</t>
  </si>
  <si>
    <t>＊構築する自立・分散型地域エネルギーシステムの、設備等の導入及び運用管理等に係る資金の調達方法について具体的に示してください。また、資金の調達にあたっての民間資金活用の可能性についても説明してください。</t>
  </si>
  <si>
    <t>補助対象経費[円]</t>
  </si>
  <si>
    <r>
      <t xml:space="preserve">(7)補助基本額
</t>
    </r>
    <r>
      <rPr>
        <sz val="10"/>
        <color indexed="23"/>
        <rFont val="ＭＳ 明朝"/>
        <family val="1"/>
      </rPr>
      <t>(3)と(6)を比較し
て少ない方の額</t>
    </r>
  </si>
  <si>
    <r>
      <t xml:space="preserve">(3)差引額
</t>
    </r>
    <r>
      <rPr>
        <sz val="10"/>
        <color indexed="23"/>
        <rFont val="ＭＳ 明朝"/>
        <family val="1"/>
      </rPr>
      <t>(1)-(2)</t>
    </r>
  </si>
  <si>
    <t>(3)差引額</t>
  </si>
  <si>
    <t>(1)-(2)</t>
  </si>
  <si>
    <t>＊実施する固有の事業名を記入してください。
＊複数の設備導入事業に応募する場合は、各事業共通の事業名を付けてください。</t>
  </si>
  <si>
    <t>＊公募要領に記載された「補助事業者」の要件を満たしていることを確認してください。
＊正式名称で記入してください。</t>
  </si>
  <si>
    <t>＊団体の代表権を持つ方で、様式１に記載した申請者と同一であることを確認してください。
＊郵便番号はハイフンなしの7ケタの数値のみ入力してください。
　([〒000-0000]形式で表示されます。)
＊電話番号及びFAX番号は、市外局番からハイフンを入れて入力してください。
　（例：03-1234-5678）</t>
  </si>
  <si>
    <t>＊補助事業を実施する担当者で、協会とのやり取りの窓口となる方の情報を記入してください。
＊郵便番号はハイフンなしの7ケタの数値のみ入力してください。
　([〒000-0000]形式で表示されます。)
＊電話番号及びFAX番号は、市外局番からハイフンを入れて入力してください。
　（例：03-1234-5678）</t>
  </si>
  <si>
    <t>＊別紙で事業実施位置が分かる地図、施設及び導入設備の配置図等を添付してください。記入欄には、別紙の資料番号を記入してください。</t>
  </si>
  <si>
    <t>＊本補助金以外の国の補助金等への応募状況等を記入してください。該当がない場合は「該当なし」と記入してください。</t>
  </si>
  <si>
    <t>＊構築する自立・分散型地域エネルギーシステムにおいて、特定送配電事業または特定供給のどちらを行うか、該当する欄に「１」を記入してください。</t>
  </si>
  <si>
    <t>＊構築する自立・分散型地域エネルギーシステムについて、技術やシステムが先進的であり、今後の地球温暖化対策におけるイノベーションの牽引役・契機等となり得ることを説明してください。</t>
  </si>
  <si>
    <t>＊構築する自立・分散型地域エネルギーシステムについての、ビジネスモデルについて記入してください。</t>
  </si>
  <si>
    <t>事業の実施場所
施設・設備配置図</t>
  </si>
  <si>
    <t>波及効果</t>
  </si>
  <si>
    <t>⑭本補助事業とSDGsとの相関</t>
  </si>
  <si>
    <t>チェック欄</t>
  </si>
  <si>
    <t>□</t>
  </si>
  <si>
    <t>□</t>
  </si>
  <si>
    <t>＊自立・分散型地域エネルギーシステムについての、構築に係る工程（発注時期、設計期間、部品等調達・製造工期、納品・納入予定時期等）を記入してください。</t>
  </si>
  <si>
    <t>＊自動的に算出されます。</t>
  </si>
  <si>
    <t>＊申請する補助事業の目的について記入してください。</t>
  </si>
  <si>
    <t>＊構築する自立・分散型地域エネルギーシステムは、地方公共団体のどの施策に記載または位置づけられるのか記入してください。
＊地方公共団体が代表申請者の場合は自らが策定している施策について記入してください。</t>
  </si>
  <si>
    <t>応募申請時提出書類等一覧　　１.自立・分散エネ ②【設備等導入】</t>
  </si>
  <si>
    <t>１.自立・分散エネ ②【設備等導入】</t>
  </si>
  <si>
    <t>１.自立・分散エネ ②【設備等導入】</t>
  </si>
  <si>
    <t>１.自立・分散エネ ②【設備等導入】</t>
  </si>
  <si>
    <t>１.自立・分散エネ ②【設備等導入】</t>
  </si>
  <si>
    <t>「１.自立・分散エネ ①【計画策定】事業」で策定した事業実施計画、もしくはそれと同等と環境省が認めた計画等</t>
  </si>
  <si>
    <t>購入予定時期</t>
  </si>
  <si>
    <t>【別紙１-１-②】</t>
  </si>
  <si>
    <t>【別紙２-１-②’】（全体経費内訳）</t>
  </si>
  <si>
    <t>①地域エネルギーシステムについて</t>
  </si>
  <si>
    <t>その他の参考資料</t>
  </si>
  <si>
    <t>共同事業者の定款または寄付行為</t>
  </si>
  <si>
    <t>記入すべき内容について（この欄は印刷されません）</t>
  </si>
  <si>
    <t>補助事業に係る経費</t>
  </si>
  <si>
    <t>総事業費</t>
  </si>
  <si>
    <t>補助対象経費支出予定額</t>
  </si>
  <si>
    <t>補助金所要額</t>
  </si>
  <si>
    <t>令和2年度</t>
  </si>
  <si>
    <t>令和3年度</t>
  </si>
  <si>
    <t>複数年度
合計</t>
  </si>
  <si>
    <t>＊自動的に算出されます（単年度事業の場合も算出されます）。</t>
  </si>
  <si>
    <t>月</t>
  </si>
  <si>
    <t>日</t>
  </si>
  <si>
    <t>＊申請する補助事業（略称）をリストから選択してください</t>
  </si>
  <si>
    <t>１.自立・分散エネ</t>
  </si>
  <si>
    <t>ア．構築する自立・分散型地域エネルギーシステムについて</t>
  </si>
  <si>
    <t>イ．目指す地域循環共生圏について</t>
  </si>
  <si>
    <t>ウ．エネルギー起源二酸化炭素削減効果
及びそのほかの波及効果について</t>
  </si>
  <si>
    <t xml:space="preserve">＊公募要領に記載された「補助事業者」の要件を満たしていることを確認してください。
＊共同事業者とは、本補助事業に参画するすべての事業者のうち、代表事業者以外の事業者のことを指す（代表事業者とは、本補助金の応募等を行い、交付の対象となり、本事業による取得財産の全部または一部を所有する事業者のことを指す。）。
＊電話番号及びFAX番号は、市外局番からハイフンを入れて入力してください。
　（例：03-1234-5678）
＊共同事業者が三者を超える場合は、協会までご連絡ください。
</t>
  </si>
  <si>
    <t>＊導入する設備等に先進性があり、費用対効果が優れていることについて説明してください。</t>
  </si>
  <si>
    <t>RCESPA事業番号</t>
  </si>
  <si>
    <t>□</t>
  </si>
  <si>
    <t>再エネ自給率</t>
  </si>
  <si>
    <t>再エネ率</t>
  </si>
  <si>
    <t>事業開始予定日</t>
  </si>
  <si>
    <t>事業完了予定日</t>
  </si>
  <si>
    <t>＊今年度の事業開始予定日（契約予定日）及び事業完了予定日（検収予定日）を記入してください。</t>
  </si>
  <si>
    <t>□</t>
  </si>
  <si>
    <t>＊再エネ自給率（再エネ電力購買分を除く）及び再エネ率（再エネ電力購買分を含む）を記入してください(単位は自動的に表示されます）。</t>
  </si>
  <si>
    <t>再エネ自給率</t>
  </si>
  <si>
    <t>再エネ率</t>
  </si>
  <si>
    <t>　一般社団法人地域循環共生社会連携協会</t>
  </si>
  <si>
    <t>記入欄（黄色のセルに記入してください）</t>
  </si>
  <si>
    <t>設備のシステム図・配置図・仕様書・カタログ等</t>
  </si>
  <si>
    <r>
      <t>事業概要 （電子データは</t>
    </r>
    <r>
      <rPr>
        <u val="single"/>
        <sz val="9"/>
        <color indexed="8"/>
        <rFont val="ＭＳ Ｐゴシック"/>
        <family val="3"/>
      </rPr>
      <t>PowerPoint</t>
    </r>
    <r>
      <rPr>
        <sz val="9"/>
        <color indexed="8"/>
        <rFont val="ＭＳ Ｐゴシック"/>
        <family val="3"/>
      </rPr>
      <t>形式のまま保存すること。）</t>
    </r>
  </si>
  <si>
    <t>様式１別紙２に記載の金額の根拠が分かる書類 （見積書、積算書等）</t>
  </si>
  <si>
    <t>代表事業者の事業概要 （企業パンフレット等）</t>
  </si>
  <si>
    <t>代表事業者の経理状況説明書 （直近2ヵ年度分の貸借対照表および損益計算書）</t>
  </si>
  <si>
    <t>共同事業者の事業概要 （企業パンフレット等）</t>
  </si>
  <si>
    <t>共同事業者の経理状況説明書 （直近2ヵ年度分の貸借対照表および損益計算書）</t>
  </si>
  <si>
    <t>提　出　書　類</t>
  </si>
  <si>
    <t>資料
番号</t>
  </si>
  <si>
    <t>　　代表理事　　岡 本　光 司　　殿</t>
  </si>
  <si>
    <t xml:space="preserve">＊申請する補助事業の概要について記入してください。
＊事業期間が複数年度にわたる場合は、何年度までの事業か記入してください。
＊別途、協会ホームページからPowerPointファイルをダウンロードし、概要版を作成して添付してください。
</t>
  </si>
  <si>
    <t>ＲＣＥＳＰＡ事業番号</t>
  </si>
  <si>
    <t>＊目指す地域循環共生圏のビジョンの達成に向けた、本事業の位置づけを記入してください。
＊本事業の開始から地域循環共生圏の構築までのロードマップを記入してください。なお、設備等導入の時期と地域循環共生圏の構築時期を記入し、その間の各種達成すべきマイルストーンを記入してください。</t>
  </si>
  <si>
    <t>①特定送配電事業または特定供給について</t>
  </si>
  <si>
    <t>③エネルギー需要量について</t>
  </si>
  <si>
    <t>④導入する設備等</t>
  </si>
  <si>
    <t>⑤導入する設備等の先進性・費用対効果</t>
  </si>
  <si>
    <t>⑥事業性</t>
  </si>
  <si>
    <t>⑦技術やシステムの先進性</t>
  </si>
  <si>
    <t>⑧補助事業のビジネスモデル</t>
  </si>
  <si>
    <t>⑩補助事業の実施体制</t>
  </si>
  <si>
    <t>⑪補助事業完了後の運用管理の体制</t>
  </si>
  <si>
    <t>⑫資金の調達方法</t>
  </si>
  <si>
    <t>⑬地方公共団体との連携</t>
  </si>
  <si>
    <t>⑯地域資源の持続性</t>
  </si>
  <si>
    <t>⑰地域循環共生圏を構成する計画地域</t>
  </si>
  <si>
    <t>⑱地域循環共生圏の構築までのロードマップ</t>
  </si>
  <si>
    <t>⑲CO2削減効果の推計値
(年間CO2削減量)</t>
  </si>
  <si>
    <t>⑳CO2削減効果の算出過程及び根拠</t>
  </si>
  <si>
    <t>㉑目指す先導的モデル都市（地域循環共生圏）の貢献について</t>
  </si>
  <si>
    <t>㉒CO2削減コスト［円/t-CO2］</t>
  </si>
  <si>
    <t>㉓経済効果</t>
  </si>
  <si>
    <t>＊構築する自立・分散型地域エネルギーシステムについて、どのような設備等を導入し、どのようなシステムとするのか、過去の実績と将来の動向を踏まえて、どういう考えで実現するのか記入してください。
＊全体のシステムフロー図を定量的な情報（導入する設備の容量、エネルギーバランス等）と併せて別紙で作成し添付してください。容量についてはその容量とした根拠も記入してください。記入欄には、別紙の資料番号を記入してください。</t>
  </si>
  <si>
    <t>＊構築する自立・分散型地域エネルギーシステムの、エネルギー需要量について記入してください。
＊エネルギー需要量については（需要家ごとに年間の変動を把握するため、時間単位、季節単位等で調査する等）算定根拠についても記入してください。</t>
  </si>
  <si>
    <t>＊自立・分散型地域エネルギーシステムを構築するために導入する設備等について、検討項目（エネルギー需要、コスト、CO2削減効果等）と、導入にあたりその適否を決めた検討方法を記入してください。
＊平時及び有事（災害等）において、有事ではシステムがどのように生きるのか記入するとともに、有事に対応させるためには設備（例えば、蓄電池等）の能力が平常時に比べどれだけ必要となるのか、その理由とともに具体的に記入してください。
＊仕様書・カタログ等を添付し、補助対象設備の要件を満たしていることを示してください。
＊設備等の所有者が共同事業者となる場合、各設備の名称に設備ごとの所有者名を併記してください。</t>
  </si>
  <si>
    <t>＊自立・分散型地域エネルギーシステムについての、構築に係る実施体制を記入してください。なお、誰が何をするのか、特に代表事業者と共同事業者がどういう役割を果たすのかを記入してください。
＊誰が特定配送電事業者もしくは特定供給を行う者か、分かるように記入してください。</t>
  </si>
  <si>
    <t>＊自立・分散型地域エネルギーシステムについての、構築後の運用管理に必要な体制とその役割を具体的に記入してください。（運用管理の例として、需給管理、設備のメンテナンス、需要家の増減への対応など。）</t>
  </si>
  <si>
    <t>＊本補助事業がＳＤＧｓの１７の目標及びターゲットとどういう相関があるか地域の課題と関連させて説明してください。また、重大なリスク・マイナスの影響を与える場合はその対応案についても説明してください。</t>
  </si>
  <si>
    <t>⑮地域の課題解決</t>
  </si>
  <si>
    <t>＊地域循環共生圏の構築により解決を図りたい地域の課題（地域循環共生圏のコンセプト（公募要領別紙「地域循環共生圏について」参照）との親和性を留意）を記入してください。また、地域循環共生圏の構築によりどのように課題解決していくのか記載してください。
＊課題の抽出にあたり、どのような地域の特性・特質に応じて分析・検討したのかその過程を説明してください。</t>
  </si>
  <si>
    <t>＊地域循環共生圏を構成する地域（自治体）を記入してください。
＊地域は二つ以上記入してください。</t>
  </si>
  <si>
    <t>＊「別添のとおり」と記入し、ハード対策事業計算ファイルに入力した「想定年間発電電力量」や「法定耐用年数」等の設定根拠・算出過程・引用元に係る具体的資料を添付してください。記入欄には資料番号を記入してください。
＊電力量の試算に当たっては当該地域のデータをもとに計算してください。</t>
  </si>
  <si>
    <t>令和4年度</t>
  </si>
  <si>
    <t>複数年度で申請する場合は、次のシートにも記入してください。</t>
  </si>
  <si>
    <t>４.脱炭素交通</t>
  </si>
  <si>
    <t>＊申請する全ての補助事業の欄に「１」を記入してください。</t>
  </si>
  <si>
    <t>応募事業</t>
  </si>
  <si>
    <t>自立・分散エネ</t>
  </si>
  <si>
    <t>脱炭素交通</t>
  </si>
  <si>
    <t>①特定送配電事業または特定供給について</t>
  </si>
  <si>
    <t>特定送配電事業</t>
  </si>
  <si>
    <t>特定供給</t>
  </si>
  <si>
    <t>該当なし</t>
  </si>
  <si>
    <t>②地域エネルギーシステムについて</t>
  </si>
  <si>
    <t>事業開始予定日</t>
  </si>
  <si>
    <t>事業完了予定日</t>
  </si>
  <si>
    <t>⑨事業実施のスケジュール</t>
  </si>
  <si>
    <t>事業を行う場所の地図・図面
（設置場所と土地利用状況及び周辺建築物との位置関係や設置状況が分かる図面や写真、地図等）</t>
  </si>
  <si>
    <t>金額（円）</t>
  </si>
  <si>
    <t>このシートには、事業全体の経費内訳を年度別に記入してください。</t>
  </si>
  <si>
    <t>マスターシート</t>
  </si>
  <si>
    <t>＊複数箇所ある場合は、代表的な1箇所を記入し、その他は別紙（様式不問）に記入してください。別紙を添付する場合は、記入欄に資料番号を記入してください。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</si>
  <si>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</si>
  <si>
    <t>令和３年</t>
  </si>
  <si>
    <t xml:space="preserve">※(7)のうち、ガスコージェネレーションシステムについては補助率1/3 </t>
  </si>
  <si>
    <t>１年度目</t>
  </si>
  <si>
    <t>２年度目</t>
  </si>
  <si>
    <t>３年度目</t>
  </si>
  <si>
    <t>＊1年度目に行う事業の「総事業費」「補助対象経費支出予定額」「補助金所要額」を記入してください(単位は自動的に表示されます）。</t>
  </si>
  <si>
    <t>＊2年度目に行う事業の「総事業費」「補助対象経費支出予定額」「補助金所要額」を記入してください(単位は自動的に表示されます）。</t>
  </si>
  <si>
    <t>＊3年度目に行う事業の「総事業費」「補助対象経費支出予定額」「補助金所要額」を記入してください(単位は自動的に表示されます）。</t>
  </si>
  <si>
    <t>（１.自立・分散型地域エネルギーシステム構築支援事業 ②【設備等導入】）</t>
  </si>
  <si>
    <t>（２.温泉熱等利活用による経済好循環・地域活性化促進事業 ②【設備等導入】）</t>
  </si>
  <si>
    <t>（４.自動車CASE活用による脱炭素型地域交通構築支援事業 ②【設備等導入】）</t>
  </si>
  <si>
    <t>②災害時における機能について</t>
  </si>
  <si>
    <t>エネルギー自給機能</t>
  </si>
  <si>
    <t>周辺地域へのエネルギー供給機能</t>
  </si>
  <si>
    <t>＊構築する自立・分散型地域エネルギーシステムにおいて、災害時におけるエネルギー自給機能及び周辺地域へのエネルギー供給機能がある場合は、該当する欄に「１」を記入してください。</t>
  </si>
  <si>
    <t>＊地域循環共生圏の構築にあたり活用する地域資源（例えば、自然資源、都市基盤、産業集積、文化、風土、コミュニティ等）について記入してください。
また、その地域資源を、どのように持続的に活用するのかを具体的に記入してください。
例1：地域資源である太陽光を活用し、太陽光発電設備を運営する上では、地域の人材をいかに継続的に雇用するか等。
例2：地域資源である自然環境・文化財等を観光に利活用するためのカーシェアリングを継続的に運営する上では、いかに利用者を引き付け増やす取組をするか等。</t>
  </si>
  <si>
    <t>＊災害時におけるエネルギー自給機能及び周辺地域へのエネルギー供給能力について、可能な限り定量的に示すとともに、実施可能であることを説明してください。</t>
  </si>
  <si>
    <t>　団体名</t>
  </si>
  <si>
    <t>代表者の役職・氏名</t>
  </si>
  <si>
    <t>所属部署・役職</t>
  </si>
  <si>
    <t>所属部署・役職</t>
  </si>
  <si>
    <t>郵便番号</t>
  </si>
  <si>
    <t>所在地</t>
  </si>
  <si>
    <t>電話番号</t>
  </si>
  <si>
    <t>FAX番号</t>
  </si>
  <si>
    <t>E-mailｱﾄﾞﾚｽ</t>
  </si>
  <si>
    <t>事業実施の担当者</t>
  </si>
  <si>
    <t xml:space="preserve">＊新たな地域の創造や国民のライフスタイルの転換など、カーボンニュートラルへの需要を創出する地域経済社会の変革に資する取組であることについて説明してください。
</t>
  </si>
  <si>
    <t>③地域エネルギーシステムについて</t>
  </si>
  <si>
    <t>④災害時におけるエネルギー自給機能及び供給機能</t>
  </si>
  <si>
    <t>⑤エネルギー需要量について</t>
  </si>
  <si>
    <t>⑥導入する設備等</t>
  </si>
  <si>
    <t>⑦導入する設備等の先進性・費用対効果</t>
  </si>
  <si>
    <t>⑧事業性</t>
  </si>
  <si>
    <t>⑨技術やシステムの先進性</t>
  </si>
  <si>
    <t>⑩補助事業のビジネスモデル</t>
  </si>
  <si>
    <t>⑪補助事業の実施スケジュール</t>
  </si>
  <si>
    <t>⑫補助事業の実施体制</t>
  </si>
  <si>
    <t>⑬補助事業完了後の運用管理の体制
（設備の保守計画を含む）</t>
  </si>
  <si>
    <t>⑭資金の調達方法</t>
  </si>
  <si>
    <t>⑮地方公共団体との連携</t>
  </si>
  <si>
    <t>⑯本補助事業とSDGsとの相関</t>
  </si>
  <si>
    <t>⑰地域の課題解決</t>
  </si>
  <si>
    <t>⑱地域資源の持続性</t>
  </si>
  <si>
    <t>⑲地域循環共生圏を構成する計画地域</t>
  </si>
  <si>
    <t>⑳地域経済社会の変革について</t>
  </si>
  <si>
    <t>㉑地域循環共生圏の構築までのロードマップ</t>
  </si>
  <si>
    <t>　個人企業の場合は、業務概要及び定款又は寄附行為として、住民票の原本（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</si>
  <si>
    <t>合計①</t>
  </si>
  <si>
    <t>車載型蓄電池等</t>
  </si>
  <si>
    <t>※別紙3車両内訳 参照</t>
  </si>
  <si>
    <t>　設備費</t>
  </si>
  <si>
    <t>　　設備費</t>
  </si>
  <si>
    <t>合計②</t>
  </si>
  <si>
    <r>
      <t>(8)補助金所要額
(</t>
    </r>
    <r>
      <rPr>
        <sz val="10"/>
        <color indexed="23"/>
        <rFont val="ＭＳ 明朝"/>
        <family val="1"/>
      </rPr>
      <t>①×2/3)✛②
※上限10億円
※千円未満切捨</t>
    </r>
  </si>
  <si>
    <r>
      <t xml:space="preserve">(8)補助金所要額
</t>
    </r>
    <r>
      <rPr>
        <sz val="10"/>
        <color indexed="23"/>
        <rFont val="ＭＳ 明朝"/>
        <family val="1"/>
      </rPr>
      <t>(①×2/3)✛②
※各年度上限10億円
※千円未満切捨</t>
    </r>
  </si>
  <si>
    <t>合計 ①</t>
  </si>
  <si>
    <t>合計 ②</t>
  </si>
  <si>
    <t>【別紙３】（令和2年度分）</t>
  </si>
  <si>
    <t>RCESPA事業番号</t>
  </si>
  <si>
    <t>脱炭素イノベーションによる地域循環共生圏構築事業に要する車両内訳</t>
  </si>
  <si>
    <t>【電気自動車】</t>
  </si>
  <si>
    <t>普通自動車</t>
  </si>
  <si>
    <t>記号</t>
  </si>
  <si>
    <t>メーカー名・車名等　【型式】</t>
  </si>
  <si>
    <t>台数</t>
  </si>
  <si>
    <t>容量(kWh)/台</t>
  </si>
  <si>
    <t>交付額(千円)</t>
  </si>
  <si>
    <t>上限額(千円）</t>
  </si>
  <si>
    <t>計算額</t>
  </si>
  <si>
    <t>上限額</t>
  </si>
  <si>
    <t>交付額</t>
  </si>
  <si>
    <t>Ａ</t>
  </si>
  <si>
    <t>【電気自動車】</t>
  </si>
  <si>
    <t>Ｂ</t>
  </si>
  <si>
    <t>メーカー名・車名　【型式】</t>
  </si>
  <si>
    <t>上限額</t>
  </si>
  <si>
    <t>Ｃ</t>
  </si>
  <si>
    <t>日産　e-NV200バン　 GXルートバン(40kWhモデル)  【ZAB-VME0】</t>
  </si>
  <si>
    <t>Ｄ</t>
  </si>
  <si>
    <t>日産　e-NV200バン　 GX 2人乗り(40kWhモデル)  【ZAB-VME0】</t>
  </si>
  <si>
    <t>Ｅ</t>
  </si>
  <si>
    <t>日産　e-NV200バン　 GX 5人乗り(40kWhモデル)  【ZAB-VME0】</t>
  </si>
  <si>
    <t>日産　e-NV200ワゴン　 G 5人乗り(40kWhモデル)   【ZAA-ME0】</t>
  </si>
  <si>
    <t>小型・軽自動車</t>
  </si>
  <si>
    <t>日産　e-NV200ワゴン　 G 7人乗り(40kWhモデル)  【ZAA-ME0】</t>
  </si>
  <si>
    <t>日産　e-NV200 バン　 GXルートバン 16ﾓﾃﾞﾙ  【ZAB-VME0】</t>
  </si>
  <si>
    <t>Ｆ</t>
  </si>
  <si>
    <t>日産　e-NV200 バン　 GX 2人乗り 16ﾓﾃﾞﾙ  【ZAB-VME0】</t>
  </si>
  <si>
    <t>Ｇ</t>
  </si>
  <si>
    <t>日産　e-NV200 バン　 GX 5人乗り 16ﾓﾃﾞﾙ  【ZAB-VME0】</t>
  </si>
  <si>
    <t>Ｈ</t>
  </si>
  <si>
    <t>日産　e-NV200 バン　 VXルートバン 16ﾓﾃﾞﾙ  【ZAB-VME0】</t>
  </si>
  <si>
    <t>Ｉ</t>
  </si>
  <si>
    <t>日産　e-NV200 バン　 VX 2人乗り 16ﾓﾃﾞﾙ  【ZAB-VME0】</t>
  </si>
  <si>
    <t>Ｊ</t>
  </si>
  <si>
    <t>日産　e-NV200 バン　 VX 5人乗り 16ﾓﾃﾞﾙ  【ZAB-VME0】</t>
  </si>
  <si>
    <t>日産　リーフ　 S  【ZAA-ZE1】</t>
  </si>
  <si>
    <t>日産　リーフ　 X  【ZAA-ZE1】</t>
  </si>
  <si>
    <t>【プラグインハイブリッド自動車】</t>
  </si>
  <si>
    <t>日産　リーフ　 X　10万台記念車  【ZAA-ZE1】</t>
  </si>
  <si>
    <t>普通・小型自動車</t>
  </si>
  <si>
    <t>日産　リーフ　 X　V セレクション  【ZAA-ZE1】</t>
  </si>
  <si>
    <t>日産　リーフ　 G  【ZAA-ZE1】</t>
  </si>
  <si>
    <t>Ｋ</t>
  </si>
  <si>
    <t>日産　リーフ　 NISMO  【ZAA-ZE1】</t>
  </si>
  <si>
    <t>Ｌ</t>
  </si>
  <si>
    <t>日産　リーフ　 e+ X  【ZAA-ZE1】</t>
  </si>
  <si>
    <t>Ｍ</t>
  </si>
  <si>
    <t>日産　リーフ　 e+ G  【ZAA-ZE1】</t>
  </si>
  <si>
    <t>Ｎ</t>
  </si>
  <si>
    <t>日産　リーフ　 AUTECH(20モデル)  【ZAA-ZE1】</t>
  </si>
  <si>
    <t>Ｏ</t>
  </si>
  <si>
    <t>日産　リーフ　 e+ AUTECH(20モデル)  【ZAA-ZE1】</t>
  </si>
  <si>
    <t>日産　リーフ　 AUTECH(19モデル)  【ZAA-ZE1】</t>
  </si>
  <si>
    <t>日産　リーフ　 e+ AUTECH(19モデル)  【ZAA-ZE1】</t>
  </si>
  <si>
    <t>合　　計</t>
  </si>
  <si>
    <t>日産　リーフ　 24S (ｻｲﾄﾞ/ｶｰﾃﾝｴｱﾊﾞｯｸﾞｼｽﾃﾑ無)  【ZAA-AZE0】</t>
  </si>
  <si>
    <t>日産　リーフ　 24S  【ZAA-AZE0】</t>
  </si>
  <si>
    <t>日産　リーフ　 24S ｴｱﾛｽﾀｲﾙ(ｻｲﾄﾞ/ｶｰﾃﾝｴｱﾊﾞｯｸﾞｼｽﾃﾑ無)  【ZAA-AZE0】</t>
  </si>
  <si>
    <t>日産　リーフ　 24S ｴｱﾛｽﾀｲﾙ  【ZAA-AZE0】</t>
  </si>
  <si>
    <t>日産　リーフ　 24X (ｻｲﾄﾞ/ｶｰﾃﾝｴｱﾊﾞｯｸﾞｼｽﾃﾑ無)  【ZAA-AZE0】</t>
  </si>
  <si>
    <t>日産　リーフ　 24X  【ZAA-AZE0】</t>
  </si>
  <si>
    <t>日産　リーフ　 24X ｴｱﾛｽﾀｲﾙ(ｻｲﾄﾞ/ｶｰﾃﾝｴｱﾊﾞｯｸﾞｼｽﾃﾑ無)  【ZAA-AZE0】</t>
  </si>
  <si>
    <t>日産　リーフ　 24X ｴｱﾛｽﾀｲﾙ  【ZAA-AZE0】</t>
  </si>
  <si>
    <t>日産　リーフ　 24G (ｻｲﾄﾞ/ｶｰﾃﾝｴｱﾊﾞｯｸﾞｼｽﾃﾑ無)  【ZAA-AZE0】</t>
  </si>
  <si>
    <t>日産　リーフ　 24G  【ZAA-AZE0】</t>
  </si>
  <si>
    <t>日産　リーフ　 24G ｴｱﾛｽﾀｲﾙ(ｻｲﾄﾞ/ｶｰﾃﾝｴｱﾊﾞｯｸﾞｼｽﾃﾑ無)  【ZAA-AZE0】</t>
  </si>
  <si>
    <t>日産　リーフ　 24G ｴｱﾛｽﾀｲﾙ  【ZAA-AZE0】</t>
  </si>
  <si>
    <t>日産　リーフ　 30S (ｻｲﾄﾞ/ｶｰﾃﾝｴｱﾊﾞｯｸﾞｼｽﾃﾑ無)  【ZAA-AZE0】</t>
  </si>
  <si>
    <t>日産　リーフ　 30S  【ZAA-AZE0】</t>
  </si>
  <si>
    <t>日産　リーフ　 30S ｴｱﾛｽﾀｲﾙ(ｻｲﾄﾞ/ｶｰﾃﾝｴｱﾊﾞｯｸﾞｼｽﾃﾑ無)  【ZAA-AZE0】</t>
  </si>
  <si>
    <t>日産　リーフ　 30S ｴｱﾛｽﾀｲﾙ  【ZAA-AZE0】</t>
  </si>
  <si>
    <t>日産　リーフ　 30X (ｻｲﾄﾞ/ｶｰﾃﾝｴｱﾊﾞｯｸﾞｼｽﾃﾑ無)  【ZAA-AZE0】</t>
  </si>
  <si>
    <t>日産　リーフ　 30X  【ZAA-AZE0】</t>
  </si>
  <si>
    <t>日産　リーフ　 30X thanks edition (ｻｲﾄﾞ/ｶｰﾃﾝｴｱﾊﾞｯｸﾞｼｽﾃﾑ無)  【ZAA-AZE0】</t>
  </si>
  <si>
    <t>日産　リーフ　 30X thanks edition  【ZAA-AZE0】</t>
  </si>
  <si>
    <t>日産　リーフ　 30X ｴｱﾛｽﾀｲﾙ(ｻｲﾄﾞ/ｶｰﾃﾝｴｱﾊﾞｯｸﾞｼｽﾃﾑ無)  【ZAA-AZE0】</t>
  </si>
  <si>
    <t>日産　リーフ　 30X ｴｱﾛｽﾀｲﾙ  【ZAA-AZE0】</t>
  </si>
  <si>
    <t>日産　リーフ　 30X ｴｱﾛ thanks edition(ｻｲﾄﾞ/ｶｰﾃﾝｴｱﾊﾞｯｸｼｽﾃﾑ無)  【ZAA-AZE0】</t>
  </si>
  <si>
    <t>日産　リーフ　 30X ｴｱﾛｽﾀｲﾙ thanks edition  【ZAA-AZE0】</t>
  </si>
  <si>
    <t>日産　リーフ　 30G (ｻｲﾄﾞ/ｶｰﾃﾝｴｱﾊﾞｯｸﾞｼｽﾃﾑ無)  【ZAA-AZE0】</t>
  </si>
  <si>
    <t>日産　リーフ　 30G  【ZAA-AZE0】</t>
  </si>
  <si>
    <t>日産　リーフ　 30G thanks edition  【ZAA-AZE0】</t>
  </si>
  <si>
    <t>日産　リーフ　 30G ｴｱﾛｽﾀｲﾙ(ｻｲﾄﾞ/ｶｰﾃﾝｴｱﾊﾞｯｸﾞｼｽﾃﾑ無)  【ZAA-AZE0】</t>
  </si>
  <si>
    <t>日産　リーフ　 30G ｴｱﾛｽﾀｲﾙ  【ZAA-AZE0】</t>
  </si>
  <si>
    <t>日産　リーフ　 30G ｴｱﾛｽﾀｲﾙ thanks edition  【ZAA-AZE0】</t>
  </si>
  <si>
    <t>日産　リーフ　 ﾄﾞﾗｲﾋﾞﾝｸﾞﾍﾙﾊﾟｰ 30X  【ZAA-AZE0】</t>
  </si>
  <si>
    <t>日産　リーフ　 ﾄﾞﾗｲﾋﾞﾝｸﾞﾍﾙﾊﾟｰ 30G  【ZAA-AZE0】</t>
  </si>
  <si>
    <t>日産　リーフ　 ｱﾝｼｬﾝﾃ助手席回転ｼｰﾄ 30X  【ZAA-AZE0】</t>
  </si>
  <si>
    <t>日産　リーフ　 ｱﾝｼｬﾝﾃ助手席回転ｼｰﾄ 30G  【ZAA-AZE0】</t>
  </si>
  <si>
    <t>日産　リーフ　 S (ｻｲﾄﾞ/ｶｰﾃﾝｴｱﾊﾞｯｸﾞｼｽﾃﾑ無) 15ﾓﾃﾞﾙ  【ZAA-AZE0】</t>
  </si>
  <si>
    <t>日産　リーフ　 S 15ﾓﾃﾞﾙ  【ZAA-AZE0】</t>
  </si>
  <si>
    <t>日産　リーフ　 S ｴｱﾛｽﾀｲﾙ (ｻｲﾄﾞ/ｶｰﾃﾝｴｱﾊﾞｯｸﾞｼｽﾃﾑ無) 15ﾓﾃﾞﾙ  【ZAA-AZE0】</t>
  </si>
  <si>
    <t>日産　リーフ　 S ｴｱﾛｽﾀｲﾙ 15ﾓﾃﾞﾙ  【ZAA-AZE0】</t>
  </si>
  <si>
    <t>日産　リーフ　 X (ｻｲﾄﾞ/ｶｰﾃﾝｴｱﾊﾞｯｸﾞｼｽﾃﾑ無) 15ﾓﾃﾞﾙ  【ZAA-AZE0】</t>
  </si>
  <si>
    <t>日産　リーフ　 X 15ﾓﾃﾞﾙ  【ZAA-AZE0】</t>
  </si>
  <si>
    <t>日産　リーフ　 X ｴｱﾛｽﾀｲﾙ (ｻｲﾄﾞ/ｶｰﾃﾝｴｱﾊﾞｯｸﾞｼｽﾃﾑ無) 15ﾓﾃﾞﾙ  【ZAA-AZE0】</t>
  </si>
  <si>
    <t>日産　リーフ　 X ｴｱﾛｽﾀｲﾙ 15ﾓﾃﾞﾙ  【ZAA-AZE0】</t>
  </si>
  <si>
    <t>日産　リーフ　 X 80th 15ﾓﾃﾞﾙ (ｻｲﾄﾞ/ｶｰﾃﾝｴｱﾊﾞｯｸﾞｼｽﾃﾑ無)  【ZAA-AZE0】</t>
  </si>
  <si>
    <t>日産　リーフ　 X 80th Special Color Limited 15ﾓﾃﾞﾙ  【ZAA-AZE0】</t>
  </si>
  <si>
    <t>日産　リーフ　 X 運転席ﾏｲﾃｨｸﾞﾘｯﾌﾟ (ｻｲﾄﾞｴｱﾊﾞｯｸﾞ無) 15ﾓﾃﾞﾙ  【ZAA-AZE0】</t>
  </si>
  <si>
    <t>日産　リーフ　 G (ｻｲﾄﾞ/ｶｰﾃﾝｴｱﾊﾞｯｸﾞｼｽﾃﾑ無) 15ﾓﾃﾞﾙ  【ZAA-AZE0】</t>
  </si>
  <si>
    <t>日産　リーフ　 G 15ﾓﾃﾞﾙ  【ZAA-AZE0】</t>
  </si>
  <si>
    <t>日産　リーフ　 G ｴｱﾛｽﾀｲﾙ (ｻｲﾄﾞ/ｶｰﾃﾝｴｱﾊﾞｯｸﾞｼｽﾃﾑ無) 15ﾓﾃﾞﾙ  【ZAA-AZE0】</t>
  </si>
  <si>
    <t>日産　リーフ　 G ｴｱﾛｽﾀｲﾙ 15ﾓﾃﾞﾙ  【ZAA-AZE0】</t>
  </si>
  <si>
    <t>日産　リーフ　 ドライビングヘルパー X 15ﾓﾃﾞﾙ  【ZAA-AZE0】</t>
  </si>
  <si>
    <t>日産　リーフ　 ドライビングヘルパー G 15ﾓﾃﾞﾙ  【ZAA-AZE0】</t>
  </si>
  <si>
    <t>日産　リーフ　 アンシャンテ 助手席回転シート X15ﾓﾃﾞﾙ  【ZAA-AZE0】</t>
  </si>
  <si>
    <t>日産　リーフ　 アンシャンテ 助手席回転シート G15ﾓﾃﾞﾙ  【ZAA-AZE0】</t>
  </si>
  <si>
    <t>三菱　ｉ－ＭｉＥＶ　 X  【ZAA-HD4W】</t>
  </si>
  <si>
    <t>三菱　ｉ－ＭｉＥＶ　 X  【ZAA-HA4W】</t>
  </si>
  <si>
    <t>三菱　ｉ－ＭｉＥＶ　 M  【ZAA-HA4W】</t>
  </si>
  <si>
    <t>三菱　ミニキャブ・ミーブ　 CD(16.0kWh)　(4人)  【ZAB-U68V】</t>
  </si>
  <si>
    <t>三菱　ミニキャブ・ミーブ　 CD(16.0kWh)　(2人)  【ZAB-U68V】</t>
  </si>
  <si>
    <t>三菱　ミニキャブ・ミーブ　 CD(10.5kWh)　(4人)  【ZAB-U68V】</t>
  </si>
  <si>
    <t>三菱　ミニキャブ・ミーブ　 CD(10.5kWh)　(2人)  【ZAB-U68V】</t>
  </si>
  <si>
    <t>【プラグインハイブリッド自動車】</t>
  </si>
  <si>
    <t>ホンダ　CLARITY PHEV　   【6LA-ZC5】</t>
  </si>
  <si>
    <t>三菱　アウトランダー ＰＨＥＶ　 S Edition  【5LA-GG3W】</t>
  </si>
  <si>
    <t>三菱　アウトランダー ＰＨＥＶ　 G Premium Package  【5LA-GG3W】</t>
  </si>
  <si>
    <t>三菱　アウトランダー ＰＨＥＶ　 G Plus Package  【5LA-GG3W】</t>
  </si>
  <si>
    <t>三菱　アウトランダー ＰＨＥＶ　 G  【5LA-GG3W】</t>
  </si>
  <si>
    <t>三菱　アウトランダー ＰＨＥＶ　 G limited Edition  【5LA-GG3W】</t>
  </si>
  <si>
    <t>三菱　アウトランダー ＰＨＥＶ　 ALL BLACKS Edition  【5LA-GG3W】</t>
  </si>
  <si>
    <t>三菱　アウトランダー ＰＨＥＶ　 S Edition  【DLA-GG2W】</t>
  </si>
  <si>
    <t>三菱　アウトランダー ＰＨＥＶ　 G Premium Package  【DLA-GG2W】</t>
  </si>
  <si>
    <t>三菱　アウトランダー ＰＨＥＶ　 G Navi Package  【DLA-GG2W】</t>
  </si>
  <si>
    <t>三菱　アウトランダー ＰＨＥＶ　 G Safety Package  【DLA-GG2W】</t>
  </si>
  <si>
    <t>三菱　アウトランダー ＰＨＥＶ　 G limited Edition  【DLA-GG2W】</t>
  </si>
  <si>
    <t>三菱　アウトランダー ＰＨＥＶ　 M  【DLA-GG2W】</t>
  </si>
  <si>
    <t>メ　ー　カ　ー　名　　　・　　　車　名</t>
  </si>
  <si>
    <t>型式</t>
  </si>
  <si>
    <t>日産　e-NV200バン</t>
  </si>
  <si>
    <t>GXルートバン(40kWhモデル)</t>
  </si>
  <si>
    <t>【ZAB-VME0】</t>
  </si>
  <si>
    <t>GX 2人乗り(40kWhモデル)</t>
  </si>
  <si>
    <t>GX 5人乗り(40kWhモデル)</t>
  </si>
  <si>
    <t>日産　e-NV200ワゴン</t>
  </si>
  <si>
    <t xml:space="preserve">G 5人乗り(40kWhモデル) </t>
  </si>
  <si>
    <t>【ZAA-ME0】</t>
  </si>
  <si>
    <t>G 7人乗り(40kWhモデル)</t>
  </si>
  <si>
    <t>日産　e-NV200 バン</t>
  </si>
  <si>
    <t>GXルートバン 16ﾓﾃﾞﾙ</t>
  </si>
  <si>
    <t>GX 2人乗り 16ﾓﾃﾞﾙ</t>
  </si>
  <si>
    <t>GX 5人乗り 16ﾓﾃﾞﾙ</t>
  </si>
  <si>
    <t>VXルートバン 16ﾓﾃﾞﾙ</t>
  </si>
  <si>
    <t>VX 2人乗り 16ﾓﾃﾞﾙ</t>
  </si>
  <si>
    <t>VX 5人乗り 16ﾓﾃﾞﾙ</t>
  </si>
  <si>
    <t>日産　リーフ</t>
  </si>
  <si>
    <t>S</t>
  </si>
  <si>
    <t>【ZAA-ZE1】</t>
  </si>
  <si>
    <t>X</t>
  </si>
  <si>
    <t>X　10万台記念車</t>
  </si>
  <si>
    <t>X　V セレクション</t>
  </si>
  <si>
    <t>G</t>
  </si>
  <si>
    <t>NISMO</t>
  </si>
  <si>
    <t>e+ X</t>
  </si>
  <si>
    <t>e+ G</t>
  </si>
  <si>
    <t>AUTECH(20モデル)</t>
  </si>
  <si>
    <t>e+ AUTECH(20モデル)</t>
  </si>
  <si>
    <t>AUTECH(19モデル)</t>
  </si>
  <si>
    <t>e+ AUTECH(19モデル)</t>
  </si>
  <si>
    <t>24S (ｻｲﾄﾞ/ｶｰﾃﾝｴｱﾊﾞｯｸﾞｼｽﾃﾑ無)</t>
  </si>
  <si>
    <t>【ZAA-AZE0】</t>
  </si>
  <si>
    <t>24S</t>
  </si>
  <si>
    <t>24S ｴｱﾛｽﾀｲﾙ(ｻｲﾄﾞ/ｶｰﾃﾝｴｱﾊﾞｯｸﾞｼｽﾃﾑ無)</t>
  </si>
  <si>
    <t>24S ｴｱﾛｽﾀｲﾙ</t>
  </si>
  <si>
    <t>24X (ｻｲﾄﾞ/ｶｰﾃﾝｴｱﾊﾞｯｸﾞｼｽﾃﾑ無)</t>
  </si>
  <si>
    <t>24X</t>
  </si>
  <si>
    <t>24X ｴｱﾛｽﾀｲﾙ(ｻｲﾄﾞ/ｶｰﾃﾝｴｱﾊﾞｯｸﾞｼｽﾃﾑ無)</t>
  </si>
  <si>
    <t>24X ｴｱﾛｽﾀｲﾙ</t>
  </si>
  <si>
    <t>24G (ｻｲﾄﾞ/ｶｰﾃﾝｴｱﾊﾞｯｸﾞｼｽﾃﾑ無)</t>
  </si>
  <si>
    <t>24G</t>
  </si>
  <si>
    <t>24G ｴｱﾛｽﾀｲﾙ(ｻｲﾄﾞ/ｶｰﾃﾝｴｱﾊﾞｯｸﾞｼｽﾃﾑ無)</t>
  </si>
  <si>
    <t>24G ｴｱﾛｽﾀｲﾙ</t>
  </si>
  <si>
    <t>30S (ｻｲﾄﾞ/ｶｰﾃﾝｴｱﾊﾞｯｸﾞｼｽﾃﾑ無)</t>
  </si>
  <si>
    <t>30S</t>
  </si>
  <si>
    <t>30S ｴｱﾛｽﾀｲﾙ(ｻｲﾄﾞ/ｶｰﾃﾝｴｱﾊﾞｯｸﾞｼｽﾃﾑ無)</t>
  </si>
  <si>
    <t>30S ｴｱﾛｽﾀｲﾙ</t>
  </si>
  <si>
    <t>30X (ｻｲﾄﾞ/ｶｰﾃﾝｴｱﾊﾞｯｸﾞｼｽﾃﾑ無)</t>
  </si>
  <si>
    <t>30X</t>
  </si>
  <si>
    <t>30X thanks edition (ｻｲﾄﾞ/ｶｰﾃﾝｴｱﾊﾞｯｸﾞｼｽﾃﾑ無)</t>
  </si>
  <si>
    <t>30X thanks edition</t>
  </si>
  <si>
    <t>30X ｴｱﾛｽﾀｲﾙ(ｻｲﾄﾞ/ｶｰﾃﾝｴｱﾊﾞｯｸﾞｼｽﾃﾑ無)</t>
  </si>
  <si>
    <t>30X ｴｱﾛｽﾀｲﾙ</t>
  </si>
  <si>
    <t>30X ｴｱﾛ thanks edition(ｻｲﾄﾞ/ｶｰﾃﾝｴｱﾊﾞｯｸｼｽﾃﾑ無)</t>
  </si>
  <si>
    <t>30X ｴｱﾛｽﾀｲﾙ thanks edition</t>
  </si>
  <si>
    <t>30G (ｻｲﾄﾞ/ｶｰﾃﾝｴｱﾊﾞｯｸﾞｼｽﾃﾑ無)</t>
  </si>
  <si>
    <t>30G</t>
  </si>
  <si>
    <t>30G thanks edition</t>
  </si>
  <si>
    <t>30G ｴｱﾛｽﾀｲﾙ(ｻｲﾄﾞ/ｶｰﾃﾝｴｱﾊﾞｯｸﾞｼｽﾃﾑ無)</t>
  </si>
  <si>
    <t>30G ｴｱﾛｽﾀｲﾙ</t>
  </si>
  <si>
    <t>30G ｴｱﾛｽﾀｲﾙ thanks edition</t>
  </si>
  <si>
    <t>ﾄﾞﾗｲﾋﾞﾝｸﾞﾍﾙﾊﾟｰ 30X</t>
  </si>
  <si>
    <t>ﾄﾞﾗｲﾋﾞﾝｸﾞﾍﾙﾊﾟｰ 30G</t>
  </si>
  <si>
    <t>ｱﾝｼｬﾝﾃ助手席回転ｼｰﾄ 30X</t>
  </si>
  <si>
    <t>ｱﾝｼｬﾝﾃ助手席回転ｼｰﾄ 30G</t>
  </si>
  <si>
    <t>日産　リーフ　</t>
  </si>
  <si>
    <t>S (ｻｲﾄﾞ/ｶｰﾃﾝｴｱﾊﾞｯｸﾞｼｽﾃﾑ無) 15ﾓﾃﾞﾙ</t>
  </si>
  <si>
    <t>S 15ﾓﾃﾞﾙ</t>
  </si>
  <si>
    <t>S ｴｱﾛｽﾀｲﾙ (ｻｲﾄﾞ/ｶｰﾃﾝｴｱﾊﾞｯｸﾞｼｽﾃﾑ無) 15ﾓﾃﾞﾙ</t>
  </si>
  <si>
    <t>S ｴｱﾛｽﾀｲﾙ 15ﾓﾃﾞﾙ</t>
  </si>
  <si>
    <t>X (ｻｲﾄﾞ/ｶｰﾃﾝｴｱﾊﾞｯｸﾞｼｽﾃﾑ無) 15ﾓﾃﾞﾙ</t>
  </si>
  <si>
    <t>X 15ﾓﾃﾞﾙ</t>
  </si>
  <si>
    <t>X ｴｱﾛｽﾀｲﾙ (ｻｲﾄﾞ/ｶｰﾃﾝｴｱﾊﾞｯｸﾞｼｽﾃﾑ無) 15ﾓﾃﾞﾙ</t>
  </si>
  <si>
    <t>X ｴｱﾛｽﾀｲﾙ 15ﾓﾃﾞﾙ</t>
  </si>
  <si>
    <t>X 80th 15ﾓﾃﾞﾙ (ｻｲﾄﾞ/ｶｰﾃﾝｴｱﾊﾞｯｸﾞｼｽﾃﾑ無)</t>
  </si>
  <si>
    <t>X 80th Special Color Limited 15ﾓﾃﾞﾙ</t>
  </si>
  <si>
    <t>X 運転席マイティグリップ (ｻｲﾄﾞｴｱﾊﾞｯｸﾞ無) 15ﾓﾃﾞﾙ</t>
  </si>
  <si>
    <t>G (ｻｲﾄﾞ/ｶｰﾃﾝｴｱﾊﾞｯｸﾞｼｽﾃﾑ無) 15ﾓﾃﾞﾙ</t>
  </si>
  <si>
    <t>G 15ﾓﾃﾞﾙ</t>
  </si>
  <si>
    <t>G ｴｱﾛｽﾀｲﾙ (ｻｲﾄﾞ/ｶｰﾃﾝｴｱﾊﾞｯｸﾞｼｽﾃﾑ無) 15ﾓﾃﾞﾙ</t>
  </si>
  <si>
    <t>G ｴｱﾛｽﾀｲﾙ 15ﾓﾃﾞﾙ</t>
  </si>
  <si>
    <t>ドライビングヘルパー X 15ﾓﾃﾞﾙ</t>
  </si>
  <si>
    <t>ドライビングヘルパー G 15ﾓﾃﾞﾙ</t>
  </si>
  <si>
    <t>アンシャンテ 助手席回転シート X15ﾓﾃﾞﾙ</t>
  </si>
  <si>
    <t>アンシャンテ 助手席回転シート G15ﾓﾃﾞﾙ</t>
  </si>
  <si>
    <t>三菱　ｉ－ＭｉＥＶ</t>
  </si>
  <si>
    <t>【ZAA-HD4W】</t>
  </si>
  <si>
    <t>【ZAA-HA4W】</t>
  </si>
  <si>
    <t>M</t>
  </si>
  <si>
    <t>三菱　ミニキャブ・ミーブ</t>
  </si>
  <si>
    <t>CD(16.0kWh)　(4人)</t>
  </si>
  <si>
    <t>【ZAB-U68V】</t>
  </si>
  <si>
    <t>CD(16.0kWh)　(2人)</t>
  </si>
  <si>
    <t>CD(10.5kWh)　(4人)</t>
  </si>
  <si>
    <t>CD(10.5kWh)　(2人)</t>
  </si>
  <si>
    <t>ホンダ　CLARITY PHEV</t>
  </si>
  <si>
    <t>【6LA-ZC5】</t>
  </si>
  <si>
    <t>三菱　アウトランダー ＰＨＥＶ</t>
  </si>
  <si>
    <t>S Edition</t>
  </si>
  <si>
    <t>【5LA-GG3W】</t>
  </si>
  <si>
    <t>G Premium Package</t>
  </si>
  <si>
    <t>G Plus Package</t>
  </si>
  <si>
    <t>G limited Edition</t>
  </si>
  <si>
    <t>ALL BLACKS Edition</t>
  </si>
  <si>
    <t>【DLA-GG2W】</t>
  </si>
  <si>
    <t>G Navi Package</t>
  </si>
  <si>
    <t>G Safety Package</t>
  </si>
  <si>
    <t>―</t>
  </si>
  <si>
    <t>工事費</t>
  </si>
  <si>
    <t>　本工事費</t>
  </si>
  <si>
    <t>　　材料費</t>
  </si>
  <si>
    <t>　　労務費</t>
  </si>
  <si>
    <t>　設備費</t>
  </si>
  <si>
    <t>　　設備費</t>
  </si>
  <si>
    <t>Ａ×2台</t>
  </si>
  <si>
    <t>Ｆ×1台</t>
  </si>
  <si>
    <r>
      <t>【別紙２-２-②’】</t>
    </r>
    <r>
      <rPr>
        <b/>
        <sz val="14"/>
        <color indexed="10"/>
        <rFont val="ＭＳ 明朝"/>
        <family val="1"/>
      </rPr>
      <t>（全体経費内訳）</t>
    </r>
  </si>
  <si>
    <r>
      <t xml:space="preserve">(3)差引額
</t>
    </r>
    <r>
      <rPr>
        <sz val="10"/>
        <color indexed="23"/>
        <rFont val="ＭＳ 明朝"/>
        <family val="1"/>
      </rPr>
      <t>(1)-(2)</t>
    </r>
  </si>
  <si>
    <t xml:space="preserve">1.事業費（3年度の合計）  </t>
  </si>
  <si>
    <t>　設備費（令和3年度）</t>
  </si>
  <si>
    <t>Ｂ×4台</t>
  </si>
  <si>
    <t>Ｇ×2台</t>
  </si>
  <si>
    <t>　設備費（令和4年度）</t>
  </si>
  <si>
    <t>Ｋ×1台</t>
  </si>
  <si>
    <t>Ｌ×2台</t>
  </si>
  <si>
    <t>【別紙３】</t>
  </si>
  <si>
    <t>日産　e-NV200バン　 GXルートバン(40kWhモデル)  【ZAB-VME0】</t>
  </si>
  <si>
    <t>事業実施の担当者
（事務連絡の窓口となる方）</t>
  </si>
  <si>
    <t>※資料15～20については、申請者が地方公共団体の場合には提出不要。
　 その代わりに申請年度の予算書（表紙及び当該予算についての頁のコピー）を提出すること。</t>
  </si>
  <si>
    <t>㉒国等の施策等への取組状況</t>
  </si>
  <si>
    <t>＊下記の施策等に該当する場合、記入して下さい。
□2050年二酸化炭素排出実質ゼロを表明済の地方公共団体における取組である。
□福島県及び福島県内の地方公共団体における取組である。</t>
  </si>
  <si>
    <t>CO2削減効果の推計値
（法定耐用年数を考慮）</t>
  </si>
  <si>
    <t>＊設備等導入事業の実施により推計されるエネルギー起源二酸化炭素削減効果について記入してください。
＊「ハード対策事業計算ファイル（資料10）」により算出された年間CO2削減量［t-CO2/年］を小数点第２位まで記入してください(単位は自動的に表示されます）。</t>
  </si>
  <si>
    <t>別添のとおり　※資料11 参照</t>
  </si>
  <si>
    <t>＊「ハード対策事業計算ファイル（資料10）」により算出された年間CO2削減量［t-CO2/年］に、設備ごとに法定耐用年数をかけた数値の合計値を記入してください(単位は自動的に表示されます）。</t>
  </si>
  <si>
    <t>※記入欄が足りない場合は、行の高さを引き伸ばして（行の挿入は不可）記入すること。
※行の高さが４００ピクセルを超える場合には、記入欄には要約を記入し、詳細は別紙を添付すること（フォントサイズの変更は不可）。
※記入欄には図を挿入せず、別紙に記入すること。
※別紙を添付する場合は、記入欄に資料番号を記入すること。</t>
  </si>
  <si>
    <t>別添のとおり　※資料6 参照</t>
  </si>
  <si>
    <t>※資料7 参照</t>
  </si>
  <si>
    <t>＊自立・分散型地域エネルギーシステムの構築及びその後の運用までの事業全体の蓋然性について、可能な限り定量的に示すとともに、その考え方を説明してください。
＊自立・分散型地域エネルギーシステムの構築及びその後の運用までの事業全体のキャッシュフローを記入してください。
＊想定するパラメータ（例えば、ランニングコストは運営管理費、修繕費も見込まれている。各種租税公課も設定されているなど）についても具体的に記入してください。
＊協会ホームページからPowerPointファイルをダウンロードし、キャッシュフロー図（資料9）を作成して添付してください。</t>
  </si>
  <si>
    <t>㉔CO2削減効果の算出過程及び根拠</t>
  </si>
  <si>
    <t>㉕目指す先導的モデル都市（地域循環共生圏）の貢献について</t>
  </si>
  <si>
    <t>㉗経済効果</t>
  </si>
  <si>
    <t>＊構築する自立・分散型地域エネルギーシステムによる経済効果（新規雇用創出を含む。）を、その考え方とともに説明してください。</t>
  </si>
  <si>
    <t>設備等導入前の年間CO2排出量</t>
  </si>
  <si>
    <t>CO2削減率</t>
  </si>
  <si>
    <t>㉓CO2削減効果の推計値
   (年間CO2削減量)</t>
  </si>
  <si>
    <t>2.令和3年度事業費</t>
  </si>
  <si>
    <t>3.令和4年度事業費</t>
  </si>
  <si>
    <t>4.令和5年度事業費</t>
  </si>
  <si>
    <t>　設備費（令和5年度）</t>
  </si>
  <si>
    <r>
      <t>【別紙２-２-②】</t>
    </r>
    <r>
      <rPr>
        <b/>
        <sz val="14"/>
        <color indexed="10"/>
        <rFont val="ＭＳ 明朝"/>
        <family val="1"/>
      </rPr>
      <t>（令和３年度分）</t>
    </r>
  </si>
  <si>
    <t>【別紙２-１-②】（令和3年度分）</t>
  </si>
  <si>
    <r>
      <t>応募申請時提出書類等一覧（本一覧）は、提出書類のチェックに使用してください。
また、</t>
    </r>
    <r>
      <rPr>
        <sz val="9"/>
        <color indexed="10"/>
        <rFont val="ＭＳ Ｐゴシック"/>
        <family val="3"/>
      </rPr>
      <t>電子データには本一覧と同じ番号を付し、順番に並ぶように保存すること（必要に応じて枝番を付すこと）</t>
    </r>
    <r>
      <rPr>
        <sz val="9"/>
        <rFont val="ＭＳ Ｐゴシック"/>
        <family val="3"/>
      </rPr>
      <t>。</t>
    </r>
  </si>
  <si>
    <t>（３.温泉供給設備高効率化改修による省CO2促進事業 ②【設備等導入】）</t>
  </si>
  <si>
    <t>令和３年度及び令和２年度（第３次補正予算（追加公募））
二酸化炭素排出抑制対策事業費等補助金</t>
  </si>
  <si>
    <t>＊設備等導入前の年間CO2排出量を算出し、記入してください。
＊「CO2削減効果の算出過程及び根拠（資料11）」に設定根拠・算出過程等を記載してください。
＊再エネ設備の場合は再エネ設備が無い場合の電力使用量をCO2排出量としてください。
（再エネ自給率：100%＝削減率：100%）</t>
  </si>
  <si>
    <r>
      <t>様式１別紙１ 実施計画書 （電子データは</t>
    </r>
    <r>
      <rPr>
        <u val="single"/>
        <sz val="9"/>
        <color indexed="8"/>
        <rFont val="ＭＳ Ｐゴシック"/>
        <family val="3"/>
      </rPr>
      <t>Excel</t>
    </r>
    <r>
      <rPr>
        <sz val="9"/>
        <color indexed="8"/>
        <rFont val="ＭＳ Ｐゴシック"/>
        <family val="3"/>
      </rPr>
      <t>形式のまま保存すること。）</t>
    </r>
  </si>
  <si>
    <r>
      <t>様式１別紙２ 経費内訳 （電子データは</t>
    </r>
    <r>
      <rPr>
        <u val="single"/>
        <sz val="9"/>
        <color indexed="8"/>
        <rFont val="ＭＳ Ｐゴシック"/>
        <family val="3"/>
      </rPr>
      <t>Excel</t>
    </r>
    <r>
      <rPr>
        <sz val="9"/>
        <color indexed="8"/>
        <rFont val="ＭＳ Ｐゴシック"/>
        <family val="3"/>
      </rPr>
      <t>形式のまま保存すること。）</t>
    </r>
  </si>
  <si>
    <r>
      <t>様式第１別紙３ 車両内訳 （電子データは</t>
    </r>
    <r>
      <rPr>
        <u val="single"/>
        <sz val="9"/>
        <rFont val="ＭＳ Ｐゴシック"/>
        <family val="3"/>
      </rPr>
      <t>Excel</t>
    </r>
    <r>
      <rPr>
        <sz val="9"/>
        <rFont val="ＭＳ Ｐゴシック"/>
        <family val="3"/>
      </rPr>
      <t>形式のまま保存すること。）</t>
    </r>
  </si>
  <si>
    <r>
      <t>自立・分散型地域エネルギーシステムの構築及びその後の運用までの事業全体のキャッシュフロー図 
（電子データは</t>
    </r>
    <r>
      <rPr>
        <u val="single"/>
        <sz val="9"/>
        <color indexed="8"/>
        <rFont val="ＭＳ Ｐゴシック"/>
        <family val="3"/>
      </rPr>
      <t>PowerPoint</t>
    </r>
    <r>
      <rPr>
        <sz val="9"/>
        <color indexed="8"/>
        <rFont val="ＭＳ Ｐゴシック"/>
        <family val="3"/>
      </rPr>
      <t>形式のまま保存すること。）</t>
    </r>
  </si>
  <si>
    <r>
      <t>様式１ 応募申請書
 （電子データは</t>
    </r>
    <r>
      <rPr>
        <u val="single"/>
        <sz val="9"/>
        <rFont val="ＭＳ Ｐゴシック"/>
        <family val="3"/>
      </rPr>
      <t>Excel</t>
    </r>
    <r>
      <rPr>
        <sz val="9"/>
        <rFont val="ＭＳ Ｐゴシック"/>
        <family val="3"/>
      </rPr>
      <t>形式のまま保存すること。なお、連名申請をする場合は</t>
    </r>
    <r>
      <rPr>
        <u val="single"/>
        <sz val="9"/>
        <rFont val="ＭＳ Ｐゴシック"/>
        <family val="3"/>
      </rPr>
      <t>Word</t>
    </r>
    <r>
      <rPr>
        <sz val="9"/>
        <rFont val="ＭＳ Ｐゴシック"/>
        <family val="3"/>
      </rPr>
      <t>版を作成し、保存すること。）</t>
    </r>
  </si>
  <si>
    <r>
      <t>ハード対策事業計算ファイル （電子データは</t>
    </r>
    <r>
      <rPr>
        <u val="single"/>
        <sz val="9"/>
        <color indexed="8"/>
        <rFont val="ＭＳ Ｐゴシック"/>
        <family val="3"/>
      </rPr>
      <t>Excel</t>
    </r>
    <r>
      <rPr>
        <sz val="9"/>
        <color indexed="8"/>
        <rFont val="ＭＳ Ｐゴシック"/>
        <family val="3"/>
      </rPr>
      <t>形式のまま保存すること。）</t>
    </r>
  </si>
  <si>
    <r>
      <t>CO2削減効果の算定根拠資料
（「ハード対策事業計算ファイル」に入力した「年間エネルギー使用量」や「法定耐用年数」の設定根拠・算出過程・引用元に係る具体的資料（電子データは作成したファイルの形式（</t>
    </r>
    <r>
      <rPr>
        <u val="single"/>
        <sz val="9"/>
        <color indexed="8"/>
        <rFont val="ＭＳ Ｐゴシック"/>
        <family val="3"/>
      </rPr>
      <t>Excel</t>
    </r>
    <r>
      <rPr>
        <sz val="9"/>
        <color indexed="8"/>
        <rFont val="ＭＳ Ｐゴシック"/>
        <family val="3"/>
      </rPr>
      <t>等）のまま保存すること。））</t>
    </r>
  </si>
  <si>
    <t>＊自動的に算出されます。
＊CO2削減効果の推計値(年間CO2削減量)÷設備等導入前の年間CO2排出量</t>
  </si>
  <si>
    <t>＊2050年に温室効果ガス総排出量をゼロとするカーボンニュートラル・脱炭素社会の実現、中間地点である2030年に室効果ガス総排出量を46％削減するリーディングモデルとなることを目指すにあたり、どのようにして温室効果ガス総排出量の削減を図っていくのか、定量的に示すとともに、その考え方を具体的に記入してください。</t>
  </si>
  <si>
    <t>㉖イニシャルコスト［円/t-CO2］</t>
  </si>
  <si>
    <t>＊自動的に算出されます。
＊設備導入事業期間全体の補助対象経費÷(年間CO2削減量×法定耐用年数)</t>
  </si>
  <si>
    <t>補助対象経費(合計) [円]</t>
  </si>
  <si>
    <t>このシートには、令和３年度の経費内訳を記入してください。</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</si>
</sst>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0.000"/>
    <numFmt numFmtId="180" formatCode="#,##0.0;[Red]\-#,##0.0"/>
    <numFmt numFmtId="181" formatCode="#,###.#&quot;年&quot;"/>
    <numFmt numFmtId="182" formatCode="#,###&quot;円／ＣＯ２トン&quot;"/>
    <numFmt numFmtId="183" formatCode="#,###"/>
    <numFmt numFmtId="184" formatCode="#,###,&quot;千円&quot;"/>
    <numFmt numFmtId="185" formatCode="#,###&quot;円／ｔＣＯ２&quot;"/>
    <numFmt numFmtId="186" formatCode="#,###&quot;円／ｔCO2&quot;"/>
    <numFmt numFmtId="187" formatCode="[$-411]ge\.m\.d;@"/>
    <numFmt numFmtId="188" formatCode="#,##0_ "/>
    <numFmt numFmtId="189" formatCode="&quot;Yes&quot;;&quot;Yes&quot;;&quot;No&quot;"/>
    <numFmt numFmtId="190" formatCode="&quot;True&quot;;&quot;True&quot;;&quot;False&quot;"/>
    <numFmt numFmtId="191" formatCode="&quot;On&quot;;&quot;On&quot;;&quot;Off&quot;"/>
    <numFmt numFmtId="192" formatCode="[$€-2]\ #,##0.00_);[Red]\([$€-2]\ #,##0.00\)"/>
    <numFmt numFmtId="193" formatCode="yyyy&quot;年&quot;m&quot;月&quot;;@"/>
    <numFmt numFmtId="194" formatCode="&quot;郵便番号&quot;\,General"/>
    <numFmt numFmtId="195" formatCode="&quot;郵便番号&quot;\,@"/>
    <numFmt numFmtId="196" formatCode="&quot;郵便番号&quot;@"/>
    <numFmt numFmtId="197" formatCode="&quot;住　所&quot;@"/>
    <numFmt numFmtId="198" formatCode="&quot;住所&quot;\,General"/>
    <numFmt numFmtId="199" formatCode="&quot;住所&quot;General"/>
    <numFmt numFmtId="200" formatCode="&quot;住　　所　&quot;@"/>
    <numFmt numFmtId="201" formatCode="&quot;氏名又は名称　&quot;@"/>
    <numFmt numFmtId="202" formatCode="&quot;住　　　　所　&quot;@"/>
    <numFmt numFmtId="203" formatCode="&quot;代表者の職・氏名　&quot;@"/>
    <numFmt numFmtId="204" formatCode="&quot;代表者の職・氏名　&quot;@\ \ \ \ &quot;印&quot;"/>
    <numFmt numFmtId="205" formatCode="&quot;代表者の職・氏名　&quot;@\ \ \ \ \ &quot;印&quot;"/>
    <numFmt numFmtId="206" formatCode="General&quot;　　印&quot;"/>
    <numFmt numFmtId="207" formatCode="m/d;@"/>
    <numFmt numFmtId="208" formatCode="mmm\-yyyy"/>
    <numFmt numFmtId="209" formatCode="0_);[Red]\(0\)"/>
    <numFmt numFmtId="210" formatCode="#,###&quot;円／ｔ-CO2&quot;"/>
    <numFmt numFmtId="211" formatCode="#,###&quot;ｔ-CO2&quot;"/>
    <numFmt numFmtId="212" formatCode="#,###&quot;ｔ-CO2/年&quot;"/>
    <numFmt numFmtId="213" formatCode="#,###&quot;円/ｔ-CO2&quot;"/>
    <numFmt numFmtId="214" formatCode="#,###&quot;年&quot;"/>
    <numFmt numFmtId="215" formatCode="[$-F800]dddd\,\ mmmm\ dd\,\ yyyy"/>
    <numFmt numFmtId="216" formatCode="#,###.##&quot;年&quot;"/>
    <numFmt numFmtId="217" formatCode="#,###.0&quot;ｔ-CO2&quot;"/>
    <numFmt numFmtId="218" formatCode="#,###.0&quot;年&quot;"/>
    <numFmt numFmtId="219" formatCode="#,###&quot;円/年&quot;"/>
    <numFmt numFmtId="220" formatCode="#,###.#0&quot;ｔ-CO2&quot;"/>
    <numFmt numFmtId="221" formatCode="[$-411]ggge&quot;年&quot;m&quot;月&quot;d&quot;日&quot;;@"/>
    <numFmt numFmtId="222" formatCode="[=0]&quot;&quot;;General"/>
    <numFmt numFmtId="223" formatCode="#,###.#0&quot;ｔ-CO2/年&quot;"/>
    <numFmt numFmtId="224" formatCode="&quot;〒&quot;000\-0000"/>
    <numFmt numFmtId="225" formatCode="#,###.#0&quot;kl/car/km&quot;"/>
    <numFmt numFmtId="226" formatCode="0###"/>
    <numFmt numFmtId="227" formatCode="&quot;0&quot;###"/>
    <numFmt numFmtId="228" formatCode="#,###&quot;円/ｔCO2&quot;"/>
    <numFmt numFmtId="229" formatCode="#,###.#0&quot;ｔCO2/年&quot;"/>
    <numFmt numFmtId="230" formatCode="000\-0000"/>
    <numFmt numFmtId="231" formatCode="#,##0_);[Red]\(#,##0\)"/>
    <numFmt numFmtId="232" formatCode="0_ "/>
    <numFmt numFmtId="233" formatCode="#,###.#00&quot;ｔCO2/年&quot;"/>
    <numFmt numFmtId="234" formatCode="&quot;令和元年&quot;m&quot;月&quot;d&quot;日&quot;"/>
    <numFmt numFmtId="235" formatCode="#,###.0&quot;ｔ-CO2/年&quot;"/>
    <numFmt numFmtId="236" formatCode="#,###.00&quot;ｔ-CO2/年&quot;"/>
    <numFmt numFmtId="237" formatCode="0.0%"/>
    <numFmt numFmtId="238" formatCode="#,###.00&quot;ｔ-CO2&quot;"/>
  </numFmts>
  <fonts count="116">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sz val="10"/>
      <color indexed="8"/>
      <name val="ＭＳ 明朝"/>
      <family val="1"/>
    </font>
    <font>
      <b/>
      <sz val="12"/>
      <name val="MS P ゴシック"/>
      <family val="3"/>
    </font>
    <font>
      <sz val="10"/>
      <color indexed="23"/>
      <name val="ＭＳ 明朝"/>
      <family val="1"/>
    </font>
    <font>
      <b/>
      <sz val="11"/>
      <name val="MS P ゴシック"/>
      <family val="3"/>
    </font>
    <font>
      <b/>
      <sz val="11"/>
      <color indexed="10"/>
      <name val="MS P ゴシック"/>
      <family val="3"/>
    </font>
    <font>
      <sz val="9"/>
      <color indexed="8"/>
      <name val="ＭＳ Ｐゴシック"/>
      <family val="3"/>
    </font>
    <font>
      <u val="single"/>
      <sz val="9"/>
      <color indexed="8"/>
      <name val="ＭＳ Ｐゴシック"/>
      <family val="3"/>
    </font>
    <font>
      <b/>
      <sz val="14"/>
      <name val="ＭＳ Ｐゴシック"/>
      <family val="3"/>
    </font>
    <font>
      <sz val="10"/>
      <name val="ＭＳ 明朝"/>
      <family val="1"/>
    </font>
    <font>
      <b/>
      <sz val="14"/>
      <color indexed="10"/>
      <name val="ＭＳ 明朝"/>
      <family val="1"/>
    </font>
    <font>
      <sz val="11"/>
      <name val="游ゴシック"/>
      <family val="3"/>
    </font>
    <font>
      <b/>
      <sz val="11"/>
      <name val="游ゴシック"/>
      <family val="3"/>
    </font>
    <font>
      <sz val="9"/>
      <name val="ＭＳ Ｐゴシック"/>
      <family val="3"/>
    </font>
    <font>
      <sz val="9"/>
      <color indexed="10"/>
      <name val="ＭＳ Ｐゴシック"/>
      <family val="3"/>
    </font>
    <font>
      <b/>
      <u val="double"/>
      <sz val="12"/>
      <name val="MS P ゴシック"/>
      <family val="3"/>
    </font>
    <font>
      <u val="single"/>
      <sz val="9"/>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2"/>
      <color indexed="16"/>
      <name val="ＭＳ 明朝"/>
      <family val="1"/>
    </font>
    <font>
      <sz val="12"/>
      <color indexed="8"/>
      <name val="ＭＳ 明朝"/>
      <family val="1"/>
    </font>
    <font>
      <sz val="12"/>
      <color indexed="10"/>
      <name val="ＭＳ 明朝"/>
      <family val="1"/>
    </font>
    <font>
      <sz val="11"/>
      <color indexed="16"/>
      <name val="ＭＳ 明朝"/>
      <family val="1"/>
    </font>
    <font>
      <sz val="11"/>
      <color indexed="30"/>
      <name val="ＭＳ 明朝"/>
      <family val="1"/>
    </font>
    <font>
      <sz val="14"/>
      <color indexed="8"/>
      <name val="ＭＳ Ｐゴシック"/>
      <family val="3"/>
    </font>
    <font>
      <b/>
      <sz val="12"/>
      <color indexed="8"/>
      <name val="ＭＳ Ｐゴシック"/>
      <family val="3"/>
    </font>
    <font>
      <sz val="14"/>
      <color indexed="8"/>
      <name val="ＭＳ 明朝"/>
      <family val="1"/>
    </font>
    <font>
      <sz val="10"/>
      <color indexed="8"/>
      <name val="ＭＳ Ｐゴシック"/>
      <family val="3"/>
    </font>
    <font>
      <b/>
      <sz val="14"/>
      <color indexed="10"/>
      <name val="ＭＳ Ｐゴシック"/>
      <family val="3"/>
    </font>
    <font>
      <b/>
      <sz val="14"/>
      <color indexed="26"/>
      <name val="ＭＳ Ｐゴシック"/>
      <family val="3"/>
    </font>
    <font>
      <sz val="11"/>
      <color indexed="8"/>
      <name val="游ゴシック"/>
      <family val="3"/>
    </font>
    <font>
      <sz val="11"/>
      <color indexed="10"/>
      <name val="游ゴシック"/>
      <family val="3"/>
    </font>
    <font>
      <b/>
      <sz val="11"/>
      <color indexed="10"/>
      <name val="ＭＳ Ｐゴシック"/>
      <family val="3"/>
    </font>
    <font>
      <sz val="10"/>
      <color indexed="8"/>
      <name val="ＭＳ Ｐ明朝"/>
      <family val="1"/>
    </font>
    <font>
      <b/>
      <sz val="14"/>
      <color indexed="8"/>
      <name val="ＭＳ 明朝"/>
      <family val="1"/>
    </font>
    <font>
      <sz val="14"/>
      <color indexed="30"/>
      <name val="ＭＳ 明朝"/>
      <family val="1"/>
    </font>
    <font>
      <b/>
      <sz val="11"/>
      <color indexed="30"/>
      <name val="ＭＳ 明朝"/>
      <family val="1"/>
    </font>
    <font>
      <b/>
      <sz val="10"/>
      <color indexed="10"/>
      <name val="ＭＳ Ｐゴシック"/>
      <family val="3"/>
    </font>
    <font>
      <b/>
      <sz val="10.5"/>
      <color indexed="10"/>
      <name val="ＭＳ ゴシック"/>
      <family val="3"/>
    </font>
    <font>
      <sz val="8"/>
      <color indexed="8"/>
      <name val="ＭＳ 明朝"/>
      <family val="1"/>
    </font>
    <font>
      <sz val="9"/>
      <name val="Meiryo UI"/>
      <family val="3"/>
    </font>
    <font>
      <b/>
      <sz val="14"/>
      <color indexed="56"/>
      <name val="Calibri"/>
      <family val="2"/>
    </font>
    <font>
      <b/>
      <sz val="14"/>
      <color indexed="56"/>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2"/>
      <color theme="5" tint="-0.4999699890613556"/>
      <name val="ＭＳ 明朝"/>
      <family val="1"/>
    </font>
    <font>
      <sz val="12"/>
      <color theme="1"/>
      <name val="ＭＳ 明朝"/>
      <family val="1"/>
    </font>
    <font>
      <sz val="12"/>
      <color rgb="FFFF0000"/>
      <name val="ＭＳ 明朝"/>
      <family val="1"/>
    </font>
    <font>
      <sz val="9"/>
      <color theme="1"/>
      <name val="Calibri"/>
      <family val="3"/>
    </font>
    <font>
      <sz val="10"/>
      <color theme="1"/>
      <name val="ＭＳ 明朝"/>
      <family val="1"/>
    </font>
    <font>
      <sz val="11"/>
      <color theme="5" tint="-0.4999699890613556"/>
      <name val="ＭＳ 明朝"/>
      <family val="1"/>
    </font>
    <font>
      <sz val="11"/>
      <color rgb="FF0070C0"/>
      <name val="ＭＳ 明朝"/>
      <family val="1"/>
    </font>
    <font>
      <sz val="14"/>
      <color theme="1"/>
      <name val="Calibri"/>
      <family val="3"/>
    </font>
    <font>
      <b/>
      <sz val="12"/>
      <color theme="1"/>
      <name val="Calibri"/>
      <family val="3"/>
    </font>
    <font>
      <sz val="14"/>
      <color theme="1"/>
      <name val="ＭＳ 明朝"/>
      <family val="1"/>
    </font>
    <font>
      <sz val="10"/>
      <color theme="1"/>
      <name val="Calibri"/>
      <family val="3"/>
    </font>
    <font>
      <b/>
      <sz val="14"/>
      <color rgb="FFFF0000"/>
      <name val="ＭＳ Ｐゴシック"/>
      <family val="3"/>
    </font>
    <font>
      <b/>
      <sz val="14"/>
      <color rgb="FFFFFFCC"/>
      <name val="Cambria"/>
      <family val="3"/>
    </font>
    <font>
      <b/>
      <sz val="14"/>
      <color rgb="FFFFFFCC"/>
      <name val="Calibri"/>
      <family val="3"/>
    </font>
    <font>
      <sz val="9"/>
      <name val="Calibri"/>
      <family val="3"/>
    </font>
    <font>
      <b/>
      <sz val="14"/>
      <color rgb="FFFF0000"/>
      <name val="ＭＳ 明朝"/>
      <family val="1"/>
    </font>
    <font>
      <sz val="11"/>
      <color theme="1"/>
      <name val="游ゴシック"/>
      <family val="3"/>
    </font>
    <font>
      <sz val="11"/>
      <color rgb="FFFF0000"/>
      <name val="游ゴシック"/>
      <family val="3"/>
    </font>
    <font>
      <sz val="11"/>
      <name val="Calibri"/>
      <family val="3"/>
    </font>
    <font>
      <b/>
      <sz val="11"/>
      <color rgb="FFFF0000"/>
      <name val="Calibri"/>
      <family val="3"/>
    </font>
    <font>
      <sz val="10"/>
      <color rgb="FF000000"/>
      <name val="ＭＳ Ｐ明朝"/>
      <family val="1"/>
    </font>
    <font>
      <b/>
      <sz val="14"/>
      <color theme="1"/>
      <name val="ＭＳ 明朝"/>
      <family val="1"/>
    </font>
    <font>
      <sz val="14"/>
      <color rgb="FF0070C0"/>
      <name val="ＭＳ 明朝"/>
      <family val="1"/>
    </font>
    <font>
      <b/>
      <sz val="11"/>
      <color rgb="FF0070C0"/>
      <name val="ＭＳ 明朝"/>
      <family val="1"/>
    </font>
    <font>
      <b/>
      <sz val="14"/>
      <color rgb="FFFF0000"/>
      <name val="Cambria"/>
      <family val="3"/>
    </font>
    <font>
      <b/>
      <sz val="10"/>
      <color rgb="FFFF0000"/>
      <name val="Calibri"/>
      <family val="3"/>
    </font>
    <font>
      <b/>
      <sz val="10.5"/>
      <color rgb="FFFF0000"/>
      <name val="ＭＳ ゴシック"/>
      <family val="3"/>
    </font>
    <font>
      <sz val="10"/>
      <color theme="0" tint="-0.4999699890613556"/>
      <name val="ＭＳ 明朝"/>
      <family val="1"/>
    </font>
    <font>
      <sz val="8"/>
      <color theme="1"/>
      <name val="ＭＳ 明朝"/>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1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thin"/>
      <right/>
      <top/>
      <bottom/>
    </border>
    <border>
      <left style="medium"/>
      <right style="thin"/>
      <top style="thin"/>
      <bottom style="thin"/>
    </border>
    <border>
      <left style="medium"/>
      <right style="thin"/>
      <top/>
      <bottom style="thin"/>
    </border>
    <border>
      <left style="thin"/>
      <right style="thin"/>
      <top/>
      <bottom style="thin"/>
    </border>
    <border>
      <left style="thin"/>
      <right style="thin"/>
      <top style="thin"/>
      <bottom style="thin"/>
    </border>
    <border>
      <left/>
      <right/>
      <top/>
      <bottom style="thin"/>
    </border>
    <border>
      <left style="medium"/>
      <right style="thin"/>
      <top style="thin"/>
      <bottom/>
    </border>
    <border diagonalUp="1">
      <left style="thin"/>
      <right style="thin"/>
      <top style="thin"/>
      <bottom style="thin"/>
      <diagonal style="thin"/>
    </border>
    <border>
      <left style="thin"/>
      <right style="thin"/>
      <top style="thin"/>
      <bottom/>
    </border>
    <border>
      <left style="thin"/>
      <right style="hair"/>
      <top style="hair"/>
      <bottom style="thin"/>
    </border>
    <border>
      <left style="hair"/>
      <right style="hair"/>
      <top style="hair"/>
      <bottom style="thin"/>
    </border>
    <border>
      <left style="thin"/>
      <right style="hair"/>
      <top style="medium"/>
      <bottom style="hair"/>
    </border>
    <border>
      <left style="hair"/>
      <right style="hair"/>
      <top style="medium"/>
      <bottom style="hair"/>
    </border>
    <border>
      <left style="medium"/>
      <right style="thin"/>
      <top style="thin"/>
      <bottom style="medium"/>
    </border>
    <border>
      <left style="thin"/>
      <right/>
      <top/>
      <bottom style="thin"/>
    </border>
    <border>
      <left style="medium"/>
      <right style="thin"/>
      <top style="medium"/>
      <bottom style="medium"/>
    </border>
    <border>
      <left style="medium"/>
      <right style="medium"/>
      <top style="medium"/>
      <bottom style="thin"/>
    </border>
    <border>
      <left style="thin"/>
      <right/>
      <top style="thin"/>
      <bottom style="thin"/>
    </border>
    <border>
      <left/>
      <right/>
      <top style="thin"/>
      <bottom style="thin"/>
    </border>
    <border>
      <left/>
      <right style="thin"/>
      <top style="thin"/>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medium"/>
      <right style="medium"/>
      <top style="medium"/>
      <bottom style="hair"/>
    </border>
    <border>
      <left style="medium"/>
      <right style="medium"/>
      <top style="hair"/>
      <bottom style="hair"/>
    </border>
    <border>
      <left style="medium"/>
      <right style="medium"/>
      <top style="hair"/>
      <bottom style="thin"/>
    </border>
    <border>
      <left style="medium"/>
      <right style="medium"/>
      <top style="thin"/>
      <bottom style="hair"/>
    </border>
    <border>
      <left style="medium"/>
      <right style="medium"/>
      <top style="hair"/>
      <bottom style="medium"/>
    </border>
    <border>
      <left/>
      <right style="thin"/>
      <top/>
      <bottom style="thin"/>
    </border>
    <border>
      <left/>
      <right/>
      <top style="thin"/>
      <bottom/>
    </border>
    <border>
      <left/>
      <right style="thin"/>
      <top style="thin"/>
      <bottom/>
    </border>
    <border>
      <left style="thin"/>
      <right/>
      <top style="thin"/>
      <bottom/>
    </border>
    <border>
      <left style="thin"/>
      <right>
        <color indexed="63"/>
      </right>
      <top style="thin"/>
      <bottom style="hair"/>
    </border>
    <border>
      <left style="thin"/>
      <right>
        <color indexed="63"/>
      </right>
      <top style="hair"/>
      <bottom style="thin"/>
    </border>
    <border>
      <left/>
      <right style="thin"/>
      <top/>
      <bottom/>
    </border>
    <border>
      <left style="thin"/>
      <right style="thin"/>
      <top/>
      <bottom/>
    </border>
    <border>
      <left style="thin"/>
      <right>
        <color indexed="63"/>
      </right>
      <top>
        <color indexed="63"/>
      </top>
      <bottom style="hair"/>
    </border>
    <border>
      <left>
        <color indexed="63"/>
      </left>
      <right>
        <color indexed="63"/>
      </right>
      <top>
        <color indexed="63"/>
      </top>
      <bottom style="hair"/>
    </border>
    <border>
      <left/>
      <right style="thin"/>
      <top>
        <color indexed="63"/>
      </top>
      <bottom style="hair"/>
    </border>
    <border>
      <left style="medium"/>
      <right style="thin"/>
      <top style="medium"/>
      <bottom/>
    </border>
    <border>
      <left style="thin"/>
      <right style="hair"/>
      <top style="thin"/>
      <bottom style="thin"/>
    </border>
    <border>
      <left style="hair"/>
      <right style="hair"/>
      <top style="thin"/>
      <bottom style="thin"/>
    </border>
    <border>
      <left style="hair"/>
      <right style="medium"/>
      <top style="thin"/>
      <bottom style="thin"/>
    </border>
    <border>
      <left>
        <color indexed="63"/>
      </left>
      <right style="medium"/>
      <top style="thin"/>
      <bottom style="thin"/>
    </border>
    <border>
      <left>
        <color indexed="63"/>
      </left>
      <right style="medium"/>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hair"/>
      <top style="thin"/>
      <bottom style="hair"/>
    </border>
    <border>
      <left style="hair"/>
      <right style="hair"/>
      <top style="thin"/>
      <bottom style="hair"/>
    </border>
    <border>
      <left style="hair"/>
      <right style="medium"/>
      <top style="thin"/>
      <bottom style="hair"/>
    </border>
    <border>
      <left style="hair"/>
      <right style="medium"/>
      <top style="hair"/>
      <bottom style="thin"/>
    </border>
    <border>
      <left style="medium"/>
      <right style="thin"/>
      <top/>
      <bottom style="medium"/>
    </border>
    <border>
      <left style="medium"/>
      <right/>
      <top style="thin"/>
      <bottom/>
    </border>
    <border>
      <left style="medium"/>
      <right/>
      <top>
        <color indexed="63"/>
      </top>
      <bottom style="thin"/>
    </border>
    <border>
      <left style="thin"/>
      <right style="medium"/>
      <top style="medium"/>
      <bottom style="mediu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medium"/>
      <bottom style="medium"/>
    </border>
    <border>
      <left style="thin"/>
      <right style="thin"/>
      <top style="medium"/>
      <bottom>
        <color indexed="63"/>
      </bottom>
    </border>
    <border>
      <left style="thin"/>
      <right/>
      <top style="thin"/>
      <bottom style="medium"/>
    </border>
    <border>
      <left/>
      <right/>
      <top style="thin"/>
      <bottom style="medium"/>
    </border>
    <border>
      <left>
        <color indexed="63"/>
      </left>
      <right style="thin"/>
      <top style="thin"/>
      <bottom style="medium"/>
    </border>
    <border>
      <left style="thin"/>
      <right style="thin"/>
      <top style="thin"/>
      <bottom style="medium"/>
    </border>
    <border diagonalUp="1">
      <left style="hair"/>
      <right style="medium"/>
      <top style="medium"/>
      <bottom>
        <color indexed="63"/>
      </bottom>
      <diagonal style="hair"/>
    </border>
    <border diagonalUp="1">
      <left style="hair"/>
      <right style="medium"/>
      <top>
        <color indexed="63"/>
      </top>
      <bottom style="thin"/>
      <diagonal style="hair"/>
    </border>
    <border>
      <left style="medium"/>
      <right/>
      <top style="medium"/>
      <bottom style="thin"/>
    </border>
    <border>
      <left/>
      <right/>
      <top style="medium"/>
      <bottom style="thin"/>
    </border>
    <border>
      <left>
        <color indexed="63"/>
      </left>
      <right style="thin"/>
      <top style="medium"/>
      <bottom style="thin"/>
    </border>
    <border>
      <left>
        <color indexed="63"/>
      </left>
      <right style="medium"/>
      <top>
        <color indexed="63"/>
      </top>
      <bottom style="thin"/>
    </border>
    <border>
      <left style="medium"/>
      <right/>
      <top style="thin"/>
      <bottom style="thin"/>
    </border>
    <border>
      <left/>
      <right style="medium"/>
      <top style="thin"/>
      <bottom>
        <color indexed="63"/>
      </bottom>
    </border>
    <border>
      <left style="thin"/>
      <right style="thin"/>
      <top style="hair"/>
      <bottom style="hair"/>
    </border>
    <border>
      <left style="thin"/>
      <right style="thin"/>
      <top style="medium"/>
      <bottom style="hair"/>
    </border>
    <border>
      <left style="thin"/>
      <right style="thin"/>
      <top style="thin"/>
      <bottom style="hair"/>
    </border>
    <border>
      <left style="thin"/>
      <right style="thin"/>
      <top style="hair"/>
      <bottom style="thin"/>
    </border>
    <border>
      <left style="thin"/>
      <right style="medium"/>
      <top style="medium"/>
      <bottom style="hair"/>
    </border>
    <border>
      <left style="thin"/>
      <right style="medium"/>
      <top style="hair"/>
      <bottom style="hair"/>
    </border>
    <border>
      <left style="thin"/>
      <right style="medium"/>
      <top style="hair"/>
      <bottom style="thin"/>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hair"/>
      <right>
        <color indexed="63"/>
      </right>
      <top style="hair"/>
      <bottom style="thin"/>
    </border>
    <border>
      <left>
        <color indexed="63"/>
      </left>
      <right style="medium"/>
      <top style="hair"/>
      <bottom style="thin"/>
    </border>
    <border>
      <left>
        <color indexed="63"/>
      </left>
      <right style="hair"/>
      <top>
        <color indexed="63"/>
      </top>
      <bottom style="hair"/>
    </border>
    <border>
      <left style="hair"/>
      <right>
        <color indexed="63"/>
      </right>
      <top>
        <color indexed="63"/>
      </top>
      <bottom style="hair"/>
    </border>
    <border>
      <left>
        <color indexed="63"/>
      </left>
      <right style="medium"/>
      <top>
        <color indexed="63"/>
      </top>
      <bottom style="hair"/>
    </border>
    <border>
      <left style="thin"/>
      <right style="medium"/>
      <top style="thin"/>
      <bottom>
        <color indexed="63"/>
      </bottom>
    </border>
    <border>
      <left>
        <color indexed="63"/>
      </left>
      <right style="hair"/>
      <top style="hair"/>
      <bottom style="thin"/>
    </border>
    <border>
      <left style="thin"/>
      <right/>
      <top style="medium"/>
      <bottom style="thin"/>
    </border>
    <border>
      <left>
        <color indexed="63"/>
      </left>
      <right style="medium"/>
      <top style="medium"/>
      <bottom style="thin"/>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right style="medium"/>
      <top style="thin"/>
      <bottom style="medium"/>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hair"/>
      <right>
        <color indexed="63"/>
      </right>
      <top style="thin"/>
      <bottom style="hair"/>
    </border>
    <border>
      <left>
        <color indexed="63"/>
      </left>
      <right style="medium"/>
      <top style="thin"/>
      <bottom style="hair"/>
    </border>
    <border>
      <left>
        <color indexed="63"/>
      </left>
      <right style="hair"/>
      <top style="thin"/>
      <bottom style="hair"/>
    </border>
    <border>
      <left style="thin"/>
      <right style="thin"/>
      <top style="hair"/>
      <bottom style="medium"/>
    </border>
    <border>
      <left style="thin"/>
      <right style="thin"/>
      <top style="thin"/>
      <bottom style="double"/>
    </border>
    <border>
      <left/>
      <right/>
      <top style="thin"/>
      <bottom style="double"/>
    </border>
    <border>
      <left/>
      <right style="thin"/>
      <top style="thin"/>
      <bottom style="double"/>
    </border>
    <border>
      <left style="thin"/>
      <right/>
      <top style="thin"/>
      <bottom style="double"/>
    </border>
    <border>
      <left/>
      <right/>
      <top style="thin"/>
      <bottom style="hair"/>
    </border>
    <border>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right style="thin"/>
      <top style="hair"/>
      <bottom>
        <color indexed="63"/>
      </bottom>
    </border>
    <border>
      <left style="thin"/>
      <right/>
      <top style="double"/>
      <bottom style="thin"/>
    </border>
    <border>
      <left/>
      <right/>
      <top style="double"/>
      <bottom style="thin"/>
    </border>
    <border>
      <left/>
      <right style="thin"/>
      <top style="double"/>
      <bottom style="thin"/>
    </border>
    <border>
      <left/>
      <right/>
      <top style="hair"/>
      <bottom style="thin"/>
    </border>
    <border>
      <left/>
      <right style="thin"/>
      <top style="hair"/>
      <bottom style="thin"/>
    </border>
    <border>
      <left style="thin"/>
      <right>
        <color indexed="63"/>
      </right>
      <top style="medium"/>
      <bottom style="medium"/>
    </border>
    <border>
      <left style="thin"/>
      <right>
        <color indexed="63"/>
      </right>
      <top style="medium"/>
      <bottom style="hair"/>
    </border>
    <border>
      <left style="thin"/>
      <right style="thin"/>
      <top style="hair"/>
      <bottom/>
    </border>
    <border>
      <left style="thin"/>
      <right style="thin"/>
      <top/>
      <bottom style="hair"/>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71" fillId="0" borderId="0" applyNumberForma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83" fillId="0" borderId="0" applyNumberFormat="0" applyFill="0" applyBorder="0" applyAlignment="0" applyProtection="0"/>
    <xf numFmtId="0" fontId="84" fillId="32" borderId="0" applyNumberFormat="0" applyBorder="0" applyAlignment="0" applyProtection="0"/>
  </cellStyleXfs>
  <cellXfs count="956">
    <xf numFmtId="0" fontId="0" fillId="0" borderId="0" xfId="0" applyFont="1" applyAlignment="1">
      <alignment vertical="center"/>
    </xf>
    <xf numFmtId="0" fontId="85" fillId="33" borderId="0" xfId="0" applyFont="1" applyFill="1" applyAlignment="1" applyProtection="1">
      <alignment vertical="center"/>
      <protection locked="0"/>
    </xf>
    <xf numFmtId="0" fontId="86" fillId="0" borderId="0" xfId="0" applyFont="1" applyAlignment="1">
      <alignment vertical="center"/>
    </xf>
    <xf numFmtId="0" fontId="87" fillId="0" borderId="0" xfId="0" applyFont="1" applyAlignment="1">
      <alignment vertical="center"/>
    </xf>
    <xf numFmtId="0" fontId="87" fillId="0" borderId="0" xfId="0" applyFont="1" applyAlignment="1">
      <alignment horizontal="left" vertical="top"/>
    </xf>
    <xf numFmtId="0" fontId="5" fillId="0" borderId="0" xfId="0" applyFont="1" applyFill="1" applyAlignment="1">
      <alignment vertical="center"/>
    </xf>
    <xf numFmtId="0" fontId="5" fillId="0" borderId="0" xfId="0" applyFont="1" applyFill="1" applyAlignment="1">
      <alignment horizontal="center" vertical="center"/>
    </xf>
    <xf numFmtId="0" fontId="88" fillId="33" borderId="0" xfId="0" applyFont="1" applyFill="1" applyAlignment="1">
      <alignment horizontal="center" vertical="center"/>
    </xf>
    <xf numFmtId="0" fontId="89" fillId="0" borderId="0" xfId="0" applyFont="1" applyAlignment="1">
      <alignment vertical="center"/>
    </xf>
    <xf numFmtId="0" fontId="90" fillId="0" borderId="0" xfId="0" applyFont="1" applyAlignment="1">
      <alignment vertical="center"/>
    </xf>
    <xf numFmtId="0" fontId="90" fillId="33" borderId="0" xfId="0" applyFont="1" applyFill="1" applyAlignment="1" applyProtection="1">
      <alignment horizontal="center" vertical="center"/>
      <protection/>
    </xf>
    <xf numFmtId="0" fontId="90" fillId="33" borderId="0" xfId="0" applyFont="1" applyFill="1" applyAlignment="1" applyProtection="1">
      <alignment horizontal="left" vertical="center"/>
      <protection/>
    </xf>
    <xf numFmtId="0" fontId="90" fillId="33" borderId="0" xfId="0" applyFont="1" applyFill="1" applyBorder="1" applyAlignment="1" applyProtection="1">
      <alignment horizontal="center" vertical="center"/>
      <protection/>
    </xf>
    <xf numFmtId="0" fontId="90" fillId="33" borderId="0" xfId="0" applyFont="1" applyFill="1" applyBorder="1" applyAlignment="1" applyProtection="1">
      <alignment horizontal="left" vertical="center"/>
      <protection/>
    </xf>
    <xf numFmtId="0" fontId="85" fillId="0" borderId="0" xfId="0" applyFont="1" applyAlignment="1">
      <alignment horizontal="left" vertical="center"/>
    </xf>
    <xf numFmtId="0" fontId="85" fillId="0" borderId="0" xfId="0" applyFont="1" applyAlignment="1">
      <alignment vertical="center"/>
    </xf>
    <xf numFmtId="0" fontId="91" fillId="0" borderId="0" xfId="0" applyFont="1" applyAlignment="1">
      <alignment vertical="center"/>
    </xf>
    <xf numFmtId="0" fontId="7" fillId="33" borderId="10" xfId="0" applyFont="1" applyFill="1" applyBorder="1" applyAlignment="1">
      <alignment vertical="center" textRotation="255" wrapText="1"/>
    </xf>
    <xf numFmtId="0" fontId="7" fillId="33" borderId="11" xfId="0" applyFont="1" applyFill="1" applyBorder="1" applyAlignment="1">
      <alignment vertical="center" wrapText="1"/>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85" fillId="0" borderId="0" xfId="0" applyFont="1" applyFill="1" applyAlignment="1">
      <alignment vertical="center"/>
    </xf>
    <xf numFmtId="0" fontId="6" fillId="33" borderId="0" xfId="0" applyFont="1" applyFill="1" applyAlignment="1">
      <alignment vertical="center"/>
    </xf>
    <xf numFmtId="0" fontId="87" fillId="0" borderId="0" xfId="0" applyFont="1" applyAlignment="1">
      <alignment horizontal="left" vertical="center"/>
    </xf>
    <xf numFmtId="0" fontId="85" fillId="33"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85" fillId="0" borderId="12" xfId="0" applyFont="1" applyFill="1" applyBorder="1" applyAlignment="1">
      <alignment horizontal="left" vertical="center" wrapText="1"/>
    </xf>
    <xf numFmtId="0" fontId="91" fillId="0" borderId="0" xfId="0" applyFont="1" applyFill="1" applyAlignment="1">
      <alignment vertical="center"/>
    </xf>
    <xf numFmtId="0" fontId="89" fillId="0" borderId="0" xfId="0" applyFont="1" applyAlignment="1">
      <alignment vertical="center" shrinkToFit="1"/>
    </xf>
    <xf numFmtId="0" fontId="85" fillId="0" borderId="0" xfId="0" applyFont="1" applyFill="1" applyBorder="1" applyAlignment="1">
      <alignment vertical="center"/>
    </xf>
    <xf numFmtId="0" fontId="7" fillId="0" borderId="11" xfId="0" applyFont="1" applyFill="1" applyBorder="1" applyAlignment="1">
      <alignment horizontal="left" vertical="center" wrapText="1"/>
    </xf>
    <xf numFmtId="0" fontId="5" fillId="0" borderId="0" xfId="0" applyFont="1" applyFill="1" applyAlignment="1" applyProtection="1">
      <alignment vertical="center"/>
      <protection/>
    </xf>
    <xf numFmtId="0" fontId="7" fillId="0" borderId="0" xfId="0" applyFont="1" applyFill="1" applyAlignment="1" applyProtection="1">
      <alignment vertical="center"/>
      <protection/>
    </xf>
    <xf numFmtId="0" fontId="7" fillId="0" borderId="12" xfId="0" applyFont="1" applyFill="1" applyBorder="1" applyAlignment="1">
      <alignment horizontal="left" vertical="center" wrapText="1"/>
    </xf>
    <xf numFmtId="0" fontId="85" fillId="33" borderId="0" xfId="0" applyFont="1" applyFill="1" applyBorder="1" applyAlignment="1">
      <alignment vertical="center"/>
    </xf>
    <xf numFmtId="0" fontId="92" fillId="33" borderId="0" xfId="0" applyFont="1" applyFill="1" applyAlignment="1" applyProtection="1">
      <alignment vertical="center"/>
      <protection locked="0"/>
    </xf>
    <xf numFmtId="0" fontId="85" fillId="33" borderId="0" xfId="0" applyFont="1" applyFill="1" applyAlignment="1" applyProtection="1">
      <alignment/>
      <protection locked="0"/>
    </xf>
    <xf numFmtId="0" fontId="93" fillId="0" borderId="14" xfId="0" applyFont="1" applyBorder="1" applyAlignment="1" applyProtection="1">
      <alignment horizontal="center" vertical="center" shrinkToFit="1"/>
      <protection locked="0"/>
    </xf>
    <xf numFmtId="0" fontId="89" fillId="0" borderId="0" xfId="0" applyFont="1" applyAlignment="1" applyProtection="1">
      <alignment vertical="center"/>
      <protection/>
    </xf>
    <xf numFmtId="0" fontId="94" fillId="0" borderId="0" xfId="0" applyFont="1" applyAlignment="1" applyProtection="1">
      <alignment horizontal="center" vertical="center" shrinkToFit="1"/>
      <protection/>
    </xf>
    <xf numFmtId="0" fontId="94" fillId="0" borderId="0" xfId="0" applyFont="1" applyAlignment="1" applyProtection="1">
      <alignment vertical="center" shrinkToFit="1"/>
      <protection/>
    </xf>
    <xf numFmtId="0" fontId="89" fillId="0" borderId="14" xfId="0" applyFont="1" applyBorder="1" applyAlignment="1" applyProtection="1">
      <alignment horizontal="center" vertical="center"/>
      <protection/>
    </xf>
    <xf numFmtId="0" fontId="89" fillId="0" borderId="14" xfId="0" applyFont="1" applyBorder="1" applyAlignment="1" applyProtection="1">
      <alignment vertical="center" wrapText="1"/>
      <protection/>
    </xf>
    <xf numFmtId="0" fontId="89" fillId="0" borderId="15" xfId="0" applyFont="1" applyBorder="1" applyAlignment="1" applyProtection="1">
      <alignment vertical="center" wrapText="1"/>
      <protection/>
    </xf>
    <xf numFmtId="0" fontId="89" fillId="0" borderId="15" xfId="0" applyFont="1" applyFill="1" applyBorder="1" applyAlignment="1" applyProtection="1">
      <alignment vertical="center" wrapText="1"/>
      <protection/>
    </xf>
    <xf numFmtId="0" fontId="89" fillId="2" borderId="14" xfId="0" applyFont="1" applyFill="1" applyBorder="1" applyAlignment="1" applyProtection="1">
      <alignment horizontal="center" vertical="center"/>
      <protection/>
    </xf>
    <xf numFmtId="0" fontId="89" fillId="2" borderId="15" xfId="0" applyFont="1" applyFill="1" applyBorder="1" applyAlignment="1" applyProtection="1">
      <alignment vertical="center" wrapText="1"/>
      <protection/>
    </xf>
    <xf numFmtId="0" fontId="93" fillId="2" borderId="14" xfId="0" applyFont="1" applyFill="1" applyBorder="1" applyAlignment="1" applyProtection="1">
      <alignment horizontal="center" vertical="center" shrinkToFit="1"/>
      <protection locked="0"/>
    </xf>
    <xf numFmtId="0" fontId="87" fillId="0" borderId="0" xfId="0" applyFont="1" applyAlignment="1" applyProtection="1">
      <alignment vertical="center"/>
      <protection/>
    </xf>
    <xf numFmtId="0" fontId="87" fillId="0" borderId="0" xfId="0" applyFont="1" applyAlignment="1" applyProtection="1">
      <alignment horizontal="right" vertical="center"/>
      <protection/>
    </xf>
    <xf numFmtId="0" fontId="87" fillId="0" borderId="0" xfId="0" applyFont="1" applyAlignment="1" applyProtection="1">
      <alignment vertical="center"/>
      <protection/>
    </xf>
    <xf numFmtId="0" fontId="87" fillId="0" borderId="0" xfId="0" applyFont="1" applyBorder="1" applyAlignment="1" applyProtection="1">
      <alignment horizontal="center" vertical="center"/>
      <protection/>
    </xf>
    <xf numFmtId="0" fontId="87" fillId="0" borderId="16" xfId="0" applyFont="1" applyBorder="1" applyAlignment="1" applyProtection="1">
      <alignment horizontal="center" vertical="center"/>
      <protection/>
    </xf>
    <xf numFmtId="0" fontId="87" fillId="0" borderId="0" xfId="0" applyFont="1" applyAlignment="1" applyProtection="1">
      <alignment horizontal="left" vertical="top"/>
      <protection/>
    </xf>
    <xf numFmtId="0" fontId="87" fillId="0" borderId="0" xfId="0" applyFont="1" applyAlignment="1" applyProtection="1">
      <alignment horizontal="right" vertical="top"/>
      <protection/>
    </xf>
    <xf numFmtId="0" fontId="7" fillId="0" borderId="17" xfId="0" applyFont="1" applyFill="1" applyBorder="1" applyAlignment="1">
      <alignment horizontal="left" vertical="center" wrapText="1"/>
    </xf>
    <xf numFmtId="0" fontId="89" fillId="0" borderId="18" xfId="0" applyFont="1" applyBorder="1" applyAlignment="1">
      <alignment horizontal="center" vertical="center"/>
    </xf>
    <xf numFmtId="0" fontId="89" fillId="0" borderId="15" xfId="0" applyFont="1" applyBorder="1" applyAlignment="1">
      <alignment vertical="center" wrapText="1"/>
    </xf>
    <xf numFmtId="0" fontId="89" fillId="2" borderId="15" xfId="0" applyFont="1" applyFill="1" applyBorder="1" applyAlignment="1">
      <alignment vertical="center" wrapText="1"/>
    </xf>
    <xf numFmtId="0" fontId="7" fillId="33" borderId="19" xfId="0" applyFont="1" applyFill="1" applyBorder="1" applyAlignment="1">
      <alignment horizontal="center" vertical="center" textRotation="255" wrapText="1"/>
    </xf>
    <xf numFmtId="0" fontId="87" fillId="0" borderId="0" xfId="0" applyFont="1" applyFill="1" applyAlignment="1" applyProtection="1">
      <alignment vertical="center"/>
      <protection/>
    </xf>
    <xf numFmtId="0" fontId="87" fillId="0" borderId="0" xfId="0" applyFont="1" applyFill="1" applyAlignment="1" applyProtection="1">
      <alignment horizontal="right" vertical="center"/>
      <protection/>
    </xf>
    <xf numFmtId="49" fontId="90" fillId="0" borderId="0" xfId="0" applyNumberFormat="1" applyFont="1" applyAlignment="1">
      <alignment vertical="center"/>
    </xf>
    <xf numFmtId="0" fontId="7" fillId="28" borderId="20" xfId="0" applyFont="1" applyFill="1" applyBorder="1" applyAlignment="1" applyProtection="1">
      <alignment horizontal="center" vertical="center" shrinkToFit="1"/>
      <protection locked="0"/>
    </xf>
    <xf numFmtId="0" fontId="7" fillId="28" borderId="21" xfId="0" applyFont="1" applyFill="1" applyBorder="1" applyAlignment="1" applyProtection="1">
      <alignment horizontal="center" vertical="center" shrinkToFit="1"/>
      <protection locked="0"/>
    </xf>
    <xf numFmtId="0" fontId="85" fillId="33" borderId="0" xfId="0" applyFont="1" applyFill="1" applyBorder="1" applyAlignment="1">
      <alignment horizontal="center" vertical="center"/>
    </xf>
    <xf numFmtId="0" fontId="95" fillId="33" borderId="0" xfId="0" applyFont="1" applyFill="1" applyAlignment="1">
      <alignment horizontal="center" vertical="center"/>
    </xf>
    <xf numFmtId="0" fontId="95" fillId="33" borderId="0" xfId="0" applyFont="1" applyFill="1" applyBorder="1" applyAlignment="1">
      <alignment vertical="center"/>
    </xf>
    <xf numFmtId="0" fontId="7" fillId="0" borderId="22" xfId="0" applyFont="1" applyFill="1" applyBorder="1" applyAlignment="1" applyProtection="1">
      <alignment horizontal="center" vertical="center" shrinkToFit="1"/>
      <protection/>
    </xf>
    <xf numFmtId="0" fontId="7" fillId="0" borderId="23" xfId="0" applyFont="1" applyFill="1" applyBorder="1" applyAlignment="1" applyProtection="1">
      <alignment horizontal="center" vertical="center" shrinkToFit="1"/>
      <protection/>
    </xf>
    <xf numFmtId="0" fontId="7" fillId="0" borderId="24" xfId="0" applyFont="1" applyFill="1" applyBorder="1" applyAlignment="1">
      <alignment horizontal="left" vertical="center" wrapText="1"/>
    </xf>
    <xf numFmtId="0" fontId="89" fillId="0" borderId="14" xfId="0" applyFont="1" applyFill="1" applyBorder="1" applyAlignment="1" applyProtection="1">
      <alignment horizontal="center" vertical="center"/>
      <protection/>
    </xf>
    <xf numFmtId="0" fontId="89" fillId="0" borderId="15" xfId="0" applyFont="1" applyFill="1" applyBorder="1" applyAlignment="1">
      <alignment vertical="center" wrapText="1"/>
    </xf>
    <xf numFmtId="0" fontId="93" fillId="0" borderId="14" xfId="0" applyFont="1" applyFill="1" applyBorder="1" applyAlignment="1" applyProtection="1">
      <alignment horizontal="center" vertical="center" shrinkToFit="1"/>
      <protection locked="0"/>
    </xf>
    <xf numFmtId="0" fontId="89" fillId="0" borderId="0" xfId="0" applyFont="1" applyFill="1" applyAlignment="1">
      <alignment vertical="center"/>
    </xf>
    <xf numFmtId="0" fontId="89" fillId="34" borderId="15" xfId="0" applyFont="1" applyFill="1" applyBorder="1" applyAlignment="1">
      <alignment horizontal="center" vertical="center" wrapText="1"/>
    </xf>
    <xf numFmtId="0" fontId="96" fillId="34" borderId="15" xfId="0" applyFont="1" applyFill="1" applyBorder="1" applyAlignment="1" applyProtection="1">
      <alignment horizontal="center" vertical="center"/>
      <protection/>
    </xf>
    <xf numFmtId="0" fontId="89" fillId="34" borderId="15" xfId="0" applyFont="1" applyFill="1" applyBorder="1" applyAlignment="1" applyProtection="1">
      <alignment horizontal="center" vertical="center" shrinkToFit="1"/>
      <protection/>
    </xf>
    <xf numFmtId="0" fontId="85" fillId="34" borderId="12" xfId="0" applyFont="1" applyFill="1" applyBorder="1" applyAlignment="1">
      <alignment horizontal="center" vertical="center" wrapText="1"/>
    </xf>
    <xf numFmtId="0" fontId="7" fillId="34" borderId="25" xfId="0" applyFont="1" applyFill="1" applyBorder="1" applyAlignment="1">
      <alignment horizontal="left" vertical="center" wrapText="1"/>
    </xf>
    <xf numFmtId="0" fontId="15" fillId="33" borderId="0" xfId="0" applyFont="1" applyFill="1" applyAlignment="1">
      <alignment horizontal="left" vertical="center"/>
    </xf>
    <xf numFmtId="0" fontId="15" fillId="0" borderId="0" xfId="0" applyFont="1" applyFill="1" applyAlignment="1" applyProtection="1">
      <alignment horizontal="left" vertical="center"/>
      <protection/>
    </xf>
    <xf numFmtId="0" fontId="97" fillId="0" borderId="0" xfId="0" applyFont="1" applyFill="1" applyAlignment="1" applyProtection="1">
      <alignment horizontal="left" vertical="center"/>
      <protection/>
    </xf>
    <xf numFmtId="0" fontId="7" fillId="34" borderId="11" xfId="0" applyFont="1" applyFill="1" applyBorder="1" applyAlignment="1">
      <alignment horizontal="left" vertical="center" wrapText="1"/>
    </xf>
    <xf numFmtId="0" fontId="7" fillId="34" borderId="0" xfId="0" applyFont="1" applyFill="1" applyBorder="1" applyAlignment="1">
      <alignment vertical="center" wrapText="1"/>
    </xf>
    <xf numFmtId="0" fontId="7" fillId="34" borderId="16" xfId="0" applyFont="1" applyFill="1" applyBorder="1" applyAlignment="1">
      <alignment vertical="center" wrapText="1"/>
    </xf>
    <xf numFmtId="0" fontId="7" fillId="34" borderId="10" xfId="0" applyFont="1" applyFill="1" applyBorder="1" applyAlignment="1">
      <alignment vertical="center" textRotation="255" wrapText="1"/>
    </xf>
    <xf numFmtId="0" fontId="7" fillId="34" borderId="11" xfId="0" applyFont="1" applyFill="1" applyBorder="1" applyAlignment="1">
      <alignment vertical="center" wrapText="1"/>
    </xf>
    <xf numFmtId="0" fontId="7" fillId="34" borderId="19" xfId="0" applyFont="1" applyFill="1" applyBorder="1" applyAlignment="1">
      <alignment horizontal="center" vertical="center" textRotation="255" wrapText="1"/>
    </xf>
    <xf numFmtId="0" fontId="7" fillId="0" borderId="0" xfId="0" applyFont="1" applyFill="1" applyBorder="1" applyAlignment="1">
      <alignment horizontal="left" vertical="center" wrapText="1"/>
    </xf>
    <xf numFmtId="0" fontId="5"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vertical="center"/>
      <protection/>
    </xf>
    <xf numFmtId="0" fontId="7" fillId="0" borderId="0" xfId="0" applyNumberFormat="1" applyFont="1" applyFill="1" applyBorder="1" applyAlignment="1" applyProtection="1">
      <alignment horizontal="right"/>
      <protection/>
    </xf>
    <xf numFmtId="0" fontId="85" fillId="34" borderId="26" xfId="0" applyNumberFormat="1" applyFont="1" applyFill="1" applyBorder="1" applyAlignment="1">
      <alignment horizontal="center" vertical="center"/>
    </xf>
    <xf numFmtId="0" fontId="85" fillId="0" borderId="0" xfId="0" applyNumberFormat="1" applyFont="1" applyAlignment="1">
      <alignment horizontal="left" vertical="center"/>
    </xf>
    <xf numFmtId="0" fontId="87" fillId="0" borderId="0" xfId="0" applyNumberFormat="1" applyFont="1" applyAlignment="1">
      <alignment horizontal="left" vertical="center"/>
    </xf>
    <xf numFmtId="0" fontId="85" fillId="0" borderId="27" xfId="0" applyNumberFormat="1" applyFont="1" applyFill="1" applyBorder="1" applyAlignment="1" applyProtection="1">
      <alignment horizontal="left" vertical="center"/>
      <protection locked="0"/>
    </xf>
    <xf numFmtId="0" fontId="7" fillId="0" borderId="0" xfId="0" applyFont="1" applyFill="1" applyAlignment="1">
      <alignment horizontal="left" vertical="center"/>
    </xf>
    <xf numFmtId="0" fontId="7" fillId="0" borderId="0" xfId="0" applyNumberFormat="1" applyFont="1" applyFill="1" applyAlignment="1">
      <alignment horizontal="left" vertical="center"/>
    </xf>
    <xf numFmtId="0" fontId="7" fillId="33" borderId="28" xfId="0" applyFont="1" applyFill="1" applyBorder="1" applyAlignment="1" applyProtection="1">
      <alignment horizontal="centerContinuous" vertical="center" shrinkToFit="1"/>
      <protection/>
    </xf>
    <xf numFmtId="0" fontId="7" fillId="33" borderId="29" xfId="0" applyFont="1" applyFill="1" applyBorder="1" applyAlignment="1" applyProtection="1">
      <alignment horizontal="centerContinuous" vertical="center" shrinkToFit="1"/>
      <protection/>
    </xf>
    <xf numFmtId="0" fontId="7" fillId="33" borderId="30" xfId="0" applyFont="1" applyFill="1" applyBorder="1" applyAlignment="1" applyProtection="1">
      <alignment horizontal="centerContinuous" vertical="center" shrinkToFit="1"/>
      <protection/>
    </xf>
    <xf numFmtId="0" fontId="16" fillId="28" borderId="31" xfId="0" applyNumberFormat="1" applyFont="1" applyFill="1" applyBorder="1" applyAlignment="1" applyProtection="1">
      <alignment horizontal="left" vertical="center" wrapText="1"/>
      <protection locked="0"/>
    </xf>
    <xf numFmtId="0" fontId="16" fillId="28" borderId="31" xfId="0" applyNumberFormat="1" applyFont="1" applyFill="1" applyBorder="1" applyAlignment="1" applyProtection="1">
      <alignment horizontal="left" vertical="center"/>
      <protection/>
    </xf>
    <xf numFmtId="0" fontId="16" fillId="28" borderId="31" xfId="0" applyNumberFormat="1" applyFont="1" applyFill="1" applyBorder="1" applyAlignment="1" applyProtection="1">
      <alignment horizontal="left" vertical="center"/>
      <protection locked="0"/>
    </xf>
    <xf numFmtId="0" fontId="16" fillId="28" borderId="31" xfId="0" applyNumberFormat="1" applyFont="1" applyFill="1" applyBorder="1" applyAlignment="1" applyProtection="1">
      <alignment horizontal="left" vertical="center" shrinkToFit="1"/>
      <protection locked="0"/>
    </xf>
    <xf numFmtId="0" fontId="16" fillId="28" borderId="32" xfId="0" applyNumberFormat="1" applyFont="1" applyFill="1" applyBorder="1" applyAlignment="1" applyProtection="1">
      <alignment horizontal="left" vertical="center" shrinkToFit="1"/>
      <protection locked="0"/>
    </xf>
    <xf numFmtId="0" fontId="16" fillId="28" borderId="27" xfId="0" applyNumberFormat="1" applyFont="1" applyFill="1" applyBorder="1" applyAlignment="1" applyProtection="1">
      <alignment horizontal="left" vertical="center" shrinkToFit="1"/>
      <protection locked="0"/>
    </xf>
    <xf numFmtId="0" fontId="16" fillId="28" borderId="33" xfId="0" applyNumberFormat="1" applyFont="1" applyFill="1" applyBorder="1" applyAlignment="1" applyProtection="1">
      <alignment horizontal="left" vertical="center" shrinkToFit="1"/>
      <protection locked="0"/>
    </xf>
    <xf numFmtId="0" fontId="16" fillId="28" borderId="34" xfId="0" applyNumberFormat="1" applyFont="1" applyFill="1" applyBorder="1" applyAlignment="1" applyProtection="1">
      <alignment horizontal="left" vertical="top" wrapText="1"/>
      <protection locked="0"/>
    </xf>
    <xf numFmtId="0" fontId="16" fillId="28" borderId="31" xfId="0" applyNumberFormat="1" applyFont="1" applyFill="1" applyBorder="1" applyAlignment="1" applyProtection="1">
      <alignment horizontal="left" vertical="top" wrapText="1"/>
      <protection locked="0"/>
    </xf>
    <xf numFmtId="0" fontId="16" fillId="28" borderId="31" xfId="0" applyNumberFormat="1" applyFont="1" applyFill="1" applyBorder="1" applyAlignment="1" applyProtection="1">
      <alignment horizontal="left" vertical="top" shrinkToFit="1"/>
      <protection locked="0"/>
    </xf>
    <xf numFmtId="221" fontId="16" fillId="28" borderId="31" xfId="0" applyNumberFormat="1" applyFont="1" applyFill="1" applyBorder="1" applyAlignment="1" applyProtection="1">
      <alignment horizontal="left" vertical="center" shrinkToFit="1"/>
      <protection locked="0"/>
    </xf>
    <xf numFmtId="0" fontId="16" fillId="28" borderId="33" xfId="0" applyNumberFormat="1" applyFont="1" applyFill="1" applyBorder="1" applyAlignment="1" applyProtection="1">
      <alignment horizontal="left" vertical="top" wrapText="1"/>
      <protection locked="0"/>
    </xf>
    <xf numFmtId="0" fontId="16" fillId="28" borderId="27" xfId="0" applyNumberFormat="1" applyFont="1" applyFill="1" applyBorder="1" applyAlignment="1" applyProtection="1">
      <alignment horizontal="left" vertical="top" wrapText="1"/>
      <protection locked="0"/>
    </xf>
    <xf numFmtId="236" fontId="16" fillId="0" borderId="27" xfId="0" applyNumberFormat="1" applyFont="1" applyFill="1" applyBorder="1" applyAlignment="1" applyProtection="1">
      <alignment horizontal="left" vertical="center" shrinkToFit="1"/>
      <protection locked="0"/>
    </xf>
    <xf numFmtId="0" fontId="16" fillId="0" borderId="31" xfId="0" applyNumberFormat="1" applyFont="1" applyFill="1" applyBorder="1" applyAlignment="1" applyProtection="1">
      <alignment horizontal="left" vertical="center" shrinkToFit="1"/>
      <protection locked="0"/>
    </xf>
    <xf numFmtId="213" fontId="16" fillId="0" borderId="31" xfId="0" applyNumberFormat="1" applyFont="1" applyFill="1" applyBorder="1" applyAlignment="1" applyProtection="1">
      <alignment horizontal="left" vertical="center" shrinkToFit="1"/>
      <protection locked="0"/>
    </xf>
    <xf numFmtId="0" fontId="16" fillId="28" borderId="35" xfId="0" applyNumberFormat="1" applyFont="1" applyFill="1" applyBorder="1" applyAlignment="1" applyProtection="1">
      <alignment horizontal="left" vertical="center"/>
      <protection locked="0"/>
    </xf>
    <xf numFmtId="0" fontId="16" fillId="28" borderId="36" xfId="0" applyNumberFormat="1" applyFont="1" applyFill="1" applyBorder="1" applyAlignment="1" applyProtection="1">
      <alignment horizontal="left" vertical="center"/>
      <protection locked="0"/>
    </xf>
    <xf numFmtId="0" fontId="16" fillId="28" borderId="37" xfId="0" applyNumberFormat="1" applyFont="1" applyFill="1" applyBorder="1" applyAlignment="1" applyProtection="1">
      <alignment horizontal="left" vertical="center"/>
      <protection locked="0"/>
    </xf>
    <xf numFmtId="0" fontId="16" fillId="28" borderId="38" xfId="0" applyNumberFormat="1" applyFont="1" applyFill="1" applyBorder="1" applyAlignment="1" applyProtection="1">
      <alignment horizontal="left" vertical="center"/>
      <protection locked="0"/>
    </xf>
    <xf numFmtId="0" fontId="16" fillId="0" borderId="38" xfId="0" applyNumberFormat="1" applyFont="1" applyFill="1" applyBorder="1" applyAlignment="1">
      <alignment horizontal="left" vertical="center"/>
    </xf>
    <xf numFmtId="0" fontId="16" fillId="0" borderId="36" xfId="0" applyNumberFormat="1" applyFont="1" applyFill="1" applyBorder="1" applyAlignment="1">
      <alignment horizontal="left" vertical="center"/>
    </xf>
    <xf numFmtId="0" fontId="16" fillId="0" borderId="39" xfId="0" applyNumberFormat="1" applyFont="1" applyFill="1" applyBorder="1" applyAlignment="1">
      <alignment horizontal="left" vertical="center"/>
    </xf>
    <xf numFmtId="0" fontId="85" fillId="33" borderId="0" xfId="0" applyFont="1" applyFill="1" applyAlignment="1" applyProtection="1">
      <alignment vertical="center"/>
      <protection/>
    </xf>
    <xf numFmtId="0" fontId="98" fillId="33" borderId="0" xfId="0" applyFont="1" applyFill="1" applyAlignment="1" applyProtection="1">
      <alignment vertical="center"/>
      <protection/>
    </xf>
    <xf numFmtId="0" fontId="99" fillId="33" borderId="0" xfId="0" applyFont="1" applyFill="1" applyAlignment="1" applyProtection="1">
      <alignment vertical="center"/>
      <protection/>
    </xf>
    <xf numFmtId="0" fontId="100" fillId="0" borderId="14" xfId="0" applyFont="1" applyBorder="1" applyAlignment="1">
      <alignment vertical="center" wrapText="1"/>
    </xf>
    <xf numFmtId="0" fontId="7" fillId="0" borderId="10" xfId="0" applyFont="1" applyFill="1" applyBorder="1" applyAlignment="1">
      <alignment horizontal="left" vertical="center" wrapText="1"/>
    </xf>
    <xf numFmtId="0" fontId="85" fillId="33" borderId="0" xfId="0" applyFont="1" applyFill="1" applyAlignment="1" applyProtection="1">
      <alignment vertical="center"/>
      <protection/>
    </xf>
    <xf numFmtId="0" fontId="0" fillId="0" borderId="0" xfId="0" applyFont="1" applyAlignment="1" applyProtection="1">
      <alignment vertical="center"/>
      <protection/>
    </xf>
    <xf numFmtId="0" fontId="92" fillId="33" borderId="0" xfId="0" applyFont="1" applyFill="1" applyAlignment="1" applyProtection="1">
      <alignment vertical="center"/>
      <protection/>
    </xf>
    <xf numFmtId="0" fontId="101" fillId="33" borderId="0" xfId="0" applyFont="1" applyFill="1" applyAlignment="1" applyProtection="1">
      <alignment vertical="center"/>
      <protection/>
    </xf>
    <xf numFmtId="0" fontId="0" fillId="33" borderId="0" xfId="0" applyFont="1" applyFill="1" applyAlignment="1" applyProtection="1">
      <alignment vertical="center"/>
      <protection/>
    </xf>
    <xf numFmtId="0" fontId="85" fillId="33" borderId="25" xfId="0" applyFont="1" applyFill="1" applyBorder="1" applyAlignment="1" applyProtection="1">
      <alignment vertical="top" wrapText="1"/>
      <protection/>
    </xf>
    <xf numFmtId="0" fontId="85" fillId="33" borderId="16" xfId="0" applyFont="1" applyFill="1" applyBorder="1" applyAlignment="1" applyProtection="1">
      <alignment vertical="top" wrapText="1"/>
      <protection/>
    </xf>
    <xf numFmtId="0" fontId="85" fillId="33" borderId="40" xfId="0" applyFont="1" applyFill="1" applyBorder="1" applyAlignment="1" applyProtection="1">
      <alignment vertical="top" wrapText="1"/>
      <protection/>
    </xf>
    <xf numFmtId="0" fontId="92" fillId="33" borderId="0" xfId="0" applyFont="1" applyFill="1" applyAlignment="1" applyProtection="1">
      <alignment horizontal="center" vertical="center"/>
      <protection/>
    </xf>
    <xf numFmtId="0" fontId="101" fillId="33" borderId="0" xfId="0" applyFont="1" applyFill="1" applyAlignment="1" applyProtection="1">
      <alignment horizontal="center" vertical="center"/>
      <protection/>
    </xf>
    <xf numFmtId="0" fontId="85" fillId="33" borderId="11" xfId="0" applyFont="1" applyFill="1" applyBorder="1" applyAlignment="1" applyProtection="1">
      <alignment horizontal="center" vertical="center"/>
      <protection/>
    </xf>
    <xf numFmtId="0" fontId="85" fillId="33" borderId="0" xfId="0" applyFont="1" applyFill="1" applyBorder="1" applyAlignment="1" applyProtection="1">
      <alignment horizontal="center" vertical="center"/>
      <protection/>
    </xf>
    <xf numFmtId="0" fontId="85" fillId="33" borderId="25" xfId="0" applyFont="1" applyFill="1" applyBorder="1" applyAlignment="1" applyProtection="1">
      <alignment vertical="top" wrapText="1"/>
      <protection/>
    </xf>
    <xf numFmtId="0" fontId="85" fillId="33" borderId="16" xfId="0" applyFont="1" applyFill="1" applyBorder="1" applyAlignment="1" applyProtection="1">
      <alignment vertical="top" wrapText="1"/>
      <protection/>
    </xf>
    <xf numFmtId="0" fontId="85" fillId="33" borderId="40" xfId="0" applyFont="1" applyFill="1" applyBorder="1" applyAlignment="1" applyProtection="1">
      <alignment vertical="top" wrapText="1"/>
      <protection/>
    </xf>
    <xf numFmtId="0" fontId="7" fillId="33" borderId="10" xfId="0" applyFont="1" applyFill="1" applyBorder="1" applyAlignment="1">
      <alignment horizontal="center" vertical="center" textRotation="255" wrapText="1"/>
    </xf>
    <xf numFmtId="176" fontId="85" fillId="33" borderId="41" xfId="0" applyNumberFormat="1" applyFont="1" applyFill="1" applyBorder="1" applyAlignment="1" applyProtection="1">
      <alignment horizontal="right" vertical="center"/>
      <protection/>
    </xf>
    <xf numFmtId="176" fontId="85" fillId="33" borderId="42" xfId="0" applyNumberFormat="1" applyFont="1" applyFill="1" applyBorder="1" applyAlignment="1" applyProtection="1">
      <alignment horizontal="right" vertical="center"/>
      <protection/>
    </xf>
    <xf numFmtId="176" fontId="7" fillId="33" borderId="43" xfId="0" applyNumberFormat="1" applyFont="1" applyFill="1" applyBorder="1" applyAlignment="1" applyProtection="1">
      <alignment horizontal="right" vertical="center"/>
      <protection/>
    </xf>
    <xf numFmtId="176" fontId="7" fillId="33" borderId="41" xfId="0" applyNumberFormat="1" applyFont="1" applyFill="1" applyBorder="1" applyAlignment="1" applyProtection="1">
      <alignment horizontal="right" vertical="center"/>
      <protection/>
    </xf>
    <xf numFmtId="177" fontId="85" fillId="33" borderId="41" xfId="0" applyNumberFormat="1" applyFont="1" applyFill="1" applyBorder="1" applyAlignment="1" applyProtection="1">
      <alignment horizontal="right" vertical="center"/>
      <protection/>
    </xf>
    <xf numFmtId="176" fontId="85" fillId="33" borderId="28" xfId="0" applyNumberFormat="1" applyFont="1" applyFill="1" applyBorder="1" applyAlignment="1" applyProtection="1">
      <alignment vertical="center"/>
      <protection/>
    </xf>
    <xf numFmtId="176" fontId="7" fillId="33" borderId="25" xfId="0" applyNumberFormat="1" applyFont="1" applyFill="1" applyBorder="1" applyAlignment="1" applyProtection="1">
      <alignment horizontal="right" vertical="center"/>
      <protection/>
    </xf>
    <xf numFmtId="176" fontId="7" fillId="33" borderId="16" xfId="0" applyNumberFormat="1" applyFont="1" applyFill="1" applyBorder="1" applyAlignment="1" applyProtection="1">
      <alignment horizontal="right" vertical="center"/>
      <protection/>
    </xf>
    <xf numFmtId="177" fontId="85" fillId="33" borderId="16" xfId="0" applyNumberFormat="1" applyFont="1" applyFill="1" applyBorder="1" applyAlignment="1" applyProtection="1">
      <alignment horizontal="right" vertical="center"/>
      <protection/>
    </xf>
    <xf numFmtId="176" fontId="85" fillId="33" borderId="16" xfId="0" applyNumberFormat="1" applyFont="1" applyFill="1" applyBorder="1" applyAlignment="1" applyProtection="1">
      <alignment horizontal="right" vertical="center"/>
      <protection/>
    </xf>
    <xf numFmtId="176" fontId="85" fillId="33" borderId="40" xfId="0" applyNumberFormat="1" applyFont="1" applyFill="1" applyBorder="1" applyAlignment="1" applyProtection="1">
      <alignment horizontal="right" vertical="center"/>
      <protection/>
    </xf>
    <xf numFmtId="176" fontId="85" fillId="33" borderId="44" xfId="0" applyNumberFormat="1" applyFont="1" applyFill="1" applyBorder="1" applyAlignment="1" applyProtection="1">
      <alignment vertical="center"/>
      <protection/>
    </xf>
    <xf numFmtId="176" fontId="85" fillId="33" borderId="45" xfId="0" applyNumberFormat="1" applyFont="1" applyFill="1" applyBorder="1" applyAlignment="1" applyProtection="1">
      <alignment vertical="center"/>
      <protection/>
    </xf>
    <xf numFmtId="0" fontId="7" fillId="28" borderId="11" xfId="0" applyFont="1" applyFill="1" applyBorder="1" applyAlignment="1" applyProtection="1">
      <alignment horizontal="left" vertical="center"/>
      <protection/>
    </xf>
    <xf numFmtId="0" fontId="7" fillId="28" borderId="0" xfId="0" applyFont="1" applyFill="1" applyBorder="1" applyAlignment="1" applyProtection="1">
      <alignment horizontal="left" vertical="center"/>
      <protection/>
    </xf>
    <xf numFmtId="0" fontId="7" fillId="28" borderId="46" xfId="0" applyFont="1" applyFill="1" applyBorder="1" applyAlignment="1" applyProtection="1">
      <alignment horizontal="left" vertical="center"/>
      <protection/>
    </xf>
    <xf numFmtId="231" fontId="7" fillId="28" borderId="11" xfId="0" applyNumberFormat="1" applyFont="1" applyFill="1" applyBorder="1" applyAlignment="1" applyProtection="1">
      <alignment horizontal="right" vertical="center"/>
      <protection/>
    </xf>
    <xf numFmtId="231" fontId="7" fillId="28" borderId="0" xfId="0" applyNumberFormat="1" applyFont="1" applyFill="1" applyBorder="1" applyAlignment="1" applyProtection="1">
      <alignment horizontal="right" vertical="center"/>
      <protection/>
    </xf>
    <xf numFmtId="231" fontId="7" fillId="28" borderId="46" xfId="0" applyNumberFormat="1" applyFont="1" applyFill="1" applyBorder="1" applyAlignment="1" applyProtection="1">
      <alignment horizontal="right" vertical="center"/>
      <protection/>
    </xf>
    <xf numFmtId="0" fontId="7" fillId="28" borderId="11" xfId="0" applyFont="1" applyFill="1" applyBorder="1" applyAlignment="1" applyProtection="1">
      <alignment horizontal="left" vertical="center" shrinkToFit="1"/>
      <protection/>
    </xf>
    <xf numFmtId="0" fontId="7" fillId="28" borderId="0" xfId="0" applyFont="1" applyFill="1" applyBorder="1" applyAlignment="1" applyProtection="1">
      <alignment horizontal="left" vertical="center" shrinkToFit="1"/>
      <protection/>
    </xf>
    <xf numFmtId="0" fontId="7" fillId="28" borderId="46" xfId="0" applyFont="1" applyFill="1" applyBorder="1" applyAlignment="1" applyProtection="1">
      <alignment horizontal="left" vertical="center" shrinkToFit="1"/>
      <protection/>
    </xf>
    <xf numFmtId="0" fontId="7" fillId="33" borderId="28" xfId="0" applyFont="1" applyFill="1" applyBorder="1" applyAlignment="1" applyProtection="1">
      <alignment horizontal="centerContinuous" vertical="center"/>
      <protection locked="0"/>
    </xf>
    <xf numFmtId="0" fontId="7" fillId="33" borderId="29" xfId="0" applyFont="1" applyFill="1" applyBorder="1" applyAlignment="1" applyProtection="1">
      <alignment horizontal="centerContinuous" vertical="center"/>
      <protection locked="0"/>
    </xf>
    <xf numFmtId="0" fontId="7" fillId="33" borderId="30" xfId="0" applyFont="1" applyFill="1" applyBorder="1" applyAlignment="1" applyProtection="1">
      <alignment horizontal="centerContinuous" vertical="center"/>
      <protection locked="0"/>
    </xf>
    <xf numFmtId="0" fontId="0" fillId="0" borderId="0" xfId="0" applyFill="1" applyBorder="1" applyAlignment="1" applyProtection="1">
      <alignment vertical="center"/>
      <protection/>
    </xf>
    <xf numFmtId="0" fontId="0" fillId="0" borderId="0" xfId="0" applyFill="1"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0" xfId="0" applyBorder="1" applyAlignment="1" applyProtection="1">
      <alignment vertical="center"/>
      <protection/>
    </xf>
    <xf numFmtId="0" fontId="0" fillId="0" borderId="0" xfId="0" applyNumberFormat="1" applyBorder="1" applyAlignment="1" applyProtection="1">
      <alignment horizontal="right" vertical="center"/>
      <protection/>
    </xf>
    <xf numFmtId="0" fontId="0" fillId="0" borderId="0" xfId="0" applyAlignment="1" applyProtection="1">
      <alignment vertical="center"/>
      <protection/>
    </xf>
    <xf numFmtId="0" fontId="85" fillId="0" borderId="0" xfId="0" applyFont="1" applyFill="1" applyAlignment="1" applyProtection="1">
      <alignment vertical="center"/>
      <protection/>
    </xf>
    <xf numFmtId="0" fontId="102" fillId="0" borderId="0" xfId="0" applyFont="1" applyFill="1" applyBorder="1" applyAlignment="1" applyProtection="1">
      <alignment horizontal="center" vertical="center"/>
      <protection/>
    </xf>
    <xf numFmtId="0" fontId="102" fillId="0" borderId="0" xfId="0" applyFont="1" applyFill="1" applyBorder="1" applyAlignment="1" applyProtection="1">
      <alignment vertical="center"/>
      <protection/>
    </xf>
    <xf numFmtId="0" fontId="102" fillId="0" borderId="0" xfId="0" applyNumberFormat="1" applyFont="1" applyFill="1" applyBorder="1" applyAlignment="1" applyProtection="1">
      <alignment horizontal="left" vertical="center"/>
      <protection/>
    </xf>
    <xf numFmtId="0" fontId="102" fillId="0" borderId="0" xfId="0" applyNumberFormat="1" applyFont="1" applyFill="1" applyBorder="1" applyAlignment="1" applyProtection="1">
      <alignment horizontal="right" vertical="center"/>
      <protection/>
    </xf>
    <xf numFmtId="0" fontId="102" fillId="0" borderId="0" xfId="0" applyFont="1" applyFill="1" applyAlignment="1" applyProtection="1">
      <alignment vertical="center"/>
      <protection/>
    </xf>
    <xf numFmtId="0" fontId="102" fillId="0" borderId="0" xfId="0" applyFont="1" applyFill="1" applyBorder="1" applyAlignment="1" applyProtection="1">
      <alignment horizontal="left" vertical="center"/>
      <protection/>
    </xf>
    <xf numFmtId="0" fontId="85" fillId="0" borderId="0" xfId="0" applyNumberFormat="1" applyFont="1" applyFill="1" applyAlignment="1" applyProtection="1">
      <alignment vertical="center"/>
      <protection/>
    </xf>
    <xf numFmtId="0" fontId="102" fillId="0" borderId="0" xfId="0" applyFont="1" applyBorder="1" applyAlignment="1" applyProtection="1">
      <alignment vertical="center"/>
      <protection/>
    </xf>
    <xf numFmtId="0" fontId="102" fillId="0" borderId="0" xfId="0" applyFont="1" applyBorder="1" applyAlignment="1" applyProtection="1">
      <alignment horizontal="center" vertical="center"/>
      <protection/>
    </xf>
    <xf numFmtId="0" fontId="102" fillId="0" borderId="0" xfId="0" applyFont="1" applyBorder="1" applyAlignment="1" applyProtection="1">
      <alignment vertical="center"/>
      <protection/>
    </xf>
    <xf numFmtId="0" fontId="102" fillId="0" borderId="0" xfId="0" applyNumberFormat="1" applyFont="1" applyBorder="1" applyAlignment="1" applyProtection="1">
      <alignment horizontal="right" vertical="center"/>
      <protection/>
    </xf>
    <xf numFmtId="0" fontId="102" fillId="0" borderId="0" xfId="0" applyFont="1" applyAlignment="1" applyProtection="1">
      <alignment vertical="center"/>
      <protection/>
    </xf>
    <xf numFmtId="0" fontId="102" fillId="0" borderId="0" xfId="0" applyFont="1" applyAlignment="1" applyProtection="1">
      <alignment vertical="center" shrinkToFit="1"/>
      <protection/>
    </xf>
    <xf numFmtId="0" fontId="102" fillId="0" borderId="0" xfId="0" applyFont="1" applyFill="1" applyBorder="1" applyAlignment="1" applyProtection="1">
      <alignment vertical="center"/>
      <protection/>
    </xf>
    <xf numFmtId="0" fontId="102" fillId="34" borderId="15" xfId="0" applyFont="1" applyFill="1" applyBorder="1" applyAlignment="1" applyProtection="1">
      <alignment vertical="center" shrinkToFit="1"/>
      <protection/>
    </xf>
    <xf numFmtId="0" fontId="102" fillId="34" borderId="15" xfId="0" applyNumberFormat="1" applyFont="1" applyFill="1" applyBorder="1" applyAlignment="1" applyProtection="1">
      <alignment horizontal="center" vertical="center" shrinkToFit="1"/>
      <protection/>
    </xf>
    <xf numFmtId="0" fontId="18" fillId="34" borderId="15" xfId="0" applyNumberFormat="1" applyFont="1" applyFill="1" applyBorder="1" applyAlignment="1" applyProtection="1">
      <alignment horizontal="center" vertical="center" shrinkToFit="1"/>
      <protection/>
    </xf>
    <xf numFmtId="0" fontId="102" fillId="0" borderId="0" xfId="0" applyFont="1" applyBorder="1" applyAlignment="1" applyProtection="1">
      <alignment vertical="center" shrinkToFit="1"/>
      <protection/>
    </xf>
    <xf numFmtId="0" fontId="102" fillId="0" borderId="0" xfId="0" applyNumberFormat="1" applyFont="1" applyBorder="1" applyAlignment="1" applyProtection="1">
      <alignment horizontal="right" vertical="center" shrinkToFit="1"/>
      <protection/>
    </xf>
    <xf numFmtId="0" fontId="102" fillId="0" borderId="15" xfId="0" applyFont="1" applyBorder="1" applyAlignment="1" applyProtection="1">
      <alignment horizontal="center" vertical="center" shrinkToFit="1"/>
      <protection locked="0"/>
    </xf>
    <xf numFmtId="0" fontId="18" fillId="28" borderId="15" xfId="0" applyNumberFormat="1" applyFont="1" applyFill="1" applyBorder="1" applyAlignment="1" applyProtection="1">
      <alignment vertical="center" shrinkToFit="1"/>
      <protection locked="0"/>
    </xf>
    <xf numFmtId="0" fontId="18" fillId="28" borderId="15" xfId="0" applyNumberFormat="1" applyFont="1" applyFill="1" applyBorder="1" applyAlignment="1" applyProtection="1">
      <alignment horizontal="center" vertical="center" shrinkToFit="1"/>
      <protection locked="0"/>
    </xf>
    <xf numFmtId="38" fontId="103" fillId="0" borderId="15" xfId="50" applyFont="1" applyBorder="1" applyAlignment="1" applyProtection="1">
      <alignment horizontal="center" vertical="center" shrinkToFit="1"/>
      <protection/>
    </xf>
    <xf numFmtId="38" fontId="102" fillId="0" borderId="15" xfId="50" applyFont="1" applyBorder="1" applyAlignment="1" applyProtection="1">
      <alignment horizontal="center" vertical="center" shrinkToFit="1"/>
      <protection/>
    </xf>
    <xf numFmtId="0" fontId="79" fillId="0" borderId="0" xfId="0" applyFont="1" applyAlignment="1" applyProtection="1">
      <alignment vertical="center"/>
      <protection/>
    </xf>
    <xf numFmtId="0" fontId="0" fillId="0" borderId="0" xfId="0" applyFill="1" applyAlignment="1" applyProtection="1">
      <alignment horizontal="center" vertical="center"/>
      <protection/>
    </xf>
    <xf numFmtId="0" fontId="0" fillId="34" borderId="19" xfId="0" applyFill="1" applyBorder="1" applyAlignment="1" applyProtection="1">
      <alignment horizontal="center" vertical="center"/>
      <protection/>
    </xf>
    <xf numFmtId="0" fontId="0" fillId="0" borderId="19" xfId="0" applyFill="1" applyBorder="1" applyAlignment="1" applyProtection="1">
      <alignment vertical="center"/>
      <protection/>
    </xf>
    <xf numFmtId="0" fontId="0" fillId="0" borderId="15" xfId="0" applyFill="1" applyBorder="1" applyAlignment="1" applyProtection="1">
      <alignment horizontal="center" vertical="center"/>
      <protection/>
    </xf>
    <xf numFmtId="0" fontId="0" fillId="0" borderId="47" xfId="0" applyFill="1" applyBorder="1" applyAlignment="1" applyProtection="1">
      <alignment vertical="center"/>
      <protection/>
    </xf>
    <xf numFmtId="0" fontId="0" fillId="0" borderId="14" xfId="0" applyFill="1" applyBorder="1" applyAlignment="1" applyProtection="1">
      <alignment vertical="center"/>
      <protection/>
    </xf>
    <xf numFmtId="0" fontId="18" fillId="0" borderId="0" xfId="0" applyFont="1" applyFill="1" applyBorder="1" applyAlignment="1" applyProtection="1">
      <alignment vertical="center" shrinkToFit="1"/>
      <protection/>
    </xf>
    <xf numFmtId="0" fontId="18" fillId="0" borderId="0" xfId="0" applyFont="1" applyFill="1" applyBorder="1" applyAlignment="1" applyProtection="1">
      <alignment horizontal="center" vertical="center" shrinkToFit="1"/>
      <protection/>
    </xf>
    <xf numFmtId="0" fontId="102" fillId="0" borderId="0" xfId="0" applyFont="1" applyBorder="1" applyAlignment="1" applyProtection="1">
      <alignment horizontal="center" vertical="center" shrinkToFit="1"/>
      <protection/>
    </xf>
    <xf numFmtId="0" fontId="0" fillId="6" borderId="19" xfId="0" applyFill="1" applyBorder="1" applyAlignment="1" applyProtection="1">
      <alignment vertical="center"/>
      <protection/>
    </xf>
    <xf numFmtId="0" fontId="0" fillId="6" borderId="15" xfId="0" applyFill="1" applyBorder="1" applyAlignment="1" applyProtection="1">
      <alignment horizontal="center" vertical="center"/>
      <protection/>
    </xf>
    <xf numFmtId="0" fontId="104" fillId="0" borderId="0" xfId="0" applyFont="1" applyFill="1" applyBorder="1" applyAlignment="1" applyProtection="1">
      <alignment vertical="center"/>
      <protection/>
    </xf>
    <xf numFmtId="0" fontId="18" fillId="0" borderId="0" xfId="0" applyFont="1" applyFill="1" applyBorder="1" applyAlignment="1" applyProtection="1">
      <alignment horizontal="center" vertical="center"/>
      <protection/>
    </xf>
    <xf numFmtId="0" fontId="0" fillId="6" borderId="14" xfId="0" applyFill="1" applyBorder="1" applyAlignment="1" applyProtection="1">
      <alignment vertical="center"/>
      <protection/>
    </xf>
    <xf numFmtId="0" fontId="0" fillId="6" borderId="47" xfId="0" applyFill="1" applyBorder="1" applyAlignment="1" applyProtection="1">
      <alignment vertical="center"/>
      <protection/>
    </xf>
    <xf numFmtId="0" fontId="18" fillId="0" borderId="0" xfId="0" applyFont="1" applyAlignment="1" applyProtection="1">
      <alignment vertical="center"/>
      <protection/>
    </xf>
    <xf numFmtId="0" fontId="18" fillId="0" borderId="0" xfId="0" applyFont="1" applyFill="1" applyBorder="1" applyAlignment="1" applyProtection="1">
      <alignment vertical="center"/>
      <protection/>
    </xf>
    <xf numFmtId="0" fontId="19" fillId="34" borderId="15" xfId="0" applyNumberFormat="1" applyFont="1" applyFill="1" applyBorder="1" applyAlignment="1" applyProtection="1">
      <alignment horizontal="center" vertical="center" shrinkToFit="1"/>
      <protection/>
    </xf>
    <xf numFmtId="0" fontId="0" fillId="0" borderId="0" xfId="0" applyBorder="1" applyAlignment="1" applyProtection="1">
      <alignment horizontal="right" vertical="center"/>
      <protection/>
    </xf>
    <xf numFmtId="0" fontId="0" fillId="0" borderId="0" xfId="0" applyNumberFormat="1" applyAlignment="1" applyProtection="1">
      <alignment vertical="center"/>
      <protection/>
    </xf>
    <xf numFmtId="0" fontId="79" fillId="0" borderId="15" xfId="0" applyFont="1" applyFill="1" applyBorder="1" applyAlignment="1" applyProtection="1">
      <alignment horizontal="center" vertical="center"/>
      <protection/>
    </xf>
    <xf numFmtId="38" fontId="79" fillId="0" borderId="15" xfId="50" applyFont="1" applyFill="1" applyBorder="1" applyAlignment="1" applyProtection="1">
      <alignment horizontal="center" vertical="center"/>
      <protection/>
    </xf>
    <xf numFmtId="38" fontId="105" fillId="0" borderId="15" xfId="50" applyFont="1" applyFill="1" applyBorder="1" applyAlignment="1" applyProtection="1">
      <alignment horizontal="center" vertical="center"/>
      <protection/>
    </xf>
    <xf numFmtId="0" fontId="0" fillId="6" borderId="15" xfId="0" applyFill="1" applyBorder="1" applyAlignment="1" applyProtection="1">
      <alignment vertical="center"/>
      <protection/>
    </xf>
    <xf numFmtId="0" fontId="0" fillId="0" borderId="15" xfId="0" applyFill="1" applyBorder="1" applyAlignment="1" applyProtection="1">
      <alignment vertical="center"/>
      <protection/>
    </xf>
    <xf numFmtId="0" fontId="0" fillId="33" borderId="0" xfId="0" applyFill="1" applyAlignment="1" applyProtection="1">
      <alignment vertical="center"/>
      <protection/>
    </xf>
    <xf numFmtId="0" fontId="0" fillId="33" borderId="0" xfId="0" applyFill="1" applyAlignment="1" applyProtection="1">
      <alignment vertical="center"/>
      <protection locked="0"/>
    </xf>
    <xf numFmtId="0" fontId="0" fillId="33" borderId="0" xfId="0" applyFill="1" applyAlignment="1">
      <alignment vertical="center"/>
    </xf>
    <xf numFmtId="0" fontId="0" fillId="0" borderId="0" xfId="0" applyAlignment="1" applyProtection="1">
      <alignment horizontal="center" vertical="center"/>
      <protection/>
    </xf>
    <xf numFmtId="0" fontId="0" fillId="34" borderId="15" xfId="0" applyFill="1" applyBorder="1" applyAlignment="1" applyProtection="1">
      <alignment horizontal="center" vertical="center"/>
      <protection/>
    </xf>
    <xf numFmtId="0" fontId="0" fillId="0" borderId="0" xfId="0" applyFill="1" applyAlignment="1" applyProtection="1">
      <alignment vertical="center"/>
      <protection/>
    </xf>
    <xf numFmtId="0" fontId="0" fillId="0" borderId="0" xfId="0" applyFill="1" applyAlignment="1">
      <alignment vertical="center"/>
    </xf>
    <xf numFmtId="0" fontId="0" fillId="6" borderId="15" xfId="0" applyFill="1" applyBorder="1" applyAlignment="1" applyProtection="1">
      <alignment vertical="center"/>
      <protection/>
    </xf>
    <xf numFmtId="0" fontId="106" fillId="0" borderId="0" xfId="0" applyFont="1" applyFill="1" applyAlignment="1" applyProtection="1">
      <alignment vertical="center"/>
      <protection/>
    </xf>
    <xf numFmtId="0" fontId="106" fillId="0" borderId="0" xfId="0" applyFont="1" applyAlignment="1" applyProtection="1">
      <alignment vertical="center"/>
      <protection/>
    </xf>
    <xf numFmtId="0" fontId="107" fillId="33" borderId="0" xfId="0" applyFont="1" applyFill="1" applyAlignment="1" applyProtection="1">
      <alignment vertical="center"/>
      <protection/>
    </xf>
    <xf numFmtId="0" fontId="93" fillId="0" borderId="0" xfId="0" applyFont="1" applyAlignment="1" applyProtection="1">
      <alignment vertical="center"/>
      <protection/>
    </xf>
    <xf numFmtId="0" fontId="108" fillId="33" borderId="0" xfId="0" applyFont="1" applyFill="1" applyAlignment="1" applyProtection="1">
      <alignment vertical="center"/>
      <protection/>
    </xf>
    <xf numFmtId="0" fontId="85" fillId="33" borderId="0" xfId="0" applyFont="1" applyFill="1" applyBorder="1" applyAlignment="1" applyProtection="1">
      <alignment vertical="center"/>
      <protection/>
    </xf>
    <xf numFmtId="0" fontId="85" fillId="33" borderId="0" xfId="0" applyFont="1" applyFill="1" applyAlignment="1" applyProtection="1">
      <alignment vertical="center"/>
      <protection locked="0"/>
    </xf>
    <xf numFmtId="0" fontId="107" fillId="33" borderId="0" xfId="0" applyFont="1" applyFill="1" applyAlignment="1" applyProtection="1">
      <alignment vertical="center"/>
      <protection locked="0"/>
    </xf>
    <xf numFmtId="0" fontId="79" fillId="33" borderId="0" xfId="0" applyFont="1" applyFill="1" applyAlignment="1">
      <alignment vertical="center"/>
    </xf>
    <xf numFmtId="0" fontId="109" fillId="33" borderId="0" xfId="0" applyFont="1" applyFill="1" applyAlignment="1" applyProtection="1">
      <alignment horizontal="center" vertical="center"/>
      <protection locked="0"/>
    </xf>
    <xf numFmtId="0" fontId="101" fillId="33" borderId="0" xfId="0" applyFont="1" applyFill="1" applyAlignment="1" applyProtection="1">
      <alignment horizontal="center" vertical="center"/>
      <protection locked="0"/>
    </xf>
    <xf numFmtId="0" fontId="101" fillId="33" borderId="0" xfId="0" applyFont="1" applyFill="1" applyAlignment="1" applyProtection="1">
      <alignment vertical="center"/>
      <protection locked="0"/>
    </xf>
    <xf numFmtId="176" fontId="7" fillId="33" borderId="43" xfId="0" applyNumberFormat="1" applyFont="1" applyFill="1" applyBorder="1" applyAlignment="1" applyProtection="1">
      <alignment horizontal="right" vertical="center"/>
      <protection locked="0"/>
    </xf>
    <xf numFmtId="176" fontId="7" fillId="33" borderId="25" xfId="0" applyNumberFormat="1" applyFont="1" applyFill="1" applyBorder="1" applyAlignment="1" applyProtection="1">
      <alignment horizontal="right" vertical="center"/>
      <protection locked="0"/>
    </xf>
    <xf numFmtId="0" fontId="7" fillId="28" borderId="48" xfId="0" applyFont="1" applyFill="1" applyBorder="1" applyAlignment="1" applyProtection="1">
      <alignment horizontal="left" vertical="center"/>
      <protection/>
    </xf>
    <xf numFmtId="0" fontId="7" fillId="28" borderId="49" xfId="0" applyFont="1" applyFill="1" applyBorder="1" applyAlignment="1" applyProtection="1">
      <alignment horizontal="left" vertical="center"/>
      <protection/>
    </xf>
    <xf numFmtId="0" fontId="7" fillId="28" borderId="50" xfId="0" applyFont="1" applyFill="1" applyBorder="1" applyAlignment="1" applyProtection="1">
      <alignment horizontal="left" vertical="center"/>
      <protection/>
    </xf>
    <xf numFmtId="0" fontId="102" fillId="0" borderId="15" xfId="0" applyFont="1" applyBorder="1" applyAlignment="1" applyProtection="1">
      <alignment horizontal="center" vertical="center" shrinkToFit="1"/>
      <protection/>
    </xf>
    <xf numFmtId="0" fontId="18" fillId="28" borderId="15" xfId="0" applyNumberFormat="1" applyFont="1" applyFill="1" applyBorder="1" applyAlignment="1" applyProtection="1">
      <alignment vertical="center" shrinkToFit="1"/>
      <protection/>
    </xf>
    <xf numFmtId="0" fontId="18" fillId="28" borderId="15" xfId="0" applyNumberFormat="1" applyFont="1" applyFill="1" applyBorder="1" applyAlignment="1" applyProtection="1">
      <alignment horizontal="center" vertical="center" shrinkToFit="1"/>
      <protection/>
    </xf>
    <xf numFmtId="0" fontId="100" fillId="0" borderId="15" xfId="0" applyFont="1" applyBorder="1" applyAlignment="1" applyProtection="1">
      <alignment vertical="center" wrapText="1"/>
      <protection/>
    </xf>
    <xf numFmtId="0" fontId="7" fillId="0" borderId="51" xfId="0" applyFont="1" applyFill="1" applyBorder="1" applyAlignment="1" applyProtection="1">
      <alignment horizontal="left" vertical="center" wrapText="1"/>
      <protection/>
    </xf>
    <xf numFmtId="0" fontId="7" fillId="0" borderId="12" xfId="0" applyFont="1" applyFill="1" applyBorder="1" applyAlignment="1" applyProtection="1">
      <alignment horizontal="left" vertical="center" wrapText="1"/>
      <protection/>
    </xf>
    <xf numFmtId="0" fontId="7" fillId="33" borderId="47" xfId="0" applyFont="1" applyFill="1" applyBorder="1" applyAlignment="1">
      <alignment vertical="center" wrapText="1"/>
    </xf>
    <xf numFmtId="0" fontId="110" fillId="33" borderId="0" xfId="0" applyFont="1" applyFill="1" applyAlignment="1" applyProtection="1">
      <alignment vertical="center"/>
      <protection locked="0"/>
    </xf>
    <xf numFmtId="0" fontId="100" fillId="0" borderId="14" xfId="0" applyFont="1" applyBorder="1" applyAlignment="1" applyProtection="1">
      <alignment vertical="center" wrapText="1"/>
      <protection/>
    </xf>
    <xf numFmtId="0" fontId="111" fillId="0" borderId="41" xfId="0" applyFont="1" applyFill="1" applyBorder="1" applyAlignment="1" applyProtection="1">
      <alignment horizontal="left" vertical="center" wrapText="1"/>
      <protection/>
    </xf>
    <xf numFmtId="0" fontId="111" fillId="0" borderId="41" xfId="0" applyFont="1" applyFill="1" applyBorder="1" applyAlignment="1" applyProtection="1">
      <alignment horizontal="left" vertical="center"/>
      <protection/>
    </xf>
    <xf numFmtId="0" fontId="87" fillId="0" borderId="0" xfId="0" applyFont="1" applyAlignment="1" applyProtection="1">
      <alignment horizontal="left" vertical="center"/>
      <protection/>
    </xf>
    <xf numFmtId="0" fontId="87" fillId="0" borderId="0" xfId="0" applyFont="1" applyAlignment="1" applyProtection="1">
      <alignment horizontal="center" vertical="center"/>
      <protection/>
    </xf>
    <xf numFmtId="0" fontId="87" fillId="28" borderId="0" xfId="0" applyFont="1" applyFill="1" applyAlignment="1" applyProtection="1">
      <alignment horizontal="center" vertical="center"/>
      <protection locked="0"/>
    </xf>
    <xf numFmtId="227" fontId="87" fillId="0" borderId="0" xfId="0" applyNumberFormat="1" applyFont="1" applyBorder="1" applyAlignment="1" applyProtection="1">
      <alignment horizontal="left" vertical="center" shrinkToFit="1"/>
      <protection/>
    </xf>
    <xf numFmtId="227" fontId="87" fillId="0" borderId="46" xfId="0" applyNumberFormat="1" applyFont="1" applyBorder="1" applyAlignment="1" applyProtection="1">
      <alignment horizontal="left" vertical="center" shrinkToFit="1"/>
      <protection/>
    </xf>
    <xf numFmtId="222" fontId="87" fillId="0" borderId="0" xfId="0" applyNumberFormat="1" applyFont="1" applyBorder="1" applyAlignment="1" applyProtection="1">
      <alignment horizontal="left" vertical="center" shrinkToFit="1"/>
      <protection/>
    </xf>
    <xf numFmtId="222" fontId="87" fillId="0" borderId="46" xfId="0" applyNumberFormat="1" applyFont="1" applyBorder="1" applyAlignment="1" applyProtection="1">
      <alignment horizontal="left" vertical="center" shrinkToFit="1"/>
      <protection/>
    </xf>
    <xf numFmtId="0" fontId="87" fillId="0" borderId="11" xfId="0" applyFont="1" applyBorder="1" applyAlignment="1" applyProtection="1">
      <alignment horizontal="distributed" vertical="center"/>
      <protection/>
    </xf>
    <xf numFmtId="0" fontId="87" fillId="0" borderId="0" xfId="0" applyFont="1" applyBorder="1" applyAlignment="1" applyProtection="1">
      <alignment horizontal="distributed" vertical="center"/>
      <protection/>
    </xf>
    <xf numFmtId="224" fontId="87" fillId="0" borderId="0" xfId="0" applyNumberFormat="1" applyFont="1" applyBorder="1" applyAlignment="1" applyProtection="1">
      <alignment horizontal="left" vertical="center" shrinkToFit="1"/>
      <protection/>
    </xf>
    <xf numFmtId="224" fontId="87" fillId="0" borderId="46" xfId="0" applyNumberFormat="1" applyFont="1" applyBorder="1" applyAlignment="1" applyProtection="1">
      <alignment horizontal="left" vertical="center" shrinkToFit="1"/>
      <protection/>
    </xf>
    <xf numFmtId="0" fontId="87" fillId="0" borderId="0" xfId="0" applyFont="1" applyFill="1" applyAlignment="1" applyProtection="1">
      <alignment horizontal="right" vertical="center"/>
      <protection locked="0"/>
    </xf>
    <xf numFmtId="222" fontId="87" fillId="0" borderId="0" xfId="0" applyNumberFormat="1" applyFont="1" applyBorder="1" applyAlignment="1" applyProtection="1">
      <alignment horizontal="left" vertical="center" wrapText="1"/>
      <protection/>
    </xf>
    <xf numFmtId="222" fontId="87" fillId="0" borderId="46" xfId="0" applyNumberFormat="1" applyFont="1" applyBorder="1" applyAlignment="1" applyProtection="1">
      <alignment horizontal="left" vertical="center" wrapText="1"/>
      <protection/>
    </xf>
    <xf numFmtId="0" fontId="87" fillId="0" borderId="28" xfId="0" applyFont="1" applyBorder="1" applyAlignment="1" applyProtection="1">
      <alignment horizontal="center" vertical="center"/>
      <protection/>
    </xf>
    <xf numFmtId="0" fontId="87" fillId="0" borderId="29" xfId="0" applyFont="1" applyBorder="1" applyAlignment="1" applyProtection="1">
      <alignment horizontal="center" vertical="center"/>
      <protection/>
    </xf>
    <xf numFmtId="0" fontId="87" fillId="0" borderId="30" xfId="0" applyFont="1" applyBorder="1" applyAlignment="1" applyProtection="1">
      <alignment horizontal="center" vertical="center"/>
      <protection/>
    </xf>
    <xf numFmtId="0" fontId="5" fillId="0" borderId="0" xfId="0" applyFont="1" applyAlignment="1" applyProtection="1">
      <alignment horizontal="center" vertical="center" wrapText="1"/>
      <protection/>
    </xf>
    <xf numFmtId="0" fontId="5" fillId="0" borderId="0" xfId="0" applyFont="1" applyAlignment="1" applyProtection="1">
      <alignment horizontal="center" vertical="center"/>
      <protection/>
    </xf>
    <xf numFmtId="0" fontId="85" fillId="0" borderId="0" xfId="0" applyFont="1" applyAlignment="1" applyProtection="1">
      <alignment vertical="center" shrinkToFit="1"/>
      <protection/>
    </xf>
    <xf numFmtId="0" fontId="87" fillId="0" borderId="0" xfId="0" applyFont="1" applyAlignment="1" applyProtection="1">
      <alignment horizontal="left" vertical="top" wrapText="1"/>
      <protection/>
    </xf>
    <xf numFmtId="0" fontId="87" fillId="0" borderId="25" xfId="0" applyFont="1" applyBorder="1" applyAlignment="1" applyProtection="1">
      <alignment horizontal="distributed" vertical="center"/>
      <protection/>
    </xf>
    <xf numFmtId="0" fontId="87" fillId="0" borderId="16" xfId="0" applyFont="1" applyBorder="1" applyAlignment="1" applyProtection="1">
      <alignment horizontal="distributed" vertical="center"/>
      <protection/>
    </xf>
    <xf numFmtId="222" fontId="87" fillId="0" borderId="16" xfId="0" applyNumberFormat="1" applyFont="1" applyBorder="1" applyAlignment="1" applyProtection="1">
      <alignment horizontal="left" vertical="center" shrinkToFit="1"/>
      <protection/>
    </xf>
    <xf numFmtId="222" fontId="87" fillId="0" borderId="40" xfId="0" applyNumberFormat="1" applyFont="1" applyBorder="1" applyAlignment="1" applyProtection="1">
      <alignment horizontal="left" vertical="center" shrinkToFit="1"/>
      <protection/>
    </xf>
    <xf numFmtId="0" fontId="85" fillId="0" borderId="0" xfId="0" applyFont="1" applyAlignment="1" applyProtection="1">
      <alignment horizontal="distributed" vertical="center" shrinkToFit="1"/>
      <protection/>
    </xf>
    <xf numFmtId="222" fontId="87" fillId="0" borderId="0" xfId="0" applyNumberFormat="1" applyFont="1" applyFill="1" applyAlignment="1" applyProtection="1">
      <alignment horizontal="left" vertical="center" indent="1" shrinkToFit="1"/>
      <protection locked="0"/>
    </xf>
    <xf numFmtId="0" fontId="87" fillId="0" borderId="0" xfId="0" applyFont="1" applyFill="1" applyAlignment="1" applyProtection="1">
      <alignment horizontal="left" vertical="center" indent="1" shrinkToFit="1"/>
      <protection locked="0"/>
    </xf>
    <xf numFmtId="10" fontId="7" fillId="33" borderId="52" xfId="0" applyNumberFormat="1" applyFont="1" applyFill="1" applyBorder="1" applyAlignment="1" applyProtection="1">
      <alignment horizontal="left" vertical="center" wrapText="1"/>
      <protection/>
    </xf>
    <xf numFmtId="10" fontId="7" fillId="33" borderId="53" xfId="0" applyNumberFormat="1" applyFont="1" applyFill="1" applyBorder="1" applyAlignment="1" applyProtection="1">
      <alignment horizontal="left" vertical="center" wrapText="1"/>
      <protection/>
    </xf>
    <xf numFmtId="10" fontId="7" fillId="33" borderId="54" xfId="0" applyNumberFormat="1" applyFont="1" applyFill="1" applyBorder="1" applyAlignment="1" applyProtection="1">
      <alignment horizontal="left" vertical="center" wrapText="1"/>
      <protection/>
    </xf>
    <xf numFmtId="0" fontId="7" fillId="33" borderId="28" xfId="0" applyFont="1" applyFill="1" applyBorder="1" applyAlignment="1">
      <alignment horizontal="left" vertical="center" wrapText="1"/>
    </xf>
    <xf numFmtId="0" fontId="7" fillId="33" borderId="29" xfId="0" applyFont="1" applyFill="1" applyBorder="1" applyAlignment="1">
      <alignment horizontal="left" vertical="center" wrapText="1"/>
    </xf>
    <xf numFmtId="0" fontId="7" fillId="33" borderId="30" xfId="0" applyFont="1" applyFill="1" applyBorder="1" applyAlignment="1">
      <alignment horizontal="left" vertical="center" wrapText="1"/>
    </xf>
    <xf numFmtId="238" fontId="7" fillId="28" borderId="52" xfId="0" applyNumberFormat="1" applyFont="1" applyFill="1" applyBorder="1" applyAlignment="1" applyProtection="1">
      <alignment horizontal="left" vertical="center" wrapText="1"/>
      <protection locked="0"/>
    </xf>
    <xf numFmtId="238" fontId="7" fillId="28" borderId="53" xfId="0" applyNumberFormat="1" applyFont="1" applyFill="1" applyBorder="1" applyAlignment="1" applyProtection="1">
      <alignment horizontal="left" vertical="center" wrapText="1"/>
      <protection locked="0"/>
    </xf>
    <xf numFmtId="238" fontId="7" fillId="28" borderId="54" xfId="0" applyNumberFormat="1" applyFont="1" applyFill="1" applyBorder="1" applyAlignment="1" applyProtection="1">
      <alignment horizontal="left" vertical="center" wrapText="1"/>
      <protection locked="0"/>
    </xf>
    <xf numFmtId="49" fontId="7" fillId="28" borderId="52" xfId="0" applyNumberFormat="1" applyFont="1" applyFill="1" applyBorder="1" applyAlignment="1" applyProtection="1">
      <alignment horizontal="left" vertical="center" shrinkToFit="1"/>
      <protection locked="0"/>
    </xf>
    <xf numFmtId="49" fontId="7" fillId="28" borderId="53" xfId="0" applyNumberFormat="1" applyFont="1" applyFill="1" applyBorder="1" applyAlignment="1" applyProtection="1">
      <alignment horizontal="left" vertical="center" shrinkToFit="1"/>
      <protection locked="0"/>
    </xf>
    <xf numFmtId="49" fontId="7" fillId="28" borderId="54" xfId="0" applyNumberFormat="1" applyFont="1" applyFill="1" applyBorder="1" applyAlignment="1" applyProtection="1">
      <alignment horizontal="left" vertical="center" shrinkToFit="1"/>
      <protection locked="0"/>
    </xf>
    <xf numFmtId="0" fontId="16" fillId="28" borderId="28" xfId="0" applyNumberFormat="1" applyFont="1" applyFill="1" applyBorder="1" applyAlignment="1" applyProtection="1">
      <alignment horizontal="left" vertical="top" wrapText="1"/>
      <protection locked="0"/>
    </xf>
    <xf numFmtId="0" fontId="16" fillId="28" borderId="29" xfId="0" applyNumberFormat="1" applyFont="1" applyFill="1" applyBorder="1" applyAlignment="1" applyProtection="1">
      <alignment horizontal="left" vertical="top" wrapText="1"/>
      <protection locked="0"/>
    </xf>
    <xf numFmtId="0" fontId="16" fillId="28" borderId="55" xfId="0" applyNumberFormat="1" applyFont="1" applyFill="1" applyBorder="1" applyAlignment="1" applyProtection="1">
      <alignment horizontal="left" vertical="top" wrapText="1"/>
      <protection locked="0"/>
    </xf>
    <xf numFmtId="0" fontId="7" fillId="0" borderId="15" xfId="0" applyFont="1" applyFill="1" applyBorder="1" applyAlignment="1">
      <alignment horizontal="center" vertical="center" shrinkToFit="1"/>
    </xf>
    <xf numFmtId="0" fontId="7" fillId="0" borderId="28"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0" borderId="15" xfId="0" applyFont="1" applyFill="1" applyBorder="1" applyAlignment="1">
      <alignment horizontal="center" vertical="center" wrapText="1"/>
    </xf>
    <xf numFmtId="0" fontId="104" fillId="28" borderId="0" xfId="0" applyFont="1" applyFill="1" applyAlignment="1" applyProtection="1">
      <alignment vertical="center"/>
      <protection locked="0"/>
    </xf>
    <xf numFmtId="0" fontId="7" fillId="33" borderId="15" xfId="0" applyFont="1" applyFill="1" applyBorder="1" applyAlignment="1">
      <alignment horizontal="center" vertical="center" textRotation="255" shrinkToFit="1"/>
    </xf>
    <xf numFmtId="0" fontId="7" fillId="33" borderId="15" xfId="0" applyFont="1" applyFill="1" applyBorder="1" applyAlignment="1">
      <alignment horizontal="center" vertical="center" shrinkToFit="1"/>
    </xf>
    <xf numFmtId="49" fontId="7" fillId="28" borderId="11" xfId="0" applyNumberFormat="1" applyFont="1" applyFill="1" applyBorder="1" applyAlignment="1" applyProtection="1">
      <alignment vertical="center"/>
      <protection locked="0"/>
    </xf>
    <xf numFmtId="49" fontId="7" fillId="28" borderId="0" xfId="0" applyNumberFormat="1" applyFont="1" applyFill="1" applyBorder="1" applyAlignment="1" applyProtection="1">
      <alignment vertical="center"/>
      <protection locked="0"/>
    </xf>
    <xf numFmtId="49" fontId="7" fillId="28" borderId="56" xfId="0" applyNumberFormat="1" applyFont="1" applyFill="1" applyBorder="1" applyAlignment="1" applyProtection="1">
      <alignment vertical="center"/>
      <protection locked="0"/>
    </xf>
    <xf numFmtId="0" fontId="7" fillId="28" borderId="28" xfId="0" applyNumberFormat="1" applyFont="1" applyFill="1" applyBorder="1" applyAlignment="1" applyProtection="1">
      <alignment horizontal="left" vertical="top" wrapText="1"/>
      <protection locked="0"/>
    </xf>
    <xf numFmtId="0" fontId="7" fillId="28" borderId="29" xfId="0" applyNumberFormat="1" applyFont="1" applyFill="1" applyBorder="1" applyAlignment="1" applyProtection="1">
      <alignment horizontal="left" vertical="top" wrapText="1"/>
      <protection locked="0"/>
    </xf>
    <xf numFmtId="0" fontId="7" fillId="28" borderId="55" xfId="0" applyNumberFormat="1" applyFont="1" applyFill="1" applyBorder="1" applyAlignment="1" applyProtection="1">
      <alignment horizontal="left" vertical="top" wrapText="1"/>
      <protection locked="0"/>
    </xf>
    <xf numFmtId="224" fontId="7" fillId="28" borderId="52" xfId="0" applyNumberFormat="1" applyFont="1" applyFill="1" applyBorder="1" applyAlignment="1" applyProtection="1">
      <alignment horizontal="left" vertical="center" shrinkToFit="1"/>
      <protection locked="0"/>
    </xf>
    <xf numFmtId="224" fontId="7" fillId="28" borderId="53" xfId="0" applyNumberFormat="1" applyFont="1" applyFill="1" applyBorder="1" applyAlignment="1" applyProtection="1">
      <alignment horizontal="left" vertical="center" shrinkToFit="1"/>
      <protection locked="0"/>
    </xf>
    <xf numFmtId="224" fontId="7" fillId="28" borderId="54" xfId="0" applyNumberFormat="1" applyFont="1" applyFill="1" applyBorder="1" applyAlignment="1" applyProtection="1">
      <alignment horizontal="left" vertical="center" shrinkToFit="1"/>
      <protection locked="0"/>
    </xf>
    <xf numFmtId="0" fontId="7" fillId="33" borderId="57" xfId="0" applyFont="1" applyFill="1" applyBorder="1" applyAlignment="1">
      <alignment horizontal="left" vertical="center" wrapText="1"/>
    </xf>
    <xf numFmtId="0" fontId="7" fillId="33" borderId="58" xfId="0" applyFont="1" applyFill="1" applyBorder="1" applyAlignment="1">
      <alignment horizontal="left" vertical="center" wrapText="1"/>
    </xf>
    <xf numFmtId="0" fontId="7" fillId="33" borderId="59" xfId="0" applyFont="1" applyFill="1" applyBorder="1" applyAlignment="1">
      <alignment horizontal="left" vertical="center" wrapText="1"/>
    </xf>
    <xf numFmtId="0" fontId="7" fillId="33" borderId="25" xfId="0" applyFont="1" applyFill="1" applyBorder="1" applyAlignment="1">
      <alignment horizontal="left" vertical="center" wrapText="1"/>
    </xf>
    <xf numFmtId="0" fontId="7" fillId="33" borderId="16" xfId="0" applyFont="1" applyFill="1" applyBorder="1" applyAlignment="1">
      <alignment horizontal="left" vertical="center" wrapText="1"/>
    </xf>
    <xf numFmtId="0" fontId="7" fillId="33" borderId="40" xfId="0" applyFont="1" applyFill="1" applyBorder="1" applyAlignment="1">
      <alignment horizontal="left" vertical="center" wrapText="1"/>
    </xf>
    <xf numFmtId="0" fontId="7" fillId="33" borderId="15" xfId="0" applyFont="1" applyFill="1" applyBorder="1" applyAlignment="1">
      <alignment horizontal="left" vertical="center" wrapText="1"/>
    </xf>
    <xf numFmtId="0" fontId="112" fillId="33" borderId="0" xfId="0" applyFont="1" applyFill="1" applyAlignment="1">
      <alignment horizontal="left" wrapText="1"/>
    </xf>
    <xf numFmtId="0" fontId="112" fillId="33" borderId="0" xfId="0" applyFont="1" applyFill="1" applyAlignment="1">
      <alignment horizontal="left"/>
    </xf>
    <xf numFmtId="49" fontId="7" fillId="0" borderId="60" xfId="0" applyNumberFormat="1" applyFont="1" applyFill="1" applyBorder="1" applyAlignment="1" applyProtection="1">
      <alignment horizontal="center" vertical="center" shrinkToFit="1"/>
      <protection/>
    </xf>
    <xf numFmtId="49" fontId="7" fillId="0" borderId="61" xfId="0" applyNumberFormat="1" applyFont="1" applyFill="1" applyBorder="1" applyAlignment="1" applyProtection="1">
      <alignment horizontal="center" vertical="center" shrinkToFit="1"/>
      <protection/>
    </xf>
    <xf numFmtId="49" fontId="7" fillId="0" borderId="62" xfId="0" applyNumberFormat="1" applyFont="1" applyFill="1" applyBorder="1" applyAlignment="1" applyProtection="1">
      <alignment horizontal="center" vertical="center" shrinkToFit="1"/>
      <protection/>
    </xf>
    <xf numFmtId="0" fontId="7" fillId="0" borderId="17" xfId="0" applyFont="1" applyFill="1" applyBorder="1" applyAlignment="1">
      <alignment horizontal="left" vertical="center" wrapText="1"/>
    </xf>
    <xf numFmtId="0" fontId="7" fillId="0" borderId="13" xfId="0" applyFont="1" applyFill="1" applyBorder="1" applyAlignment="1">
      <alignment horizontal="left" vertical="center" wrapText="1"/>
    </xf>
    <xf numFmtId="237" fontId="7" fillId="28" borderId="20" xfId="0" applyNumberFormat="1" applyFont="1" applyFill="1" applyBorder="1" applyAlignment="1" applyProtection="1">
      <alignment horizontal="center" vertical="center" wrapText="1"/>
      <protection locked="0"/>
    </xf>
    <xf numFmtId="237" fontId="7" fillId="28" borderId="21" xfId="0" applyNumberFormat="1" applyFont="1" applyFill="1" applyBorder="1" applyAlignment="1" applyProtection="1">
      <alignment horizontal="center" vertical="center" wrapText="1"/>
      <protection locked="0"/>
    </xf>
    <xf numFmtId="237" fontId="7" fillId="28" borderId="63" xfId="0" applyNumberFormat="1" applyFont="1" applyFill="1" applyBorder="1" applyAlignment="1" applyProtection="1">
      <alignment horizontal="center" vertical="center" wrapText="1"/>
      <protection locked="0"/>
    </xf>
    <xf numFmtId="0" fontId="7" fillId="28" borderId="52" xfId="0" applyFont="1" applyFill="1" applyBorder="1" applyAlignment="1" applyProtection="1">
      <alignment horizontal="left" vertical="center" shrinkToFit="1"/>
      <protection locked="0"/>
    </xf>
    <xf numFmtId="0" fontId="7" fillId="28" borderId="53" xfId="0" applyFont="1" applyFill="1" applyBorder="1" applyAlignment="1" applyProtection="1">
      <alignment horizontal="left" vertical="center" shrinkToFit="1"/>
      <protection locked="0"/>
    </xf>
    <xf numFmtId="0" fontId="7" fillId="28" borderId="54" xfId="0" applyFont="1" applyFill="1" applyBorder="1" applyAlignment="1" applyProtection="1">
      <alignment horizontal="left" vertical="center" shrinkToFit="1"/>
      <protection locked="0"/>
    </xf>
    <xf numFmtId="0" fontId="7" fillId="0" borderId="10" xfId="0" applyFont="1" applyFill="1" applyBorder="1" applyAlignment="1">
      <alignment horizontal="left" vertical="center" wrapText="1"/>
    </xf>
    <xf numFmtId="0" fontId="95" fillId="33" borderId="0" xfId="0" applyFont="1" applyFill="1" applyAlignment="1">
      <alignment horizontal="center" vertical="center"/>
    </xf>
    <xf numFmtId="0" fontId="7" fillId="0" borderId="51" xfId="0" applyFont="1" applyFill="1" applyBorder="1" applyAlignment="1">
      <alignment horizontal="left" vertical="center" wrapText="1"/>
    </xf>
    <xf numFmtId="0" fontId="7" fillId="33" borderId="19" xfId="0" applyFont="1" applyFill="1" applyBorder="1" applyAlignment="1">
      <alignment horizontal="center" vertical="center" shrinkToFit="1"/>
    </xf>
    <xf numFmtId="227" fontId="7" fillId="28" borderId="52" xfId="0" applyNumberFormat="1" applyFont="1" applyFill="1" applyBorder="1" applyAlignment="1" applyProtection="1">
      <alignment horizontal="left" vertical="center" shrinkToFit="1"/>
      <protection locked="0"/>
    </xf>
    <xf numFmtId="227" fontId="7" fillId="28" borderId="53" xfId="0" applyNumberFormat="1" applyFont="1" applyFill="1" applyBorder="1" applyAlignment="1" applyProtection="1">
      <alignment horizontal="left" vertical="center" shrinkToFit="1"/>
      <protection locked="0"/>
    </xf>
    <xf numFmtId="227" fontId="7" fillId="28" borderId="54" xfId="0" applyNumberFormat="1" applyFont="1" applyFill="1" applyBorder="1" applyAlignment="1" applyProtection="1">
      <alignment horizontal="left" vertical="center" shrinkToFit="1"/>
      <protection locked="0"/>
    </xf>
    <xf numFmtId="221" fontId="7" fillId="28" borderId="20" xfId="0" applyNumberFormat="1" applyFont="1" applyFill="1" applyBorder="1" applyAlignment="1" applyProtection="1">
      <alignment horizontal="center" vertical="center" wrapText="1"/>
      <protection locked="0"/>
    </xf>
    <xf numFmtId="221" fontId="7" fillId="28" borderId="21" xfId="0" applyNumberFormat="1" applyFont="1" applyFill="1" applyBorder="1" applyAlignment="1" applyProtection="1">
      <alignment horizontal="center" vertical="center" wrapText="1"/>
      <protection locked="0"/>
    </xf>
    <xf numFmtId="0" fontId="7" fillId="33" borderId="43" xfId="0" applyFont="1" applyFill="1" applyBorder="1" applyAlignment="1">
      <alignment horizontal="center" vertical="center" wrapText="1"/>
    </xf>
    <xf numFmtId="0" fontId="7" fillId="33" borderId="42"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46" xfId="0" applyFont="1" applyFill="1" applyBorder="1" applyAlignment="1">
      <alignment horizontal="center" vertical="center" wrapText="1"/>
    </xf>
    <xf numFmtId="0" fontId="7" fillId="33" borderId="25" xfId="0" applyFont="1" applyFill="1" applyBorder="1" applyAlignment="1">
      <alignment horizontal="center" vertical="center" wrapText="1"/>
    </xf>
    <xf numFmtId="0" fontId="7" fillId="33" borderId="40" xfId="0" applyFont="1" applyFill="1" applyBorder="1" applyAlignment="1">
      <alignment horizontal="center" vertical="center" wrapText="1"/>
    </xf>
    <xf numFmtId="0" fontId="7" fillId="33" borderId="51" xfId="0" applyFont="1" applyFill="1" applyBorder="1" applyAlignment="1">
      <alignment horizontal="center" vertical="center" textRotation="255" wrapText="1"/>
    </xf>
    <xf numFmtId="0" fontId="7" fillId="33" borderId="10" xfId="0" applyFont="1" applyFill="1" applyBorder="1" applyAlignment="1">
      <alignment horizontal="center" vertical="center" textRotation="255" wrapText="1"/>
    </xf>
    <xf numFmtId="0" fontId="7" fillId="33" borderId="11"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46" xfId="0" applyFont="1" applyFill="1" applyBorder="1" applyAlignment="1">
      <alignment horizontal="left" vertical="center" wrapText="1"/>
    </xf>
    <xf numFmtId="0" fontId="7" fillId="33" borderId="64" xfId="0" applyFont="1" applyFill="1" applyBorder="1" applyAlignment="1">
      <alignment horizontal="center" vertical="center" textRotation="255" wrapText="1"/>
    </xf>
    <xf numFmtId="49" fontId="7" fillId="28" borderId="52" xfId="0" applyNumberFormat="1" applyFont="1" applyFill="1" applyBorder="1" applyAlignment="1" applyProtection="1">
      <alignment horizontal="left" vertical="center" wrapText="1"/>
      <protection locked="0"/>
    </xf>
    <xf numFmtId="49" fontId="7" fillId="28" borderId="53" xfId="0" applyNumberFormat="1" applyFont="1" applyFill="1" applyBorder="1" applyAlignment="1" applyProtection="1">
      <alignment horizontal="left" vertical="center" wrapText="1"/>
      <protection locked="0"/>
    </xf>
    <xf numFmtId="49" fontId="7" fillId="28" borderId="54" xfId="0" applyNumberFormat="1" applyFont="1" applyFill="1" applyBorder="1" applyAlignment="1" applyProtection="1">
      <alignment horizontal="left" vertical="center" wrapText="1"/>
      <protection locked="0"/>
    </xf>
    <xf numFmtId="0" fontId="7" fillId="33" borderId="15" xfId="0" applyFont="1" applyFill="1" applyBorder="1" applyAlignment="1">
      <alignment horizontal="center" vertical="center" wrapText="1"/>
    </xf>
    <xf numFmtId="0" fontId="7" fillId="33" borderId="65" xfId="0" applyFont="1" applyFill="1" applyBorder="1" applyAlignment="1">
      <alignment horizontal="left" vertical="center" wrapText="1"/>
    </xf>
    <xf numFmtId="0" fontId="7" fillId="33" borderId="41" xfId="0" applyFont="1" applyFill="1" applyBorder="1" applyAlignment="1">
      <alignment horizontal="left" vertical="center" wrapText="1"/>
    </xf>
    <xf numFmtId="0" fontId="7" fillId="33" borderId="42" xfId="0" applyFont="1" applyFill="1" applyBorder="1" applyAlignment="1">
      <alignment horizontal="left" vertical="center" wrapText="1"/>
    </xf>
    <xf numFmtId="0" fontId="7" fillId="33" borderId="66"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33" borderId="17" xfId="0" applyFont="1" applyFill="1" applyBorder="1" applyAlignment="1">
      <alignment horizontal="center" vertical="center" textRotation="255" wrapText="1"/>
    </xf>
    <xf numFmtId="0" fontId="85" fillId="34" borderId="67" xfId="0" applyFont="1" applyFill="1" applyBorder="1" applyAlignment="1">
      <alignment horizontal="center" vertical="center"/>
    </xf>
    <xf numFmtId="0" fontId="85" fillId="34" borderId="68" xfId="0" applyFont="1" applyFill="1" applyBorder="1" applyAlignment="1">
      <alignment horizontal="center" vertical="center"/>
    </xf>
    <xf numFmtId="0" fontId="7" fillId="0" borderId="69" xfId="0" applyFont="1" applyFill="1" applyBorder="1" applyAlignment="1">
      <alignment horizontal="left" vertical="center"/>
    </xf>
    <xf numFmtId="0" fontId="7" fillId="0" borderId="70" xfId="0" applyFont="1" applyFill="1" applyBorder="1" applyAlignment="1">
      <alignment horizontal="left" vertical="center"/>
    </xf>
    <xf numFmtId="49" fontId="7" fillId="28" borderId="28" xfId="0" applyNumberFormat="1" applyFont="1" applyFill="1" applyBorder="1" applyAlignment="1" applyProtection="1">
      <alignment horizontal="left" vertical="center" shrinkToFit="1"/>
      <protection locked="0"/>
    </xf>
    <xf numFmtId="49" fontId="7" fillId="28" borderId="29" xfId="0" applyNumberFormat="1" applyFont="1" applyFill="1" applyBorder="1" applyAlignment="1" applyProtection="1">
      <alignment horizontal="left" vertical="center" shrinkToFit="1"/>
      <protection locked="0"/>
    </xf>
    <xf numFmtId="49" fontId="7" fillId="28" borderId="55" xfId="0" applyNumberFormat="1" applyFont="1" applyFill="1" applyBorder="1" applyAlignment="1" applyProtection="1">
      <alignment horizontal="left" vertical="center" shrinkToFit="1"/>
      <protection locked="0"/>
    </xf>
    <xf numFmtId="0" fontId="7" fillId="33" borderId="28" xfId="0" applyFont="1" applyFill="1" applyBorder="1" applyAlignment="1">
      <alignment horizontal="center" vertical="center" wrapText="1"/>
    </xf>
    <xf numFmtId="0" fontId="7" fillId="33" borderId="29" xfId="0" applyFont="1" applyFill="1" applyBorder="1" applyAlignment="1">
      <alignment horizontal="center" vertical="center" wrapText="1"/>
    </xf>
    <xf numFmtId="0" fontId="7" fillId="33" borderId="30" xfId="0" applyFont="1" applyFill="1" applyBorder="1" applyAlignment="1">
      <alignment horizontal="center" vertical="center" wrapText="1"/>
    </xf>
    <xf numFmtId="0" fontId="7" fillId="33" borderId="12" xfId="0" applyFont="1" applyFill="1" applyBorder="1" applyAlignment="1">
      <alignment horizontal="left" vertical="center" wrapText="1"/>
    </xf>
    <xf numFmtId="0" fontId="7" fillId="0" borderId="43" xfId="0" applyFont="1" applyFill="1" applyBorder="1" applyAlignment="1">
      <alignment horizontal="center" vertical="center" textRotation="255" wrapText="1"/>
    </xf>
    <xf numFmtId="0" fontId="7" fillId="0" borderId="42" xfId="0" applyFont="1" applyFill="1" applyBorder="1" applyAlignment="1">
      <alignment horizontal="center" vertical="center" textRotation="255" wrapText="1"/>
    </xf>
    <xf numFmtId="0" fontId="7" fillId="0" borderId="11" xfId="0" applyFont="1" applyFill="1" applyBorder="1" applyAlignment="1">
      <alignment horizontal="center" vertical="center" textRotation="255" wrapText="1"/>
    </xf>
    <xf numFmtId="0" fontId="7" fillId="0" borderId="46" xfId="0" applyFont="1" applyFill="1" applyBorder="1" applyAlignment="1">
      <alignment horizontal="center" vertical="center" textRotation="255" wrapText="1"/>
    </xf>
    <xf numFmtId="0" fontId="7" fillId="0" borderId="25" xfId="0" applyFont="1" applyFill="1" applyBorder="1" applyAlignment="1">
      <alignment horizontal="center" vertical="center" textRotation="255" wrapText="1"/>
    </xf>
    <xf numFmtId="0" fontId="7" fillId="0" borderId="40" xfId="0" applyFont="1" applyFill="1" applyBorder="1" applyAlignment="1">
      <alignment horizontal="center" vertical="center" textRotation="255" wrapText="1"/>
    </xf>
    <xf numFmtId="49" fontId="7" fillId="28" borderId="28" xfId="0" applyNumberFormat="1" applyFont="1" applyFill="1" applyBorder="1" applyAlignment="1" applyProtection="1">
      <alignment vertical="center"/>
      <protection locked="0"/>
    </xf>
    <xf numFmtId="49" fontId="7" fillId="28" borderId="29" xfId="0" applyNumberFormat="1" applyFont="1" applyFill="1" applyBorder="1" applyAlignment="1" applyProtection="1">
      <alignment vertical="center"/>
      <protection locked="0"/>
    </xf>
    <xf numFmtId="49" fontId="7" fillId="28" borderId="55" xfId="0" applyNumberFormat="1" applyFont="1" applyFill="1" applyBorder="1" applyAlignment="1" applyProtection="1">
      <alignment vertical="center"/>
      <protection locked="0"/>
    </xf>
    <xf numFmtId="0" fontId="95" fillId="33" borderId="0" xfId="0" applyFont="1" applyFill="1" applyBorder="1" applyAlignment="1" applyProtection="1">
      <alignment horizontal="center" vertical="center"/>
      <protection/>
    </xf>
    <xf numFmtId="232" fontId="85" fillId="0" borderId="71" xfId="0" applyNumberFormat="1" applyFont="1" applyFill="1" applyBorder="1" applyAlignment="1" applyProtection="1">
      <alignment horizontal="left" vertical="center"/>
      <protection locked="0"/>
    </xf>
    <xf numFmtId="232" fontId="85" fillId="0" borderId="27" xfId="0" applyNumberFormat="1" applyFont="1" applyFill="1" applyBorder="1" applyAlignment="1" applyProtection="1">
      <alignment horizontal="left" vertical="center"/>
      <protection locked="0"/>
    </xf>
    <xf numFmtId="49" fontId="7" fillId="28" borderId="72" xfId="0" applyNumberFormat="1" applyFont="1" applyFill="1" applyBorder="1" applyAlignment="1" applyProtection="1">
      <alignment horizontal="left" vertical="center" wrapText="1"/>
      <protection locked="0"/>
    </xf>
    <xf numFmtId="49" fontId="7" fillId="28" borderId="31" xfId="0" applyNumberFormat="1" applyFont="1" applyFill="1" applyBorder="1" applyAlignment="1" applyProtection="1">
      <alignment horizontal="left" vertical="center" wrapText="1"/>
      <protection locked="0"/>
    </xf>
    <xf numFmtId="49" fontId="7" fillId="28" borderId="52" xfId="44" applyNumberFormat="1" applyFont="1" applyFill="1" applyBorder="1" applyAlignment="1" applyProtection="1">
      <alignment horizontal="left" vertical="center" shrinkToFit="1"/>
      <protection locked="0"/>
    </xf>
    <xf numFmtId="0" fontId="95" fillId="33" borderId="0" xfId="0" applyFont="1" applyFill="1" applyBorder="1" applyAlignment="1">
      <alignment horizontal="center" vertical="center"/>
    </xf>
    <xf numFmtId="0" fontId="85" fillId="33" borderId="0" xfId="0" applyFont="1" applyFill="1" applyBorder="1" applyAlignment="1">
      <alignment horizontal="center" vertical="center"/>
    </xf>
    <xf numFmtId="0" fontId="7" fillId="34" borderId="26" xfId="0" applyFont="1" applyFill="1" applyBorder="1" applyAlignment="1">
      <alignment horizontal="center" vertical="center"/>
    </xf>
    <xf numFmtId="0" fontId="7" fillId="34" borderId="73" xfId="0" applyFont="1" applyFill="1" applyBorder="1" applyAlignment="1">
      <alignment horizontal="center" vertical="center"/>
    </xf>
    <xf numFmtId="0" fontId="7" fillId="33" borderId="43" xfId="0" applyFont="1" applyFill="1" applyBorder="1" applyAlignment="1">
      <alignment horizontal="center" vertical="center" textRotation="255" wrapText="1"/>
    </xf>
    <xf numFmtId="0" fontId="7" fillId="33" borderId="42" xfId="0" applyFont="1" applyFill="1" applyBorder="1" applyAlignment="1">
      <alignment horizontal="center" vertical="center" textRotation="255" wrapText="1"/>
    </xf>
    <xf numFmtId="0" fontId="7" fillId="33" borderId="11" xfId="0" applyFont="1" applyFill="1" applyBorder="1" applyAlignment="1">
      <alignment horizontal="center" vertical="center" textRotation="255" wrapText="1"/>
    </xf>
    <xf numFmtId="0" fontId="7" fillId="33" borderId="46" xfId="0" applyFont="1" applyFill="1" applyBorder="1" applyAlignment="1">
      <alignment horizontal="center" vertical="center" textRotation="255" wrapText="1"/>
    </xf>
    <xf numFmtId="0" fontId="7" fillId="33" borderId="25" xfId="0" applyFont="1" applyFill="1" applyBorder="1" applyAlignment="1">
      <alignment horizontal="center" vertical="center" textRotation="255" wrapText="1"/>
    </xf>
    <xf numFmtId="0" fontId="7" fillId="33" borderId="40" xfId="0" applyFont="1" applyFill="1" applyBorder="1" applyAlignment="1">
      <alignment horizontal="center" vertical="center" textRotation="255" wrapText="1"/>
    </xf>
    <xf numFmtId="0" fontId="7" fillId="33" borderId="15" xfId="0" applyFont="1" applyFill="1" applyBorder="1" applyAlignment="1">
      <alignment horizontal="center" vertical="center" textRotation="255" wrapText="1"/>
    </xf>
    <xf numFmtId="0" fontId="7" fillId="33" borderId="74" xfId="0" applyFont="1" applyFill="1" applyBorder="1" applyAlignment="1">
      <alignment horizontal="left" vertical="center" wrapText="1"/>
    </xf>
    <xf numFmtId="0" fontId="7" fillId="33" borderId="75" xfId="0" applyFont="1" applyFill="1" applyBorder="1" applyAlignment="1">
      <alignment horizontal="left" vertical="center" wrapText="1"/>
    </xf>
    <xf numFmtId="0" fontId="7" fillId="33" borderId="76" xfId="0" applyFont="1" applyFill="1" applyBorder="1" applyAlignment="1">
      <alignment horizontal="left" vertical="center" wrapText="1"/>
    </xf>
    <xf numFmtId="0" fontId="7" fillId="33" borderId="77"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33" borderId="43" xfId="0" applyFont="1" applyFill="1" applyBorder="1" applyAlignment="1">
      <alignment horizontal="left" vertical="center" wrapText="1"/>
    </xf>
    <xf numFmtId="0" fontId="7" fillId="33" borderId="74" xfId="0" applyFont="1" applyFill="1" applyBorder="1" applyAlignment="1">
      <alignment horizontal="center" vertical="center" textRotation="255" wrapText="1"/>
    </xf>
    <xf numFmtId="0" fontId="7" fillId="33" borderId="47" xfId="0" applyFont="1" applyFill="1" applyBorder="1" applyAlignment="1">
      <alignment horizontal="center" vertical="center" textRotation="255" wrapText="1"/>
    </xf>
    <xf numFmtId="0" fontId="7" fillId="33" borderId="14" xfId="0" applyFont="1" applyFill="1" applyBorder="1" applyAlignment="1">
      <alignment horizontal="center" vertical="center" textRotation="255" wrapText="1"/>
    </xf>
    <xf numFmtId="0" fontId="7" fillId="33" borderId="78" xfId="0" applyFont="1" applyFill="1" applyBorder="1" applyAlignment="1">
      <alignment horizontal="left" vertical="center" shrinkToFit="1"/>
    </xf>
    <xf numFmtId="0" fontId="7" fillId="0" borderId="79" xfId="0" applyFont="1" applyFill="1" applyBorder="1" applyAlignment="1" applyProtection="1">
      <alignment horizontal="center" vertical="center" shrinkToFit="1"/>
      <protection/>
    </xf>
    <xf numFmtId="0" fontId="7" fillId="0" borderId="80" xfId="0" applyFont="1" applyFill="1" applyBorder="1" applyAlignment="1" applyProtection="1">
      <alignment horizontal="center" vertical="center" shrinkToFit="1"/>
      <protection/>
    </xf>
    <xf numFmtId="0" fontId="7" fillId="33" borderId="81" xfId="0" applyFont="1" applyFill="1" applyBorder="1" applyAlignment="1">
      <alignment horizontal="left" vertical="center" wrapText="1"/>
    </xf>
    <xf numFmtId="0" fontId="7" fillId="33" borderId="82" xfId="0" applyFont="1" applyFill="1" applyBorder="1" applyAlignment="1">
      <alignment horizontal="left" vertical="center" wrapText="1"/>
    </xf>
    <xf numFmtId="0" fontId="7" fillId="33" borderId="83" xfId="0" applyFont="1" applyFill="1" applyBorder="1" applyAlignment="1">
      <alignment horizontal="left" vertical="center" wrapText="1"/>
    </xf>
    <xf numFmtId="49" fontId="7" fillId="0" borderId="52" xfId="0" applyNumberFormat="1" applyFont="1" applyFill="1" applyBorder="1" applyAlignment="1" applyProtection="1">
      <alignment horizontal="left" vertical="center" wrapText="1"/>
      <protection/>
    </xf>
    <xf numFmtId="49" fontId="7" fillId="0" borderId="53" xfId="0" applyNumberFormat="1" applyFont="1" applyFill="1" applyBorder="1" applyAlignment="1" applyProtection="1">
      <alignment horizontal="left" vertical="center" wrapText="1"/>
      <protection/>
    </xf>
    <xf numFmtId="49" fontId="7" fillId="0" borderId="54" xfId="0" applyNumberFormat="1" applyFont="1" applyFill="1" applyBorder="1" applyAlignment="1" applyProtection="1">
      <alignment horizontal="left" vertical="center" wrapText="1"/>
      <protection/>
    </xf>
    <xf numFmtId="0" fontId="16" fillId="28" borderId="25" xfId="0" applyNumberFormat="1" applyFont="1" applyFill="1" applyBorder="1" applyAlignment="1" applyProtection="1">
      <alignment horizontal="left" vertical="top" wrapText="1"/>
      <protection locked="0"/>
    </xf>
    <xf numFmtId="0" fontId="16" fillId="28" borderId="16" xfId="0" applyNumberFormat="1" applyFont="1" applyFill="1" applyBorder="1" applyAlignment="1" applyProtection="1">
      <alignment horizontal="left" vertical="top" wrapText="1"/>
      <protection locked="0"/>
    </xf>
    <xf numFmtId="0" fontId="16" fillId="28" borderId="84" xfId="0" applyNumberFormat="1" applyFont="1" applyFill="1" applyBorder="1" applyAlignment="1" applyProtection="1">
      <alignment horizontal="left" vertical="top" wrapText="1"/>
      <protection locked="0"/>
    </xf>
    <xf numFmtId="0" fontId="7" fillId="33" borderId="85" xfId="0" applyFont="1" applyFill="1" applyBorder="1" applyAlignment="1">
      <alignment horizontal="left" vertical="center" wrapText="1"/>
    </xf>
    <xf numFmtId="0" fontId="7" fillId="0" borderId="65" xfId="0" applyFont="1" applyFill="1" applyBorder="1" applyAlignment="1">
      <alignment horizontal="left" vertical="center" wrapText="1"/>
    </xf>
    <xf numFmtId="0" fontId="7" fillId="0" borderId="41" xfId="0" applyFont="1" applyFill="1" applyBorder="1" applyAlignment="1">
      <alignment horizontal="left" vertical="center" wrapText="1"/>
    </xf>
    <xf numFmtId="0" fontId="7" fillId="0" borderId="17" xfId="0" applyFont="1" applyFill="1" applyBorder="1" applyAlignment="1">
      <alignment horizontal="center" vertical="center" textRotation="255" wrapText="1"/>
    </xf>
    <xf numFmtId="0" fontId="7" fillId="0" borderId="10" xfId="0" applyFont="1" applyFill="1" applyBorder="1" applyAlignment="1">
      <alignment horizontal="center" vertical="center" textRotation="255" wrapText="1"/>
    </xf>
    <xf numFmtId="0" fontId="7" fillId="0" borderId="64" xfId="0" applyFont="1" applyFill="1" applyBorder="1" applyAlignment="1">
      <alignment horizontal="center" vertical="center" textRotation="255" wrapText="1"/>
    </xf>
    <xf numFmtId="0" fontId="16" fillId="28" borderId="43" xfId="0" applyNumberFormat="1" applyFont="1" applyFill="1" applyBorder="1" applyAlignment="1" applyProtection="1">
      <alignment horizontal="left" vertical="top" wrapText="1"/>
      <protection locked="0"/>
    </xf>
    <xf numFmtId="0" fontId="16" fillId="28" borderId="41" xfId="0" applyNumberFormat="1" applyFont="1" applyFill="1" applyBorder="1" applyAlignment="1" applyProtection="1">
      <alignment horizontal="left" vertical="top" wrapText="1"/>
      <protection locked="0"/>
    </xf>
    <xf numFmtId="0" fontId="16" fillId="28" borderId="86" xfId="0" applyNumberFormat="1" applyFont="1" applyFill="1" applyBorder="1" applyAlignment="1" applyProtection="1">
      <alignment horizontal="left" vertical="top" wrapText="1"/>
      <protection locked="0"/>
    </xf>
    <xf numFmtId="0" fontId="16" fillId="28" borderId="52" xfId="0" applyNumberFormat="1" applyFont="1" applyFill="1" applyBorder="1" applyAlignment="1" applyProtection="1">
      <alignment horizontal="left" vertical="top" wrapText="1"/>
      <protection locked="0"/>
    </xf>
    <xf numFmtId="0" fontId="16" fillId="28" borderId="53" xfId="0" applyNumberFormat="1" applyFont="1" applyFill="1" applyBorder="1" applyAlignment="1" applyProtection="1">
      <alignment horizontal="left" vertical="top" wrapText="1"/>
      <protection locked="0"/>
    </xf>
    <xf numFmtId="0" fontId="16" fillId="28" borderId="54" xfId="0" applyNumberFormat="1" applyFont="1" applyFill="1" applyBorder="1" applyAlignment="1" applyProtection="1">
      <alignment horizontal="left" vertical="top" wrapText="1"/>
      <protection locked="0"/>
    </xf>
    <xf numFmtId="221" fontId="7" fillId="28" borderId="63" xfId="0" applyNumberFormat="1" applyFont="1" applyFill="1" applyBorder="1" applyAlignment="1" applyProtection="1">
      <alignment horizontal="center" vertical="center" wrapText="1"/>
      <protection locked="0"/>
    </xf>
    <xf numFmtId="0" fontId="7" fillId="0" borderId="87" xfId="0" applyFont="1" applyBorder="1" applyAlignment="1">
      <alignment horizontal="left" vertical="center"/>
    </xf>
    <xf numFmtId="0" fontId="7" fillId="0" borderId="88" xfId="0" applyFont="1" applyBorder="1" applyAlignment="1">
      <alignment horizontal="left" vertical="center"/>
    </xf>
    <xf numFmtId="0" fontId="7" fillId="0" borderId="89" xfId="0" applyFont="1" applyBorder="1" applyAlignment="1">
      <alignment horizontal="left" vertical="center"/>
    </xf>
    <xf numFmtId="0" fontId="7" fillId="0" borderId="15" xfId="0" applyFont="1" applyFill="1" applyBorder="1" applyAlignment="1">
      <alignment horizontal="left" vertical="center" wrapText="1"/>
    </xf>
    <xf numFmtId="0" fontId="7" fillId="0" borderId="70"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90" xfId="0" applyFont="1" applyBorder="1" applyAlignment="1">
      <alignment horizontal="left" vertical="center"/>
    </xf>
    <xf numFmtId="0" fontId="7" fillId="0" borderId="69" xfId="0" applyFont="1" applyBorder="1" applyAlignment="1">
      <alignment horizontal="center" vertical="center" textRotation="255"/>
    </xf>
    <xf numFmtId="0" fontId="7" fillId="0" borderId="12" xfId="0" applyFont="1" applyBorder="1" applyAlignment="1">
      <alignment horizontal="center" vertical="center" textRotation="255"/>
    </xf>
    <xf numFmtId="0" fontId="7" fillId="0" borderId="24" xfId="0" applyFont="1" applyBorder="1" applyAlignment="1">
      <alignment horizontal="center" vertical="center" textRotation="255"/>
    </xf>
    <xf numFmtId="176" fontId="7" fillId="28" borderId="88" xfId="0" applyNumberFormat="1" applyFont="1" applyFill="1" applyBorder="1" applyAlignment="1" applyProtection="1">
      <alignment horizontal="left" vertical="center"/>
      <protection locked="0"/>
    </xf>
    <xf numFmtId="176" fontId="7" fillId="28" borderId="91" xfId="0" applyNumberFormat="1" applyFont="1" applyFill="1" applyBorder="1" applyAlignment="1" applyProtection="1">
      <alignment horizontal="left" vertical="center"/>
      <protection locked="0"/>
    </xf>
    <xf numFmtId="176" fontId="7" fillId="28" borderId="87" xfId="0" applyNumberFormat="1" applyFont="1" applyFill="1" applyBorder="1" applyAlignment="1" applyProtection="1">
      <alignment horizontal="left" vertical="center"/>
      <protection locked="0"/>
    </xf>
    <xf numFmtId="176" fontId="7" fillId="28" borderId="92" xfId="0" applyNumberFormat="1" applyFont="1" applyFill="1" applyBorder="1" applyAlignment="1" applyProtection="1">
      <alignment horizontal="left" vertical="center"/>
      <protection locked="0"/>
    </xf>
    <xf numFmtId="176" fontId="7" fillId="28" borderId="90" xfId="0" applyNumberFormat="1" applyFont="1" applyFill="1" applyBorder="1" applyAlignment="1" applyProtection="1">
      <alignment horizontal="left" vertical="center"/>
      <protection locked="0"/>
    </xf>
    <xf numFmtId="176" fontId="7" fillId="28" borderId="93" xfId="0" applyNumberFormat="1" applyFont="1" applyFill="1" applyBorder="1" applyAlignment="1" applyProtection="1">
      <alignment horizontal="left" vertical="center"/>
      <protection locked="0"/>
    </xf>
    <xf numFmtId="176" fontId="7" fillId="28" borderId="89" xfId="0" applyNumberFormat="1" applyFont="1" applyFill="1" applyBorder="1" applyAlignment="1" applyProtection="1">
      <alignment horizontal="left" vertical="center"/>
      <protection locked="0"/>
    </xf>
    <xf numFmtId="176" fontId="7" fillId="28" borderId="94" xfId="0" applyNumberFormat="1" applyFont="1" applyFill="1" applyBorder="1" applyAlignment="1" applyProtection="1">
      <alignment horizontal="left" vertical="center"/>
      <protection locked="0"/>
    </xf>
    <xf numFmtId="176" fontId="7" fillId="0" borderId="95" xfId="0" applyNumberFormat="1" applyFont="1" applyFill="1" applyBorder="1" applyAlignment="1">
      <alignment horizontal="left" vertical="center"/>
    </xf>
    <xf numFmtId="176" fontId="7" fillId="0" borderId="96" xfId="0" applyNumberFormat="1" applyFont="1" applyFill="1" applyBorder="1" applyAlignment="1">
      <alignment horizontal="left" vertical="center"/>
    </xf>
    <xf numFmtId="176" fontId="7" fillId="0" borderId="97" xfId="0" applyNumberFormat="1" applyFont="1" applyFill="1" applyBorder="1" applyAlignment="1">
      <alignment horizontal="left" vertical="center"/>
    </xf>
    <xf numFmtId="0" fontId="7" fillId="28" borderId="98" xfId="0" applyFont="1" applyFill="1" applyBorder="1" applyAlignment="1" applyProtection="1">
      <alignment horizontal="center" vertical="center"/>
      <protection locked="0"/>
    </xf>
    <xf numFmtId="0" fontId="7" fillId="28" borderId="99" xfId="0" applyFont="1" applyFill="1" applyBorder="1" applyAlignment="1" applyProtection="1">
      <alignment horizontal="center" vertical="center"/>
      <protection locked="0"/>
    </xf>
    <xf numFmtId="0" fontId="7" fillId="0" borderId="48" xfId="0" applyFont="1" applyFill="1" applyBorder="1" applyAlignment="1" applyProtection="1">
      <alignment horizontal="center" vertical="center" shrinkToFit="1"/>
      <protection/>
    </xf>
    <xf numFmtId="0" fontId="7" fillId="0" borderId="100" xfId="0" applyFont="1" applyFill="1" applyBorder="1" applyAlignment="1" applyProtection="1">
      <alignment horizontal="center" vertical="center" shrinkToFit="1"/>
      <protection/>
    </xf>
    <xf numFmtId="0" fontId="7" fillId="0" borderId="101" xfId="0" applyFont="1" applyFill="1" applyBorder="1" applyAlignment="1" applyProtection="1">
      <alignment horizontal="center" vertical="center" shrinkToFit="1"/>
      <protection/>
    </xf>
    <xf numFmtId="0" fontId="7" fillId="0" borderId="102" xfId="0" applyFont="1" applyFill="1" applyBorder="1" applyAlignment="1" applyProtection="1">
      <alignment horizontal="center" vertical="center" shrinkToFit="1"/>
      <protection/>
    </xf>
    <xf numFmtId="236" fontId="7" fillId="28" borderId="52" xfId="0" applyNumberFormat="1" applyFont="1" applyFill="1" applyBorder="1" applyAlignment="1" applyProtection="1">
      <alignment horizontal="left" vertical="center" wrapText="1"/>
      <protection locked="0"/>
    </xf>
    <xf numFmtId="236" fontId="7" fillId="28" borderId="53" xfId="0" applyNumberFormat="1" applyFont="1" applyFill="1" applyBorder="1" applyAlignment="1" applyProtection="1">
      <alignment horizontal="left" vertical="center" wrapText="1"/>
      <protection locked="0"/>
    </xf>
    <xf numFmtId="236" fontId="7" fillId="28" borderId="54" xfId="0" applyNumberFormat="1" applyFont="1" applyFill="1" applyBorder="1" applyAlignment="1" applyProtection="1">
      <alignment horizontal="left" vertical="center" wrapText="1"/>
      <protection locked="0"/>
    </xf>
    <xf numFmtId="0" fontId="16" fillId="28" borderId="103" xfId="0" applyNumberFormat="1" applyFont="1" applyFill="1" applyBorder="1" applyAlignment="1" applyProtection="1">
      <alignment horizontal="left" vertical="top" wrapText="1"/>
      <protection locked="0"/>
    </xf>
    <xf numFmtId="0" fontId="16" fillId="28" borderId="32" xfId="0" applyNumberFormat="1" applyFont="1" applyFill="1" applyBorder="1" applyAlignment="1" applyProtection="1">
      <alignment horizontal="left" vertical="top" wrapText="1"/>
      <protection locked="0"/>
    </xf>
    <xf numFmtId="213" fontId="7" fillId="0" borderId="52" xfId="0" applyNumberFormat="1" applyFont="1" applyFill="1" applyBorder="1" applyAlignment="1">
      <alignment horizontal="left" vertical="center"/>
    </xf>
    <xf numFmtId="213" fontId="7" fillId="0" borderId="53" xfId="0" applyNumberFormat="1" applyFont="1" applyFill="1" applyBorder="1" applyAlignment="1">
      <alignment horizontal="left" vertical="center"/>
    </xf>
    <xf numFmtId="213" fontId="7" fillId="0" borderId="54" xfId="0" applyNumberFormat="1" applyFont="1" applyFill="1" applyBorder="1" applyAlignment="1">
      <alignment horizontal="left" vertical="center"/>
    </xf>
    <xf numFmtId="0" fontId="7" fillId="28" borderId="45" xfId="0" applyFont="1" applyFill="1" applyBorder="1" applyAlignment="1" applyProtection="1">
      <alignment horizontal="center" vertical="center" shrinkToFit="1"/>
      <protection locked="0"/>
    </xf>
    <xf numFmtId="0" fontId="7" fillId="28" borderId="104" xfId="0" applyFont="1" applyFill="1" applyBorder="1" applyAlignment="1" applyProtection="1">
      <alignment horizontal="center" vertical="center" shrinkToFit="1"/>
      <protection locked="0"/>
    </xf>
    <xf numFmtId="176" fontId="7" fillId="0" borderId="28" xfId="50" applyNumberFormat="1" applyFont="1" applyFill="1" applyBorder="1" applyAlignment="1" applyProtection="1">
      <alignment horizontal="left" vertical="center" shrinkToFit="1"/>
      <protection/>
    </xf>
    <xf numFmtId="176" fontId="7" fillId="0" borderId="29" xfId="50" applyNumberFormat="1" applyFont="1" applyFill="1" applyBorder="1" applyAlignment="1" applyProtection="1">
      <alignment horizontal="left" vertical="center" shrinkToFit="1"/>
      <protection/>
    </xf>
    <xf numFmtId="176" fontId="7" fillId="0" borderId="55" xfId="50" applyNumberFormat="1" applyFont="1" applyFill="1" applyBorder="1" applyAlignment="1" applyProtection="1">
      <alignment horizontal="left" vertical="center" shrinkToFit="1"/>
      <protection/>
    </xf>
    <xf numFmtId="0" fontId="16" fillId="28" borderId="105" xfId="0" applyNumberFormat="1" applyFont="1" applyFill="1" applyBorder="1" applyAlignment="1" applyProtection="1">
      <alignment horizontal="left" vertical="top" wrapText="1"/>
      <protection locked="0"/>
    </xf>
    <xf numFmtId="0" fontId="16" fillId="28" borderId="82" xfId="0" applyNumberFormat="1" applyFont="1" applyFill="1" applyBorder="1" applyAlignment="1" applyProtection="1">
      <alignment horizontal="left" vertical="top" wrapText="1"/>
      <protection locked="0"/>
    </xf>
    <xf numFmtId="0" fontId="16" fillId="28" borderId="106" xfId="0" applyNumberFormat="1" applyFont="1" applyFill="1" applyBorder="1" applyAlignment="1" applyProtection="1">
      <alignment horizontal="left" vertical="top" wrapText="1"/>
      <protection locked="0"/>
    </xf>
    <xf numFmtId="0" fontId="7" fillId="28" borderId="98" xfId="0" applyFont="1" applyFill="1" applyBorder="1" applyAlignment="1" applyProtection="1">
      <alignment horizontal="center" vertical="center" shrinkToFit="1"/>
      <protection locked="0"/>
    </xf>
    <xf numFmtId="0" fontId="7" fillId="28" borderId="99" xfId="0" applyFont="1" applyFill="1" applyBorder="1" applyAlignment="1" applyProtection="1">
      <alignment horizontal="center" vertical="center" shrinkToFit="1"/>
      <protection locked="0"/>
    </xf>
    <xf numFmtId="236" fontId="7" fillId="28" borderId="107" xfId="0" applyNumberFormat="1" applyFont="1" applyFill="1" applyBorder="1" applyAlignment="1" applyProtection="1">
      <alignment horizontal="left" vertical="center" wrapText="1"/>
      <protection locked="0"/>
    </xf>
    <xf numFmtId="236" fontId="7" fillId="28" borderId="108" xfId="0" applyNumberFormat="1" applyFont="1" applyFill="1" applyBorder="1" applyAlignment="1" applyProtection="1">
      <alignment horizontal="left" vertical="center" wrapText="1"/>
      <protection locked="0"/>
    </xf>
    <xf numFmtId="236" fontId="7" fillId="28" borderId="109" xfId="0" applyNumberFormat="1" applyFont="1" applyFill="1" applyBorder="1" applyAlignment="1" applyProtection="1">
      <alignment horizontal="left" vertical="center" wrapText="1"/>
      <protection locked="0"/>
    </xf>
    <xf numFmtId="0" fontId="16" fillId="28" borderId="75" xfId="0" applyNumberFormat="1" applyFont="1" applyFill="1" applyBorder="1" applyAlignment="1" applyProtection="1">
      <alignment horizontal="left" vertical="top" wrapText="1"/>
      <protection locked="0"/>
    </xf>
    <xf numFmtId="0" fontId="16" fillId="28" borderId="76" xfId="0" applyNumberFormat="1" applyFont="1" applyFill="1" applyBorder="1" applyAlignment="1" applyProtection="1">
      <alignment horizontal="left" vertical="top" wrapText="1"/>
      <protection locked="0"/>
    </xf>
    <xf numFmtId="0" fontId="16" fillId="28" borderId="110" xfId="0" applyNumberFormat="1" applyFont="1" applyFill="1" applyBorder="1" applyAlignment="1" applyProtection="1">
      <alignment horizontal="left" vertical="top" wrapText="1"/>
      <protection locked="0"/>
    </xf>
    <xf numFmtId="0" fontId="7" fillId="0" borderId="17" xfId="0" applyFont="1" applyFill="1" applyBorder="1" applyAlignment="1">
      <alignment horizontal="left" vertical="center"/>
    </xf>
    <xf numFmtId="0" fontId="7" fillId="0" borderId="10" xfId="0" applyFont="1" applyFill="1" applyBorder="1" applyAlignment="1">
      <alignment horizontal="left" vertical="center"/>
    </xf>
    <xf numFmtId="0" fontId="7" fillId="0" borderId="13" xfId="0" applyFont="1" applyFill="1" applyBorder="1" applyAlignment="1">
      <alignment horizontal="left" vertical="center"/>
    </xf>
    <xf numFmtId="176" fontId="7" fillId="0" borderId="89" xfId="0" applyNumberFormat="1" applyFont="1" applyFill="1" applyBorder="1" applyAlignment="1">
      <alignment horizontal="left" vertical="center"/>
    </xf>
    <xf numFmtId="176" fontId="7" fillId="0" borderId="94" xfId="0" applyNumberFormat="1" applyFont="1" applyFill="1" applyBorder="1" applyAlignment="1">
      <alignment horizontal="left" vertical="center"/>
    </xf>
    <xf numFmtId="176" fontId="7" fillId="0" borderId="111" xfId="0" applyNumberFormat="1" applyFont="1" applyFill="1" applyBorder="1" applyAlignment="1">
      <alignment horizontal="left" vertical="center"/>
    </xf>
    <xf numFmtId="176" fontId="7" fillId="0" borderId="112" xfId="0" applyNumberFormat="1" applyFont="1" applyFill="1" applyBorder="1" applyAlignment="1">
      <alignment horizontal="left" vertical="center"/>
    </xf>
    <xf numFmtId="176" fontId="7" fillId="0" borderId="113" xfId="0" applyNumberFormat="1" applyFont="1" applyFill="1" applyBorder="1" applyAlignment="1">
      <alignment horizontal="left" vertical="center"/>
    </xf>
    <xf numFmtId="0" fontId="7" fillId="0" borderId="114" xfId="0" applyFont="1" applyFill="1" applyBorder="1" applyAlignment="1" applyProtection="1">
      <alignment horizontal="center" vertical="center"/>
      <protection/>
    </xf>
    <xf numFmtId="0" fontId="7" fillId="0" borderId="115" xfId="0" applyFont="1" applyFill="1" applyBorder="1" applyAlignment="1" applyProtection="1">
      <alignment horizontal="center" vertical="center"/>
      <protection/>
    </xf>
    <xf numFmtId="0" fontId="7" fillId="28" borderId="45" xfId="0" applyFont="1" applyFill="1" applyBorder="1" applyAlignment="1" applyProtection="1">
      <alignment horizontal="center" vertical="center"/>
      <protection locked="0"/>
    </xf>
    <xf numFmtId="0" fontId="7" fillId="28" borderId="104" xfId="0" applyFont="1" applyFill="1" applyBorder="1" applyAlignment="1" applyProtection="1">
      <alignment horizontal="center" vertical="center"/>
      <protection locked="0"/>
    </xf>
    <xf numFmtId="0" fontId="7" fillId="0" borderId="44" xfId="0" applyFont="1" applyFill="1" applyBorder="1" applyAlignment="1" applyProtection="1">
      <alignment horizontal="center" vertical="center"/>
      <protection/>
    </xf>
    <xf numFmtId="0" fontId="7" fillId="0" borderId="116" xfId="0" applyFont="1" applyFill="1" applyBorder="1" applyAlignment="1" applyProtection="1">
      <alignment horizontal="center" vertical="center"/>
      <protection/>
    </xf>
    <xf numFmtId="0" fontId="7" fillId="0" borderId="15" xfId="0" applyFont="1" applyBorder="1" applyAlignment="1">
      <alignment horizontal="center" vertical="center" wrapText="1"/>
    </xf>
    <xf numFmtId="0" fontId="7" fillId="0" borderId="15" xfId="0" applyFont="1" applyBorder="1" applyAlignment="1">
      <alignment horizontal="center" vertical="center"/>
    </xf>
    <xf numFmtId="0" fontId="7" fillId="0" borderId="78" xfId="0" applyFont="1" applyBorder="1" applyAlignment="1">
      <alignment horizontal="center" vertical="center"/>
    </xf>
    <xf numFmtId="0" fontId="7" fillId="0" borderId="117" xfId="0" applyFont="1" applyBorder="1" applyAlignment="1">
      <alignment horizontal="left" vertical="center"/>
    </xf>
    <xf numFmtId="0" fontId="7" fillId="0" borderId="11"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46"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40" xfId="0" applyFont="1" applyFill="1" applyBorder="1" applyAlignment="1">
      <alignment horizontal="left" vertical="center" wrapText="1"/>
    </xf>
    <xf numFmtId="231" fontId="7" fillId="28" borderId="25" xfId="0" applyNumberFormat="1" applyFont="1" applyFill="1" applyBorder="1" applyAlignment="1" applyProtection="1">
      <alignment horizontal="right" vertical="center"/>
      <protection locked="0"/>
    </xf>
    <xf numFmtId="231" fontId="7" fillId="28" borderId="16" xfId="0" applyNumberFormat="1" applyFont="1" applyFill="1" applyBorder="1" applyAlignment="1" applyProtection="1">
      <alignment horizontal="right" vertical="center"/>
      <protection locked="0"/>
    </xf>
    <xf numFmtId="231" fontId="7" fillId="28" borderId="40" xfId="0" applyNumberFormat="1" applyFont="1" applyFill="1" applyBorder="1" applyAlignment="1" applyProtection="1">
      <alignment horizontal="right" vertical="center"/>
      <protection locked="0"/>
    </xf>
    <xf numFmtId="0" fontId="7" fillId="28" borderId="25" xfId="0" applyFont="1" applyFill="1" applyBorder="1" applyAlignment="1" applyProtection="1">
      <alignment horizontal="left" vertical="center" shrinkToFit="1"/>
      <protection locked="0"/>
    </xf>
    <xf numFmtId="0" fontId="7" fillId="28" borderId="16" xfId="0" applyFont="1" applyFill="1" applyBorder="1" applyAlignment="1" applyProtection="1">
      <alignment horizontal="left" vertical="center" shrinkToFit="1"/>
      <protection locked="0"/>
    </xf>
    <xf numFmtId="0" fontId="7" fillId="28" borderId="40" xfId="0" applyFont="1" applyFill="1" applyBorder="1" applyAlignment="1" applyProtection="1">
      <alignment horizontal="left" vertical="center" shrinkToFit="1"/>
      <protection locked="0"/>
    </xf>
    <xf numFmtId="0" fontId="7" fillId="28" borderId="11" xfId="0" applyFont="1" applyFill="1" applyBorder="1" applyAlignment="1" applyProtection="1">
      <alignment horizontal="left" vertical="center"/>
      <protection locked="0"/>
    </xf>
    <xf numFmtId="0" fontId="7" fillId="28" borderId="0" xfId="0" applyFont="1" applyFill="1" applyBorder="1" applyAlignment="1" applyProtection="1">
      <alignment horizontal="left" vertical="center"/>
      <protection locked="0"/>
    </xf>
    <xf numFmtId="0" fontId="7" fillId="28" borderId="46" xfId="0" applyFont="1" applyFill="1" applyBorder="1" applyAlignment="1" applyProtection="1">
      <alignment horizontal="left" vertical="center"/>
      <protection locked="0"/>
    </xf>
    <xf numFmtId="231" fontId="7" fillId="28" borderId="11" xfId="0" applyNumberFormat="1" applyFont="1" applyFill="1" applyBorder="1" applyAlignment="1" applyProtection="1">
      <alignment horizontal="right" vertical="center"/>
      <protection locked="0"/>
    </xf>
    <xf numFmtId="231" fontId="7" fillId="28" borderId="0" xfId="0" applyNumberFormat="1" applyFont="1" applyFill="1" applyBorder="1" applyAlignment="1" applyProtection="1">
      <alignment horizontal="right" vertical="center"/>
      <protection locked="0"/>
    </xf>
    <xf numFmtId="231" fontId="7" fillId="28" borderId="46" xfId="0" applyNumberFormat="1" applyFont="1" applyFill="1" applyBorder="1" applyAlignment="1" applyProtection="1">
      <alignment horizontal="right" vertical="center"/>
      <protection locked="0"/>
    </xf>
    <xf numFmtId="0" fontId="7" fillId="28" borderId="11"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46" xfId="0" applyFont="1" applyFill="1" applyBorder="1" applyAlignment="1" applyProtection="1">
      <alignment horizontal="left" vertical="center" shrinkToFit="1"/>
      <protection locked="0"/>
    </xf>
    <xf numFmtId="0" fontId="85" fillId="33" borderId="118" xfId="0" applyFont="1" applyFill="1" applyBorder="1" applyAlignment="1" applyProtection="1">
      <alignment horizontal="center" vertical="center"/>
      <protection/>
    </xf>
    <xf numFmtId="231" fontId="85" fillId="33" borderId="119" xfId="0" applyNumberFormat="1" applyFont="1" applyFill="1" applyBorder="1" applyAlignment="1" applyProtection="1">
      <alignment horizontal="right" vertical="center"/>
      <protection locked="0"/>
    </xf>
    <xf numFmtId="231" fontId="85" fillId="33" borderId="120" xfId="0" applyNumberFormat="1" applyFont="1" applyFill="1" applyBorder="1" applyAlignment="1" applyProtection="1">
      <alignment horizontal="right" vertical="center"/>
      <protection locked="0"/>
    </xf>
    <xf numFmtId="0" fontId="85" fillId="33" borderId="121" xfId="0" applyFont="1" applyFill="1" applyBorder="1" applyAlignment="1" applyProtection="1">
      <alignment vertical="center"/>
      <protection locked="0"/>
    </xf>
    <xf numFmtId="0" fontId="85" fillId="33" borderId="119" xfId="0" applyFont="1" applyFill="1" applyBorder="1" applyAlignment="1" applyProtection="1">
      <alignment vertical="center"/>
      <protection locked="0"/>
    </xf>
    <xf numFmtId="0" fontId="85" fillId="33" borderId="120" xfId="0" applyFont="1" applyFill="1" applyBorder="1" applyAlignment="1" applyProtection="1">
      <alignment vertical="center"/>
      <protection locked="0"/>
    </xf>
    <xf numFmtId="0" fontId="7" fillId="28" borderId="25" xfId="0" applyFont="1" applyFill="1" applyBorder="1" applyAlignment="1" applyProtection="1">
      <alignment horizontal="left" vertical="center"/>
      <protection locked="0"/>
    </xf>
    <xf numFmtId="0" fontId="7" fillId="28" borderId="16" xfId="0" applyFont="1" applyFill="1" applyBorder="1" applyAlignment="1" applyProtection="1">
      <alignment horizontal="left" vertical="center"/>
      <protection locked="0"/>
    </xf>
    <xf numFmtId="0" fontId="7" fillId="28" borderId="40" xfId="0" applyFont="1" applyFill="1" applyBorder="1" applyAlignment="1" applyProtection="1">
      <alignment horizontal="left" vertical="center"/>
      <protection locked="0"/>
    </xf>
    <xf numFmtId="0" fontId="7" fillId="28" borderId="44" xfId="0" applyFont="1" applyFill="1" applyBorder="1" applyAlignment="1" applyProtection="1">
      <alignment horizontal="left" vertical="center"/>
      <protection/>
    </xf>
    <xf numFmtId="0" fontId="7" fillId="28" borderId="122" xfId="0" applyFont="1" applyFill="1" applyBorder="1" applyAlignment="1" applyProtection="1">
      <alignment horizontal="left" vertical="center"/>
      <protection/>
    </xf>
    <xf numFmtId="0" fontId="7" fillId="28" borderId="123" xfId="0" applyFont="1" applyFill="1" applyBorder="1" applyAlignment="1" applyProtection="1">
      <alignment horizontal="left" vertical="center"/>
      <protection/>
    </xf>
    <xf numFmtId="231" fontId="7" fillId="28" borderId="44" xfId="0" applyNumberFormat="1" applyFont="1" applyFill="1" applyBorder="1" applyAlignment="1" applyProtection="1">
      <alignment horizontal="right" vertical="center"/>
      <protection/>
    </xf>
    <xf numFmtId="231" fontId="7" fillId="28" borderId="122" xfId="0" applyNumberFormat="1" applyFont="1" applyFill="1" applyBorder="1" applyAlignment="1" applyProtection="1">
      <alignment horizontal="right" vertical="center"/>
      <protection/>
    </xf>
    <xf numFmtId="231" fontId="7" fillId="28" borderId="123" xfId="0" applyNumberFormat="1" applyFont="1" applyFill="1" applyBorder="1" applyAlignment="1" applyProtection="1">
      <alignment horizontal="right" vertical="center"/>
      <protection/>
    </xf>
    <xf numFmtId="0" fontId="7" fillId="28" borderId="11" xfId="0" applyFont="1" applyFill="1" applyBorder="1" applyAlignment="1" applyProtection="1">
      <alignment horizontal="left" vertical="center" shrinkToFit="1"/>
      <protection/>
    </xf>
    <xf numFmtId="0" fontId="7" fillId="28" borderId="0" xfId="0" applyFont="1" applyFill="1" applyBorder="1" applyAlignment="1" applyProtection="1">
      <alignment horizontal="left" vertical="center" shrinkToFit="1"/>
      <protection/>
    </xf>
    <xf numFmtId="0" fontId="7" fillId="28" borderId="46" xfId="0" applyFont="1" applyFill="1" applyBorder="1" applyAlignment="1" applyProtection="1">
      <alignment horizontal="left" vertical="center" shrinkToFit="1"/>
      <protection/>
    </xf>
    <xf numFmtId="178" fontId="113" fillId="33" borderId="121" xfId="0" applyNumberFormat="1" applyFont="1" applyFill="1" applyBorder="1" applyAlignment="1" applyProtection="1" quotePrefix="1">
      <alignment horizontal="right" vertical="center"/>
      <protection/>
    </xf>
    <xf numFmtId="178" fontId="113" fillId="33" borderId="119" xfId="0" applyNumberFormat="1" applyFont="1" applyFill="1" applyBorder="1" applyAlignment="1" applyProtection="1" quotePrefix="1">
      <alignment horizontal="right" vertical="center"/>
      <protection/>
    </xf>
    <xf numFmtId="178" fontId="113" fillId="33" borderId="120" xfId="0" applyNumberFormat="1" applyFont="1" applyFill="1" applyBorder="1" applyAlignment="1" applyProtection="1" quotePrefix="1">
      <alignment horizontal="right" vertical="center"/>
      <protection/>
    </xf>
    <xf numFmtId="0" fontId="7" fillId="28" borderId="124" xfId="0" applyFont="1" applyFill="1" applyBorder="1" applyAlignment="1" applyProtection="1">
      <alignment horizontal="left" vertical="center" shrinkToFit="1"/>
      <protection locked="0"/>
    </xf>
    <xf numFmtId="0" fontId="7" fillId="28" borderId="125" xfId="0" applyFont="1" applyFill="1" applyBorder="1" applyAlignment="1" applyProtection="1">
      <alignment horizontal="left" vertical="center" shrinkToFit="1"/>
      <protection locked="0"/>
    </xf>
    <xf numFmtId="0" fontId="7" fillId="28" borderId="126" xfId="0" applyFont="1" applyFill="1" applyBorder="1" applyAlignment="1" applyProtection="1">
      <alignment horizontal="left" vertical="center" shrinkToFit="1"/>
      <protection locked="0"/>
    </xf>
    <xf numFmtId="176" fontId="85" fillId="33" borderId="29" xfId="0" applyNumberFormat="1" applyFont="1" applyFill="1" applyBorder="1" applyAlignment="1" applyProtection="1">
      <alignment horizontal="right" vertical="center"/>
      <protection/>
    </xf>
    <xf numFmtId="176" fontId="85" fillId="33" borderId="30" xfId="0" applyNumberFormat="1" applyFont="1" applyFill="1" applyBorder="1" applyAlignment="1" applyProtection="1">
      <alignment horizontal="right" vertical="center"/>
      <protection/>
    </xf>
    <xf numFmtId="0" fontId="7" fillId="33" borderId="28" xfId="0" applyFont="1" applyFill="1" applyBorder="1" applyAlignment="1" applyProtection="1">
      <alignment horizontal="center" vertical="center"/>
      <protection/>
    </xf>
    <xf numFmtId="0" fontId="7" fillId="33" borderId="29" xfId="0" applyFont="1" applyFill="1" applyBorder="1" applyAlignment="1" applyProtection="1">
      <alignment horizontal="center" vertical="center"/>
      <protection/>
    </xf>
    <xf numFmtId="0" fontId="7" fillId="33" borderId="30" xfId="0" applyFont="1" applyFill="1" applyBorder="1" applyAlignment="1" applyProtection="1">
      <alignment horizontal="center" vertical="center"/>
      <protection/>
    </xf>
    <xf numFmtId="231" fontId="7" fillId="33" borderId="28" xfId="0" applyNumberFormat="1" applyFont="1" applyFill="1" applyBorder="1" applyAlignment="1" applyProtection="1">
      <alignment horizontal="right" vertical="center"/>
      <protection locked="0"/>
    </xf>
    <xf numFmtId="231" fontId="7" fillId="33" borderId="29" xfId="0" applyNumberFormat="1" applyFont="1" applyFill="1" applyBorder="1" applyAlignment="1" applyProtection="1">
      <alignment horizontal="right" vertical="center"/>
      <protection locked="0"/>
    </xf>
    <xf numFmtId="231" fontId="7" fillId="33" borderId="30" xfId="0" applyNumberFormat="1" applyFont="1" applyFill="1" applyBorder="1" applyAlignment="1" applyProtection="1">
      <alignment horizontal="right" vertical="center"/>
      <protection locked="0"/>
    </xf>
    <xf numFmtId="0" fontId="7" fillId="33" borderId="28" xfId="0" applyFont="1" applyFill="1" applyBorder="1" applyAlignment="1" applyProtection="1">
      <alignment vertical="center"/>
      <protection locked="0"/>
    </xf>
    <xf numFmtId="0" fontId="7" fillId="33" borderId="29" xfId="0" applyFont="1" applyFill="1" applyBorder="1" applyAlignment="1" applyProtection="1">
      <alignment vertical="center"/>
      <protection locked="0"/>
    </xf>
    <xf numFmtId="0" fontId="7" fillId="33" borderId="30" xfId="0" applyFont="1" applyFill="1" applyBorder="1" applyAlignment="1" applyProtection="1">
      <alignment vertical="center"/>
      <protection locked="0"/>
    </xf>
    <xf numFmtId="231" fontId="7" fillId="28" borderId="43" xfId="0" applyNumberFormat="1" applyFont="1" applyFill="1" applyBorder="1" applyAlignment="1" applyProtection="1">
      <alignment horizontal="right" vertical="center"/>
      <protection locked="0"/>
    </xf>
    <xf numFmtId="231" fontId="7" fillId="28" borderId="41" xfId="0" applyNumberFormat="1" applyFont="1" applyFill="1" applyBorder="1" applyAlignment="1" applyProtection="1">
      <alignment horizontal="right" vertical="center"/>
      <protection locked="0"/>
    </xf>
    <xf numFmtId="231" fontId="7" fillId="28" borderId="42" xfId="0" applyNumberFormat="1" applyFont="1" applyFill="1" applyBorder="1" applyAlignment="1" applyProtection="1">
      <alignment horizontal="right" vertical="center"/>
      <protection locked="0"/>
    </xf>
    <xf numFmtId="0" fontId="7" fillId="28" borderId="43" xfId="0" applyFont="1" applyFill="1" applyBorder="1" applyAlignment="1" applyProtection="1">
      <alignment horizontal="left" vertical="center" shrinkToFit="1"/>
      <protection locked="0"/>
    </xf>
    <xf numFmtId="0" fontId="7" fillId="28" borderId="41" xfId="0" applyFont="1" applyFill="1" applyBorder="1" applyAlignment="1" applyProtection="1">
      <alignment horizontal="left" vertical="center" shrinkToFit="1"/>
      <protection locked="0"/>
    </xf>
    <xf numFmtId="0" fontId="7" fillId="28" borderId="42" xfId="0" applyFont="1" applyFill="1" applyBorder="1" applyAlignment="1" applyProtection="1">
      <alignment horizontal="left" vertical="center" shrinkToFit="1"/>
      <protection locked="0"/>
    </xf>
    <xf numFmtId="0" fontId="85" fillId="33" borderId="43" xfId="0" applyFont="1" applyFill="1" applyBorder="1" applyAlignment="1" applyProtection="1">
      <alignment horizontal="center" vertical="top" wrapText="1"/>
      <protection/>
    </xf>
    <xf numFmtId="0" fontId="85" fillId="33" borderId="41" xfId="0" applyFont="1" applyFill="1" applyBorder="1" applyAlignment="1" applyProtection="1">
      <alignment horizontal="center" vertical="top" wrapText="1"/>
      <protection/>
    </xf>
    <xf numFmtId="0" fontId="85" fillId="33" borderId="42" xfId="0" applyFont="1" applyFill="1" applyBorder="1" applyAlignment="1" applyProtection="1">
      <alignment horizontal="center" vertical="top" wrapText="1"/>
      <protection/>
    </xf>
    <xf numFmtId="0" fontId="113" fillId="33" borderId="11" xfId="0" applyFont="1" applyFill="1" applyBorder="1" applyAlignment="1" applyProtection="1">
      <alignment horizontal="center" vertical="center" wrapText="1"/>
      <protection/>
    </xf>
    <xf numFmtId="0" fontId="113" fillId="33" borderId="0" xfId="0" applyFont="1" applyFill="1" applyBorder="1" applyAlignment="1" applyProtection="1">
      <alignment horizontal="center" vertical="center" wrapText="1"/>
      <protection/>
    </xf>
    <xf numFmtId="0" fontId="113" fillId="33" borderId="46" xfId="0" applyFont="1" applyFill="1" applyBorder="1" applyAlignment="1" applyProtection="1">
      <alignment horizontal="center" vertical="center" wrapText="1"/>
      <protection/>
    </xf>
    <xf numFmtId="0" fontId="90" fillId="33" borderId="15" xfId="0" applyFont="1" applyFill="1" applyBorder="1" applyAlignment="1" applyProtection="1">
      <alignment horizontal="center" vertical="center" shrinkToFit="1"/>
      <protection/>
    </xf>
    <xf numFmtId="209" fontId="90" fillId="33" borderId="28" xfId="0" applyNumberFormat="1" applyFont="1" applyFill="1" applyBorder="1" applyAlignment="1" applyProtection="1">
      <alignment horizontal="left" vertical="center" shrinkToFit="1"/>
      <protection/>
    </xf>
    <xf numFmtId="209" fontId="90" fillId="33" borderId="29" xfId="0" applyNumberFormat="1" applyFont="1" applyFill="1" applyBorder="1" applyAlignment="1" applyProtection="1">
      <alignment horizontal="left" vertical="center" shrinkToFit="1"/>
      <protection/>
    </xf>
    <xf numFmtId="209" fontId="90" fillId="33" borderId="30" xfId="0" applyNumberFormat="1" applyFont="1" applyFill="1" applyBorder="1" applyAlignment="1" applyProtection="1">
      <alignment horizontal="left" vertical="center" shrinkToFit="1"/>
      <protection/>
    </xf>
    <xf numFmtId="0" fontId="7" fillId="28" borderId="11" xfId="0" applyFont="1" applyFill="1" applyBorder="1" applyAlignment="1" applyProtection="1">
      <alignment vertical="center" shrinkToFit="1"/>
      <protection locked="0"/>
    </xf>
    <xf numFmtId="0" fontId="7" fillId="28" borderId="46" xfId="0" applyFont="1" applyFill="1" applyBorder="1" applyAlignment="1" applyProtection="1">
      <alignment vertical="center" shrinkToFit="1"/>
      <protection locked="0"/>
    </xf>
    <xf numFmtId="38" fontId="7" fillId="28" borderId="11" xfId="50" applyFont="1" applyFill="1" applyBorder="1" applyAlignment="1" applyProtection="1">
      <alignment horizontal="right" vertical="center" shrinkToFit="1"/>
      <protection locked="0"/>
    </xf>
    <xf numFmtId="38" fontId="7" fillId="28" borderId="0" xfId="50" applyFont="1" applyFill="1" applyBorder="1" applyAlignment="1" applyProtection="1">
      <alignment horizontal="right" vertical="center" shrinkToFit="1"/>
      <protection locked="0"/>
    </xf>
    <xf numFmtId="38" fontId="7" fillId="28" borderId="46" xfId="50" applyFont="1" applyFill="1" applyBorder="1" applyAlignment="1" applyProtection="1">
      <alignment horizontal="right" vertical="center" shrinkToFit="1"/>
      <protection locked="0"/>
    </xf>
    <xf numFmtId="0" fontId="7" fillId="28" borderId="0" xfId="0" applyFont="1" applyFill="1" applyBorder="1" applyAlignment="1" applyProtection="1">
      <alignment vertical="center" shrinkToFit="1"/>
      <protection locked="0"/>
    </xf>
    <xf numFmtId="38" fontId="7" fillId="28" borderId="25" xfId="50" applyFont="1" applyFill="1" applyBorder="1" applyAlignment="1" applyProtection="1">
      <alignment horizontal="right" vertical="center" shrinkToFit="1"/>
      <protection locked="0"/>
    </xf>
    <xf numFmtId="38" fontId="7" fillId="28" borderId="16" xfId="50" applyFont="1" applyFill="1" applyBorder="1" applyAlignment="1" applyProtection="1">
      <alignment horizontal="right" vertical="center" shrinkToFit="1"/>
      <protection locked="0"/>
    </xf>
    <xf numFmtId="38" fontId="7" fillId="28" borderId="40" xfId="50" applyFont="1" applyFill="1" applyBorder="1" applyAlignment="1" applyProtection="1">
      <alignment horizontal="right" vertical="center" shrinkToFit="1"/>
      <protection locked="0"/>
    </xf>
    <xf numFmtId="0" fontId="7" fillId="28" borderId="25" xfId="0" applyFont="1" applyFill="1" applyBorder="1" applyAlignment="1" applyProtection="1">
      <alignment vertical="center" shrinkToFit="1"/>
      <protection locked="0"/>
    </xf>
    <xf numFmtId="0" fontId="7" fillId="28" borderId="16" xfId="0" applyFont="1" applyFill="1" applyBorder="1" applyAlignment="1" applyProtection="1">
      <alignment vertical="center" shrinkToFit="1"/>
      <protection locked="0"/>
    </xf>
    <xf numFmtId="0" fontId="114" fillId="33" borderId="0" xfId="0" applyFont="1" applyFill="1" applyAlignment="1" applyProtection="1">
      <alignment horizontal="left" vertical="center"/>
      <protection/>
    </xf>
    <xf numFmtId="0" fontId="114" fillId="33" borderId="41" xfId="0" applyFont="1" applyFill="1" applyBorder="1" applyAlignment="1" applyProtection="1">
      <alignment vertical="center"/>
      <protection/>
    </xf>
    <xf numFmtId="0" fontId="7" fillId="28" borderId="40" xfId="0" applyFont="1" applyFill="1" applyBorder="1" applyAlignment="1" applyProtection="1">
      <alignment vertical="center" shrinkToFit="1"/>
      <protection locked="0"/>
    </xf>
    <xf numFmtId="0" fontId="85" fillId="33" borderId="43" xfId="0" applyFont="1" applyFill="1" applyBorder="1" applyAlignment="1" applyProtection="1">
      <alignment horizontal="left" vertical="top" wrapText="1"/>
      <protection/>
    </xf>
    <xf numFmtId="0" fontId="85" fillId="33" borderId="41" xfId="0" applyFont="1" applyFill="1" applyBorder="1" applyAlignment="1" applyProtection="1">
      <alignment horizontal="left" vertical="top" wrapText="1"/>
      <protection/>
    </xf>
    <xf numFmtId="0" fontId="85" fillId="33" borderId="42" xfId="0" applyFont="1" applyFill="1" applyBorder="1" applyAlignment="1" applyProtection="1">
      <alignment horizontal="left" vertical="top" wrapText="1"/>
      <protection/>
    </xf>
    <xf numFmtId="0" fontId="85" fillId="33" borderId="11" xfId="0" applyFont="1" applyFill="1" applyBorder="1" applyAlignment="1" applyProtection="1">
      <alignment horizontal="left" vertical="top" wrapText="1"/>
      <protection/>
    </xf>
    <xf numFmtId="0" fontId="85" fillId="33" borderId="0" xfId="0" applyFont="1" applyFill="1" applyBorder="1" applyAlignment="1" applyProtection="1">
      <alignment horizontal="left" vertical="top" wrapText="1"/>
      <protection/>
    </xf>
    <xf numFmtId="0" fontId="85" fillId="33" borderId="46" xfId="0" applyFont="1" applyFill="1" applyBorder="1" applyAlignment="1" applyProtection="1">
      <alignment horizontal="left" vertical="top" wrapText="1"/>
      <protection/>
    </xf>
    <xf numFmtId="0" fontId="85" fillId="33" borderId="25" xfId="0" applyFont="1" applyFill="1" applyBorder="1" applyAlignment="1" applyProtection="1">
      <alignment horizontal="left" vertical="top" wrapText="1"/>
      <protection/>
    </xf>
    <xf numFmtId="0" fontId="85" fillId="33" borderId="16" xfId="0" applyFont="1" applyFill="1" applyBorder="1" applyAlignment="1" applyProtection="1">
      <alignment horizontal="left" vertical="top" wrapText="1"/>
      <protection/>
    </xf>
    <xf numFmtId="0" fontId="85" fillId="33" borderId="40" xfId="0" applyFont="1" applyFill="1" applyBorder="1" applyAlignment="1" applyProtection="1">
      <alignment horizontal="left" vertical="top" wrapText="1"/>
      <protection/>
    </xf>
    <xf numFmtId="0" fontId="85" fillId="33" borderId="43" xfId="0" applyFont="1" applyFill="1" applyBorder="1" applyAlignment="1" applyProtection="1">
      <alignment horizontal="left" vertical="top"/>
      <protection/>
    </xf>
    <xf numFmtId="0" fontId="85" fillId="33" borderId="41" xfId="0" applyFont="1" applyFill="1" applyBorder="1" applyAlignment="1" applyProtection="1">
      <alignment horizontal="left" vertical="top"/>
      <protection/>
    </xf>
    <xf numFmtId="0" fontId="85" fillId="33" borderId="42" xfId="0" applyFont="1" applyFill="1" applyBorder="1" applyAlignment="1" applyProtection="1">
      <alignment horizontal="left" vertical="top"/>
      <protection/>
    </xf>
    <xf numFmtId="0" fontId="85" fillId="33" borderId="11" xfId="0" applyFont="1" applyFill="1" applyBorder="1" applyAlignment="1" applyProtection="1">
      <alignment horizontal="left" vertical="top"/>
      <protection/>
    </xf>
    <xf numFmtId="0" fontId="85" fillId="33" borderId="0" xfId="0" applyFont="1" applyFill="1" applyBorder="1" applyAlignment="1" applyProtection="1">
      <alignment horizontal="left" vertical="top"/>
      <protection/>
    </xf>
    <xf numFmtId="0" fontId="85" fillId="33" borderId="46" xfId="0" applyFont="1" applyFill="1" applyBorder="1" applyAlignment="1" applyProtection="1">
      <alignment horizontal="left" vertical="top"/>
      <protection/>
    </xf>
    <xf numFmtId="0" fontId="85" fillId="33" borderId="25" xfId="0" applyFont="1" applyFill="1" applyBorder="1" applyAlignment="1" applyProtection="1">
      <alignment horizontal="left" vertical="top"/>
      <protection/>
    </xf>
    <xf numFmtId="0" fontId="85" fillId="33" borderId="16" xfId="0" applyFont="1" applyFill="1" applyBorder="1" applyAlignment="1" applyProtection="1">
      <alignment horizontal="left" vertical="top"/>
      <protection/>
    </xf>
    <xf numFmtId="0" fontId="85" fillId="33" borderId="40" xfId="0" applyFont="1" applyFill="1" applyBorder="1" applyAlignment="1" applyProtection="1">
      <alignment horizontal="left" vertical="top"/>
      <protection/>
    </xf>
    <xf numFmtId="176" fontId="85" fillId="0" borderId="19" xfId="0" applyNumberFormat="1" applyFont="1" applyFill="1" applyBorder="1" applyAlignment="1" applyProtection="1">
      <alignment horizontal="right" vertical="center"/>
      <protection/>
    </xf>
    <xf numFmtId="176" fontId="85" fillId="33" borderId="19" xfId="0" applyNumberFormat="1" applyFont="1" applyFill="1" applyBorder="1" applyAlignment="1" applyProtection="1">
      <alignment horizontal="right" vertical="center"/>
      <protection/>
    </xf>
    <xf numFmtId="177" fontId="7" fillId="28" borderId="19" xfId="0" applyNumberFormat="1" applyFont="1" applyFill="1" applyBorder="1" applyAlignment="1" applyProtection="1">
      <alignment horizontal="right" vertical="center"/>
      <protection locked="0"/>
    </xf>
    <xf numFmtId="0" fontId="85" fillId="33" borderId="28" xfId="0" applyFont="1" applyFill="1" applyBorder="1" applyAlignment="1" applyProtection="1">
      <alignment horizontal="center" vertical="center"/>
      <protection/>
    </xf>
    <xf numFmtId="0" fontId="85" fillId="33" borderId="29" xfId="0" applyFont="1" applyFill="1" applyBorder="1" applyAlignment="1" applyProtection="1">
      <alignment horizontal="center" vertical="center"/>
      <protection/>
    </xf>
    <xf numFmtId="0" fontId="85" fillId="33" borderId="30" xfId="0" applyFont="1" applyFill="1" applyBorder="1" applyAlignment="1" applyProtection="1">
      <alignment horizontal="center" vertical="center"/>
      <protection/>
    </xf>
    <xf numFmtId="0" fontId="85" fillId="33" borderId="43" xfId="0" applyFont="1" applyFill="1" applyBorder="1" applyAlignment="1" applyProtection="1">
      <alignment vertical="top" wrapText="1"/>
      <protection/>
    </xf>
    <xf numFmtId="0" fontId="85" fillId="33" borderId="41" xfId="0" applyFont="1" applyFill="1" applyBorder="1" applyAlignment="1" applyProtection="1">
      <alignment vertical="top" wrapText="1"/>
      <protection/>
    </xf>
    <xf numFmtId="0" fontId="85" fillId="33" borderId="42" xfId="0" applyFont="1" applyFill="1" applyBorder="1" applyAlignment="1" applyProtection="1">
      <alignment vertical="top" wrapText="1"/>
      <protection/>
    </xf>
    <xf numFmtId="0" fontId="85" fillId="33" borderId="11" xfId="0" applyFont="1" applyFill="1" applyBorder="1" applyAlignment="1" applyProtection="1">
      <alignment vertical="top" wrapText="1"/>
      <protection/>
    </xf>
    <xf numFmtId="0" fontId="85" fillId="33" borderId="0" xfId="0" applyFont="1" applyFill="1" applyBorder="1" applyAlignment="1" applyProtection="1">
      <alignment vertical="top" wrapText="1"/>
      <protection/>
    </xf>
    <xf numFmtId="0" fontId="85" fillId="33" borderId="46" xfId="0" applyFont="1" applyFill="1" applyBorder="1" applyAlignment="1" applyProtection="1">
      <alignment vertical="top" wrapText="1"/>
      <protection/>
    </xf>
    <xf numFmtId="0" fontId="85" fillId="33" borderId="25" xfId="0" applyFont="1" applyFill="1" applyBorder="1" applyAlignment="1" applyProtection="1">
      <alignment vertical="top" wrapText="1"/>
      <protection/>
    </xf>
    <xf numFmtId="0" fontId="85" fillId="33" borderId="16" xfId="0" applyFont="1" applyFill="1" applyBorder="1" applyAlignment="1" applyProtection="1">
      <alignment vertical="top" wrapText="1"/>
      <protection/>
    </xf>
    <xf numFmtId="0" fontId="85" fillId="33" borderId="40" xfId="0" applyFont="1" applyFill="1" applyBorder="1" applyAlignment="1" applyProtection="1">
      <alignment vertical="top" wrapText="1"/>
      <protection/>
    </xf>
    <xf numFmtId="0" fontId="85" fillId="33" borderId="127" xfId="0" applyFont="1" applyFill="1" applyBorder="1" applyAlignment="1" applyProtection="1">
      <alignment vertical="center"/>
      <protection/>
    </xf>
    <xf numFmtId="0" fontId="85" fillId="33" borderId="128" xfId="0" applyFont="1" applyFill="1" applyBorder="1" applyAlignment="1" applyProtection="1">
      <alignment vertical="center"/>
      <protection/>
    </xf>
    <xf numFmtId="0" fontId="85" fillId="33" borderId="16" xfId="0" applyFont="1" applyFill="1" applyBorder="1" applyAlignment="1" applyProtection="1">
      <alignment vertical="center"/>
      <protection/>
    </xf>
    <xf numFmtId="0" fontId="85" fillId="33" borderId="40" xfId="0" applyFont="1" applyFill="1" applyBorder="1" applyAlignment="1" applyProtection="1">
      <alignment vertical="center"/>
      <protection/>
    </xf>
    <xf numFmtId="178" fontId="85" fillId="33" borderId="43" xfId="0" applyNumberFormat="1" applyFont="1" applyFill="1" applyBorder="1" applyAlignment="1" applyProtection="1" quotePrefix="1">
      <alignment horizontal="right" vertical="center"/>
      <protection/>
    </xf>
    <xf numFmtId="178" fontId="85" fillId="33" borderId="41" xfId="0" applyNumberFormat="1" applyFont="1" applyFill="1" applyBorder="1" applyAlignment="1" applyProtection="1">
      <alignment horizontal="right" vertical="center"/>
      <protection/>
    </xf>
    <xf numFmtId="178" fontId="85" fillId="33" borderId="42" xfId="0" applyNumberFormat="1" applyFont="1" applyFill="1" applyBorder="1" applyAlignment="1" applyProtection="1">
      <alignment horizontal="right" vertical="center"/>
      <protection/>
    </xf>
    <xf numFmtId="176" fontId="7" fillId="28" borderId="29" xfId="0" applyNumberFormat="1" applyFont="1" applyFill="1" applyBorder="1" applyAlignment="1" applyProtection="1">
      <alignment horizontal="right" vertical="center"/>
      <protection locked="0"/>
    </xf>
    <xf numFmtId="176" fontId="7" fillId="28" borderId="30" xfId="0" applyNumberFormat="1" applyFont="1" applyFill="1" applyBorder="1" applyAlignment="1" applyProtection="1">
      <alignment horizontal="right" vertical="center"/>
      <protection locked="0"/>
    </xf>
    <xf numFmtId="0" fontId="85" fillId="33" borderId="0" xfId="0" applyFont="1" applyFill="1" applyAlignment="1" applyProtection="1">
      <alignment horizontal="center" vertical="center"/>
      <protection/>
    </xf>
    <xf numFmtId="0" fontId="85" fillId="33" borderId="43" xfId="0" applyFont="1" applyFill="1" applyBorder="1" applyAlignment="1" applyProtection="1">
      <alignment horizontal="center" vertical="center"/>
      <protection/>
    </xf>
    <xf numFmtId="0" fontId="85" fillId="33" borderId="41" xfId="0" applyFont="1" applyFill="1" applyBorder="1" applyAlignment="1" applyProtection="1">
      <alignment horizontal="center" vertical="center"/>
      <protection/>
    </xf>
    <xf numFmtId="0" fontId="85" fillId="33" borderId="42" xfId="0" applyFont="1" applyFill="1" applyBorder="1" applyAlignment="1" applyProtection="1">
      <alignment horizontal="center" vertical="center"/>
      <protection/>
    </xf>
    <xf numFmtId="0" fontId="85" fillId="33" borderId="11" xfId="0" applyFont="1" applyFill="1" applyBorder="1" applyAlignment="1" applyProtection="1">
      <alignment horizontal="center" vertical="center"/>
      <protection/>
    </xf>
    <xf numFmtId="0" fontId="85" fillId="33" borderId="0" xfId="0" applyFont="1" applyFill="1" applyBorder="1" applyAlignment="1" applyProtection="1">
      <alignment horizontal="center" vertical="center"/>
      <protection/>
    </xf>
    <xf numFmtId="0" fontId="85" fillId="33" borderId="46" xfId="0" applyFont="1" applyFill="1" applyBorder="1" applyAlignment="1" applyProtection="1">
      <alignment horizontal="center" vertical="center"/>
      <protection/>
    </xf>
    <xf numFmtId="176" fontId="85" fillId="33" borderId="15" xfId="0" applyNumberFormat="1" applyFont="1" applyFill="1" applyBorder="1" applyAlignment="1" applyProtection="1">
      <alignment horizontal="right" vertical="center"/>
      <protection/>
    </xf>
    <xf numFmtId="0" fontId="85" fillId="33" borderId="41" xfId="0" applyFont="1" applyFill="1" applyBorder="1" applyAlignment="1" applyProtection="1">
      <alignment vertical="top"/>
      <protection/>
    </xf>
    <xf numFmtId="0" fontId="85" fillId="33" borderId="42" xfId="0" applyFont="1" applyFill="1" applyBorder="1" applyAlignment="1" applyProtection="1">
      <alignment vertical="top"/>
      <protection/>
    </xf>
    <xf numFmtId="0" fontId="85" fillId="33" borderId="11" xfId="0" applyFont="1" applyFill="1" applyBorder="1" applyAlignment="1" applyProtection="1">
      <alignment vertical="top"/>
      <protection/>
    </xf>
    <xf numFmtId="0" fontId="85" fillId="33" borderId="0" xfId="0" applyFont="1" applyFill="1" applyBorder="1" applyAlignment="1" applyProtection="1">
      <alignment vertical="top"/>
      <protection/>
    </xf>
    <xf numFmtId="0" fontId="85" fillId="33" borderId="46" xfId="0" applyFont="1" applyFill="1" applyBorder="1" applyAlignment="1" applyProtection="1">
      <alignment vertical="top"/>
      <protection/>
    </xf>
    <xf numFmtId="0" fontId="85" fillId="33" borderId="25" xfId="0" applyFont="1" applyFill="1" applyBorder="1" applyAlignment="1" applyProtection="1">
      <alignment vertical="top"/>
      <protection/>
    </xf>
    <xf numFmtId="0" fontId="85" fillId="33" borderId="16" xfId="0" applyFont="1" applyFill="1" applyBorder="1" applyAlignment="1" applyProtection="1">
      <alignment vertical="top"/>
      <protection/>
    </xf>
    <xf numFmtId="0" fontId="85" fillId="33" borderId="40" xfId="0" applyFont="1" applyFill="1" applyBorder="1" applyAlignment="1" applyProtection="1">
      <alignment vertical="top"/>
      <protection/>
    </xf>
    <xf numFmtId="177" fontId="85" fillId="28" borderId="15" xfId="0" applyNumberFormat="1" applyFont="1" applyFill="1" applyBorder="1" applyAlignment="1" applyProtection="1">
      <alignment horizontal="right" vertical="center"/>
      <protection locked="0"/>
    </xf>
    <xf numFmtId="183" fontId="7" fillId="33" borderId="47" xfId="0" applyNumberFormat="1" applyFont="1" applyFill="1" applyBorder="1" applyAlignment="1" applyProtection="1">
      <alignment horizontal="right" vertical="top" shrinkToFit="1"/>
      <protection/>
    </xf>
    <xf numFmtId="183" fontId="7" fillId="33" borderId="14" xfId="0" applyNumberFormat="1" applyFont="1" applyFill="1" applyBorder="1" applyAlignment="1" applyProtection="1">
      <alignment horizontal="right" vertical="top" shrinkToFit="1"/>
      <protection/>
    </xf>
    <xf numFmtId="193" fontId="7" fillId="28" borderId="47" xfId="0" applyNumberFormat="1" applyFont="1" applyFill="1" applyBorder="1" applyAlignment="1" applyProtection="1">
      <alignment horizontal="center" vertical="center" shrinkToFit="1"/>
      <protection locked="0"/>
    </xf>
    <xf numFmtId="193" fontId="7" fillId="28" borderId="14" xfId="0" applyNumberFormat="1" applyFont="1" applyFill="1" applyBorder="1" applyAlignment="1" applyProtection="1">
      <alignment horizontal="center" vertical="center" shrinkToFit="1"/>
      <protection locked="0"/>
    </xf>
    <xf numFmtId="0" fontId="85" fillId="33"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0" fontId="85" fillId="33" borderId="28" xfId="0" applyFont="1" applyFill="1" applyBorder="1" applyAlignment="1" applyProtection="1">
      <alignment horizontal="center" vertical="distributed"/>
      <protection/>
    </xf>
    <xf numFmtId="0" fontId="85" fillId="33" borderId="29" xfId="0" applyFont="1" applyFill="1" applyBorder="1" applyAlignment="1" applyProtection="1">
      <alignment horizontal="center" vertical="distributed"/>
      <protection/>
    </xf>
    <xf numFmtId="0" fontId="7" fillId="33" borderId="28" xfId="0" applyFont="1" applyFill="1" applyBorder="1" applyAlignment="1" applyProtection="1">
      <alignment horizontal="center" vertical="center" shrinkToFit="1"/>
      <protection/>
    </xf>
    <xf numFmtId="0" fontId="7" fillId="33" borderId="29" xfId="0" applyFont="1" applyFill="1" applyBorder="1" applyAlignment="1" applyProtection="1">
      <alignment horizontal="center" vertical="center" shrinkToFit="1"/>
      <protection/>
    </xf>
    <xf numFmtId="0" fontId="7" fillId="33" borderId="30" xfId="0" applyFont="1" applyFill="1" applyBorder="1" applyAlignment="1" applyProtection="1">
      <alignment horizontal="center" vertical="center" shrinkToFit="1"/>
      <protection/>
    </xf>
    <xf numFmtId="0" fontId="7" fillId="0" borderId="28" xfId="0" applyFont="1" applyFill="1" applyBorder="1" applyAlignment="1" applyProtection="1">
      <alignment vertical="center"/>
      <protection/>
    </xf>
    <xf numFmtId="0" fontId="7" fillId="0" borderId="29" xfId="0" applyFont="1" applyFill="1" applyBorder="1" applyAlignment="1" applyProtection="1">
      <alignment vertical="center"/>
      <protection/>
    </xf>
    <xf numFmtId="0" fontId="7" fillId="0" borderId="30" xfId="0" applyFont="1" applyFill="1" applyBorder="1" applyAlignment="1" applyProtection="1">
      <alignment vertical="center"/>
      <protection/>
    </xf>
    <xf numFmtId="0" fontId="7" fillId="28" borderId="43" xfId="0" applyFont="1" applyFill="1" applyBorder="1" applyAlignment="1" applyProtection="1">
      <alignment horizontal="left" vertical="center"/>
      <protection locked="0"/>
    </xf>
    <xf numFmtId="0" fontId="7" fillId="28" borderId="41" xfId="0" applyFont="1" applyFill="1" applyBorder="1" applyAlignment="1" applyProtection="1">
      <alignment horizontal="left" vertical="center"/>
      <protection locked="0"/>
    </xf>
    <xf numFmtId="0" fontId="7" fillId="28" borderId="42" xfId="0" applyFont="1" applyFill="1" applyBorder="1" applyAlignment="1" applyProtection="1">
      <alignment horizontal="left" vertical="center"/>
      <protection locked="0"/>
    </xf>
    <xf numFmtId="0" fontId="114" fillId="33" borderId="41" xfId="0" applyFont="1" applyFill="1" applyBorder="1" applyAlignment="1" applyProtection="1">
      <alignment vertical="center"/>
      <protection locked="0"/>
    </xf>
    <xf numFmtId="0" fontId="114" fillId="33" borderId="0" xfId="0" applyFont="1" applyFill="1" applyAlignment="1" applyProtection="1">
      <alignment horizontal="left" vertical="center"/>
      <protection locked="0"/>
    </xf>
    <xf numFmtId="0" fontId="85" fillId="33" borderId="15" xfId="0" applyFont="1" applyFill="1" applyBorder="1" applyAlignment="1" applyProtection="1">
      <alignment horizontal="center" vertical="distributed"/>
      <protection/>
    </xf>
    <xf numFmtId="0" fontId="85" fillId="33" borderId="15" xfId="0" applyFont="1" applyFill="1" applyBorder="1" applyAlignment="1" applyProtection="1">
      <alignment horizontal="center" vertical="center"/>
      <protection/>
    </xf>
    <xf numFmtId="183" fontId="7" fillId="33" borderId="25" xfId="0" applyNumberFormat="1" applyFont="1" applyFill="1" applyBorder="1" applyAlignment="1" applyProtection="1">
      <alignment horizontal="right" vertical="top" shrinkToFit="1"/>
      <protection/>
    </xf>
    <xf numFmtId="183" fontId="7" fillId="33" borderId="16" xfId="0" applyNumberFormat="1" applyFont="1" applyFill="1" applyBorder="1" applyAlignment="1" applyProtection="1">
      <alignment horizontal="right" vertical="top" shrinkToFit="1"/>
      <protection/>
    </xf>
    <xf numFmtId="183" fontId="7" fillId="33" borderId="40" xfId="0" applyNumberFormat="1" applyFont="1" applyFill="1" applyBorder="1" applyAlignment="1" applyProtection="1">
      <alignment horizontal="right" vertical="top" shrinkToFit="1"/>
      <protection/>
    </xf>
    <xf numFmtId="193" fontId="7" fillId="28" borderId="25" xfId="0" applyNumberFormat="1" applyFont="1" applyFill="1" applyBorder="1" applyAlignment="1" applyProtection="1">
      <alignment horizontal="center" vertical="center" shrinkToFit="1"/>
      <protection locked="0"/>
    </xf>
    <xf numFmtId="193" fontId="7" fillId="28" borderId="16" xfId="0" applyNumberFormat="1" applyFont="1" applyFill="1" applyBorder="1" applyAlignment="1" applyProtection="1">
      <alignment horizontal="center" vertical="center" shrinkToFit="1"/>
      <protection locked="0"/>
    </xf>
    <xf numFmtId="193" fontId="7" fillId="28" borderId="40" xfId="0" applyNumberFormat="1" applyFont="1" applyFill="1" applyBorder="1" applyAlignment="1" applyProtection="1">
      <alignment horizontal="center" vertical="center" shrinkToFit="1"/>
      <protection locked="0"/>
    </xf>
    <xf numFmtId="183" fontId="7" fillId="33" borderId="11" xfId="0" applyNumberFormat="1" applyFont="1" applyFill="1" applyBorder="1" applyAlignment="1" applyProtection="1">
      <alignment horizontal="right" vertical="top" shrinkToFit="1"/>
      <protection/>
    </xf>
    <xf numFmtId="183" fontId="7" fillId="33" borderId="0" xfId="0" applyNumberFormat="1" applyFont="1" applyFill="1" applyBorder="1" applyAlignment="1" applyProtection="1">
      <alignment horizontal="right" vertical="top" shrinkToFit="1"/>
      <protection/>
    </xf>
    <xf numFmtId="183" fontId="7" fillId="33" borderId="46" xfId="0" applyNumberFormat="1" applyFont="1" applyFill="1" applyBorder="1" applyAlignment="1" applyProtection="1">
      <alignment horizontal="right" vertical="top" shrinkToFit="1"/>
      <protection/>
    </xf>
    <xf numFmtId="193" fontId="7" fillId="28" borderId="11" xfId="0" applyNumberFormat="1" applyFont="1" applyFill="1" applyBorder="1" applyAlignment="1" applyProtection="1">
      <alignment horizontal="center" vertical="center" shrinkToFit="1"/>
      <protection locked="0"/>
    </xf>
    <xf numFmtId="193" fontId="7" fillId="28" borderId="0" xfId="0" applyNumberFormat="1" applyFont="1" applyFill="1" applyBorder="1" applyAlignment="1" applyProtection="1">
      <alignment horizontal="center" vertical="center" shrinkToFit="1"/>
      <protection locked="0"/>
    </xf>
    <xf numFmtId="193" fontId="7" fillId="28" borderId="46" xfId="0" applyNumberFormat="1" applyFont="1" applyFill="1" applyBorder="1" applyAlignment="1" applyProtection="1">
      <alignment horizontal="center" vertical="center" shrinkToFit="1"/>
      <protection locked="0"/>
    </xf>
    <xf numFmtId="0" fontId="7" fillId="0" borderId="25" xfId="0" applyFont="1" applyFill="1" applyBorder="1" applyAlignment="1" applyProtection="1">
      <alignment vertical="center"/>
      <protection locked="0"/>
    </xf>
    <xf numFmtId="0" fontId="7" fillId="0" borderId="16" xfId="0" applyFont="1" applyFill="1" applyBorder="1" applyAlignment="1" applyProtection="1">
      <alignment vertical="center"/>
      <protection locked="0"/>
    </xf>
    <xf numFmtId="0" fontId="7" fillId="0" borderId="40" xfId="0" applyFont="1" applyFill="1" applyBorder="1" applyAlignment="1" applyProtection="1">
      <alignment vertical="center"/>
      <protection locked="0"/>
    </xf>
    <xf numFmtId="0" fontId="7" fillId="33" borderId="28" xfId="0" applyFont="1" applyFill="1" applyBorder="1" applyAlignment="1" applyProtection="1">
      <alignment horizontal="center" vertical="center"/>
      <protection locked="0"/>
    </xf>
    <xf numFmtId="0" fontId="7" fillId="33" borderId="29" xfId="0" applyFont="1" applyFill="1" applyBorder="1" applyAlignment="1" applyProtection="1">
      <alignment horizontal="center" vertical="center"/>
      <protection locked="0"/>
    </xf>
    <xf numFmtId="0" fontId="7" fillId="33" borderId="30" xfId="0" applyFont="1" applyFill="1" applyBorder="1" applyAlignment="1" applyProtection="1">
      <alignment horizontal="center" vertical="center"/>
      <protection locked="0"/>
    </xf>
    <xf numFmtId="0" fontId="7" fillId="33" borderId="28" xfId="0" applyFont="1" applyFill="1" applyBorder="1" applyAlignment="1" applyProtection="1">
      <alignment horizontal="center" vertical="center" shrinkToFit="1"/>
      <protection locked="0"/>
    </xf>
    <xf numFmtId="0" fontId="7" fillId="33" borderId="29" xfId="0" applyFont="1" applyFill="1" applyBorder="1" applyAlignment="1" applyProtection="1">
      <alignment horizontal="center" vertical="center" shrinkToFit="1"/>
      <protection locked="0"/>
    </xf>
    <xf numFmtId="0" fontId="7" fillId="33" borderId="30" xfId="0" applyFont="1" applyFill="1" applyBorder="1" applyAlignment="1" applyProtection="1">
      <alignment horizontal="center" vertical="center" shrinkToFit="1"/>
      <protection locked="0"/>
    </xf>
    <xf numFmtId="0" fontId="7" fillId="33" borderId="118" xfId="0" applyFont="1" applyFill="1" applyBorder="1" applyAlignment="1" applyProtection="1">
      <alignment horizontal="center" vertical="center"/>
      <protection locked="0"/>
    </xf>
    <xf numFmtId="188" fontId="7" fillId="33" borderId="118" xfId="0" applyNumberFormat="1" applyFont="1" applyFill="1" applyBorder="1" applyAlignment="1" applyProtection="1">
      <alignment horizontal="right" vertical="center"/>
      <protection locked="0"/>
    </xf>
    <xf numFmtId="0" fontId="7" fillId="33" borderId="121" xfId="0" applyFont="1" applyFill="1" applyBorder="1" applyAlignment="1" applyProtection="1">
      <alignment vertical="center"/>
      <protection locked="0"/>
    </xf>
    <xf numFmtId="0" fontId="7" fillId="33" borderId="119" xfId="0" applyFont="1" applyFill="1" applyBorder="1" applyAlignment="1" applyProtection="1">
      <alignment vertical="center"/>
      <protection locked="0"/>
    </xf>
    <xf numFmtId="0" fontId="7" fillId="33" borderId="120" xfId="0" applyFont="1" applyFill="1" applyBorder="1" applyAlignment="1" applyProtection="1">
      <alignment vertical="center"/>
      <protection locked="0"/>
    </xf>
    <xf numFmtId="0" fontId="7" fillId="28" borderId="11" xfId="0" applyFont="1" applyFill="1" applyBorder="1" applyAlignment="1" applyProtection="1">
      <alignment horizontal="left" vertical="center"/>
      <protection/>
    </xf>
    <xf numFmtId="0" fontId="7" fillId="28" borderId="0" xfId="0" applyFont="1" applyFill="1" applyBorder="1" applyAlignment="1" applyProtection="1">
      <alignment horizontal="left" vertical="center"/>
      <protection/>
    </xf>
    <xf numFmtId="0" fontId="7" fillId="28" borderId="46" xfId="0" applyFont="1" applyFill="1" applyBorder="1" applyAlignment="1" applyProtection="1">
      <alignment horizontal="left" vertical="center"/>
      <protection/>
    </xf>
    <xf numFmtId="231" fontId="7" fillId="28" borderId="11" xfId="0" applyNumberFormat="1" applyFont="1" applyFill="1" applyBorder="1" applyAlignment="1" applyProtection="1">
      <alignment horizontal="right" vertical="center"/>
      <protection/>
    </xf>
    <xf numFmtId="231" fontId="7" fillId="28" borderId="0" xfId="0" applyNumberFormat="1" applyFont="1" applyFill="1" applyBorder="1" applyAlignment="1" applyProtection="1">
      <alignment horizontal="right" vertical="center"/>
      <protection/>
    </xf>
    <xf numFmtId="231" fontId="7" fillId="28" borderId="46" xfId="0" applyNumberFormat="1" applyFont="1" applyFill="1" applyBorder="1" applyAlignment="1" applyProtection="1">
      <alignment horizontal="right" vertical="center"/>
      <protection/>
    </xf>
    <xf numFmtId="0" fontId="7" fillId="28" borderId="47" xfId="0" applyFont="1" applyFill="1" applyBorder="1" applyAlignment="1" applyProtection="1">
      <alignment horizontal="left" vertical="center"/>
      <protection locked="0"/>
    </xf>
    <xf numFmtId="38" fontId="7" fillId="28" borderId="47" xfId="50" applyFont="1" applyFill="1" applyBorder="1" applyAlignment="1" applyProtection="1">
      <alignment horizontal="right" vertical="center"/>
      <protection locked="0"/>
    </xf>
    <xf numFmtId="0" fontId="7" fillId="28" borderId="14" xfId="0" applyFont="1" applyFill="1" applyBorder="1" applyAlignment="1" applyProtection="1">
      <alignment horizontal="left" vertical="center"/>
      <protection locked="0"/>
    </xf>
    <xf numFmtId="38" fontId="7" fillId="28" borderId="14" xfId="50" applyFont="1" applyFill="1" applyBorder="1" applyAlignment="1" applyProtection="1">
      <alignment horizontal="right" vertical="center"/>
      <protection locked="0"/>
    </xf>
    <xf numFmtId="38" fontId="7" fillId="28" borderId="11" xfId="50" applyFont="1" applyFill="1" applyBorder="1" applyAlignment="1" applyProtection="1">
      <alignment horizontal="right" vertical="center"/>
      <protection locked="0"/>
    </xf>
    <xf numFmtId="38" fontId="7" fillId="28" borderId="0" xfId="50" applyFont="1" applyFill="1" applyBorder="1" applyAlignment="1" applyProtection="1">
      <alignment horizontal="right" vertical="center"/>
      <protection locked="0"/>
    </xf>
    <xf numFmtId="38" fontId="7" fillId="28" borderId="46" xfId="50" applyFont="1" applyFill="1" applyBorder="1" applyAlignment="1" applyProtection="1">
      <alignment horizontal="right" vertical="center"/>
      <protection locked="0"/>
    </xf>
    <xf numFmtId="188" fontId="85" fillId="33" borderId="119" xfId="0" applyNumberFormat="1" applyFont="1" applyFill="1" applyBorder="1" applyAlignment="1" applyProtection="1">
      <alignment horizontal="right" vertical="center"/>
      <protection locked="0"/>
    </xf>
    <xf numFmtId="188" fontId="85" fillId="33" borderId="120" xfId="0" applyNumberFormat="1" applyFont="1" applyFill="1" applyBorder="1" applyAlignment="1" applyProtection="1">
      <alignment horizontal="right" vertical="center"/>
      <protection locked="0"/>
    </xf>
    <xf numFmtId="0" fontId="7" fillId="28" borderId="19" xfId="0" applyFont="1" applyFill="1" applyBorder="1" applyAlignment="1" applyProtection="1">
      <alignment horizontal="left" vertical="center"/>
      <protection locked="0"/>
    </xf>
    <xf numFmtId="38" fontId="7" fillId="28" borderId="19" xfId="50" applyFont="1" applyFill="1" applyBorder="1" applyAlignment="1" applyProtection="1">
      <alignment horizontal="right" vertical="center"/>
      <protection locked="0"/>
    </xf>
    <xf numFmtId="0" fontId="7" fillId="28" borderId="124" xfId="0" applyFont="1" applyFill="1" applyBorder="1" applyAlignment="1" applyProtection="1">
      <alignment horizontal="left" vertical="center"/>
      <protection locked="0"/>
    </xf>
    <xf numFmtId="0" fontId="7" fillId="28" borderId="125" xfId="0" applyFont="1" applyFill="1" applyBorder="1" applyAlignment="1" applyProtection="1">
      <alignment horizontal="left" vertical="center"/>
      <protection locked="0"/>
    </xf>
    <xf numFmtId="0" fontId="7" fillId="28" borderId="126" xfId="0" applyFont="1" applyFill="1" applyBorder="1" applyAlignment="1" applyProtection="1">
      <alignment horizontal="left" vertical="center"/>
      <protection locked="0"/>
    </xf>
    <xf numFmtId="231" fontId="7" fillId="28" borderId="124" xfId="0" applyNumberFormat="1" applyFont="1" applyFill="1" applyBorder="1" applyAlignment="1" applyProtection="1">
      <alignment horizontal="right" vertical="center"/>
      <protection locked="0"/>
    </xf>
    <xf numFmtId="231" fontId="7" fillId="28" borderId="125" xfId="0" applyNumberFormat="1" applyFont="1" applyFill="1" applyBorder="1" applyAlignment="1" applyProtection="1">
      <alignment horizontal="right" vertical="center"/>
      <protection locked="0"/>
    </xf>
    <xf numFmtId="231" fontId="7" fillId="28" borderId="126" xfId="0" applyNumberFormat="1" applyFont="1" applyFill="1" applyBorder="1" applyAlignment="1" applyProtection="1">
      <alignment horizontal="right" vertical="center"/>
      <protection locked="0"/>
    </xf>
    <xf numFmtId="232" fontId="90" fillId="33" borderId="28" xfId="0" applyNumberFormat="1" applyFont="1" applyFill="1" applyBorder="1" applyAlignment="1" applyProtection="1">
      <alignment horizontal="left" vertical="center" shrinkToFit="1"/>
      <protection/>
    </xf>
    <xf numFmtId="232" fontId="90" fillId="33" borderId="29" xfId="0" applyNumberFormat="1" applyFont="1" applyFill="1" applyBorder="1" applyAlignment="1" applyProtection="1">
      <alignment horizontal="left" vertical="center" shrinkToFit="1"/>
      <protection/>
    </xf>
    <xf numFmtId="232" fontId="90" fillId="33" borderId="30" xfId="0" applyNumberFormat="1" applyFont="1" applyFill="1" applyBorder="1" applyAlignment="1" applyProtection="1">
      <alignment horizontal="left" vertical="center" shrinkToFit="1"/>
      <protection/>
    </xf>
    <xf numFmtId="0" fontId="85" fillId="33" borderId="129" xfId="0" applyFont="1" applyFill="1" applyBorder="1" applyAlignment="1" applyProtection="1">
      <alignment vertical="center"/>
      <protection/>
    </xf>
    <xf numFmtId="176" fontId="85" fillId="33" borderId="122" xfId="0" applyNumberFormat="1" applyFont="1" applyFill="1" applyBorder="1" applyAlignment="1" applyProtection="1">
      <alignment horizontal="right" vertical="center"/>
      <protection/>
    </xf>
    <xf numFmtId="176" fontId="85" fillId="33" borderId="123" xfId="0" applyNumberFormat="1" applyFont="1" applyFill="1" applyBorder="1" applyAlignment="1" applyProtection="1">
      <alignment horizontal="right" vertical="center"/>
      <protection/>
    </xf>
    <xf numFmtId="176" fontId="85" fillId="33" borderId="130" xfId="0" applyNumberFormat="1" applyFont="1" applyFill="1" applyBorder="1" applyAlignment="1" applyProtection="1">
      <alignment horizontal="right" vertical="center"/>
      <protection/>
    </xf>
    <xf numFmtId="176" fontId="85" fillId="33" borderId="131" xfId="0" applyNumberFormat="1" applyFont="1" applyFill="1" applyBorder="1" applyAlignment="1" applyProtection="1">
      <alignment horizontal="right" vertical="center"/>
      <protection/>
    </xf>
    <xf numFmtId="0" fontId="0" fillId="0" borderId="19" xfId="0" applyFill="1" applyBorder="1" applyAlignment="1" applyProtection="1">
      <alignment horizontal="left" vertical="top"/>
      <protection/>
    </xf>
    <xf numFmtId="0" fontId="0" fillId="0" borderId="47" xfId="0" applyFill="1" applyBorder="1" applyAlignment="1" applyProtection="1">
      <alignment horizontal="left" vertical="top"/>
      <protection/>
    </xf>
    <xf numFmtId="0" fontId="0" fillId="0" borderId="14" xfId="0" applyFill="1" applyBorder="1" applyAlignment="1" applyProtection="1">
      <alignment horizontal="left" vertical="top"/>
      <protection/>
    </xf>
    <xf numFmtId="0" fontId="0" fillId="34" borderId="15" xfId="0" applyFill="1" applyBorder="1" applyAlignment="1" applyProtection="1">
      <alignment horizontal="center" vertical="center"/>
      <protection/>
    </xf>
    <xf numFmtId="0" fontId="0" fillId="0" borderId="15" xfId="0" applyFill="1" applyBorder="1" applyAlignment="1" applyProtection="1">
      <alignment horizontal="left" vertical="top"/>
      <protection/>
    </xf>
    <xf numFmtId="0" fontId="102" fillId="0" borderId="15" xfId="0" applyFont="1" applyFill="1" applyBorder="1" applyAlignment="1" applyProtection="1">
      <alignment horizontal="center" vertical="center"/>
      <protection/>
    </xf>
    <xf numFmtId="0" fontId="102" fillId="0" borderId="15" xfId="0" applyFont="1" applyFill="1" applyBorder="1" applyAlignment="1" applyProtection="1">
      <alignment horizontal="left" vertical="center"/>
      <protection/>
    </xf>
    <xf numFmtId="0" fontId="85" fillId="0" borderId="0" xfId="0" applyFont="1" applyFill="1" applyAlignment="1" applyProtection="1">
      <alignment horizontal="center" vertical="center"/>
      <protection/>
    </xf>
    <xf numFmtId="0" fontId="7" fillId="0" borderId="0" xfId="0" applyFont="1" applyFill="1" applyAlignment="1" applyProtection="1">
      <alignment horizontal="center" vertical="center"/>
      <protection/>
    </xf>
    <xf numFmtId="0" fontId="79" fillId="34" borderId="15" xfId="0" applyFont="1" applyFill="1" applyBorder="1" applyAlignment="1" applyProtection="1">
      <alignment horizontal="center" vertical="center"/>
      <protection/>
    </xf>
    <xf numFmtId="0" fontId="0" fillId="34" borderId="43" xfId="0" applyFill="1" applyBorder="1" applyAlignment="1" applyProtection="1">
      <alignment horizontal="center" vertical="center"/>
      <protection/>
    </xf>
    <xf numFmtId="0" fontId="0" fillId="34" borderId="41" xfId="0" applyFill="1" applyBorder="1" applyAlignment="1" applyProtection="1">
      <alignment horizontal="center" vertical="center"/>
      <protection/>
    </xf>
    <xf numFmtId="0" fontId="0" fillId="34" borderId="42" xfId="0" applyFill="1" applyBorder="1" applyAlignment="1" applyProtection="1">
      <alignment horizontal="center" vertical="center"/>
      <protection/>
    </xf>
    <xf numFmtId="0" fontId="0" fillId="6" borderId="19" xfId="0" applyFill="1" applyBorder="1" applyAlignment="1" applyProtection="1">
      <alignment horizontal="left" vertical="center"/>
      <protection/>
    </xf>
    <xf numFmtId="0" fontId="0" fillId="6" borderId="47" xfId="0" applyFill="1" applyBorder="1" applyAlignment="1" applyProtection="1">
      <alignment horizontal="left" vertical="center"/>
      <protection/>
    </xf>
    <xf numFmtId="0" fontId="0" fillId="6" borderId="14" xfId="0" applyFill="1" applyBorder="1" applyAlignment="1" applyProtection="1">
      <alignment horizontal="left" vertical="center"/>
      <protection/>
    </xf>
    <xf numFmtId="0" fontId="0" fillId="6" borderId="19" xfId="0" applyFill="1" applyBorder="1" applyAlignment="1" applyProtection="1">
      <alignment horizontal="center" vertical="center"/>
      <protection/>
    </xf>
    <xf numFmtId="0" fontId="0" fillId="6" borderId="47" xfId="0" applyFill="1" applyBorder="1" applyAlignment="1" applyProtection="1">
      <alignment horizontal="center" vertical="center"/>
      <protection/>
    </xf>
    <xf numFmtId="0" fontId="0" fillId="6" borderId="14" xfId="0" applyFill="1" applyBorder="1" applyAlignment="1" applyProtection="1">
      <alignment horizontal="center" vertical="center"/>
      <protection/>
    </xf>
    <xf numFmtId="0" fontId="0" fillId="0" borderId="19" xfId="0" applyFill="1" applyBorder="1" applyAlignment="1" applyProtection="1">
      <alignment horizontal="left" vertical="center"/>
      <protection/>
    </xf>
    <xf numFmtId="0" fontId="0" fillId="0" borderId="47" xfId="0" applyFill="1" applyBorder="1" applyAlignment="1" applyProtection="1">
      <alignment horizontal="left" vertical="center"/>
      <protection/>
    </xf>
    <xf numFmtId="0" fontId="0" fillId="0" borderId="14" xfId="0" applyFill="1" applyBorder="1" applyAlignment="1" applyProtection="1">
      <alignment horizontal="left" vertical="center"/>
      <protection/>
    </xf>
    <xf numFmtId="0" fontId="0" fillId="0" borderId="19" xfId="0" applyFill="1" applyBorder="1" applyAlignment="1" applyProtection="1">
      <alignment horizontal="center" vertical="center"/>
      <protection/>
    </xf>
    <xf numFmtId="0" fontId="0" fillId="0" borderId="47"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6" borderId="15" xfId="0" applyFill="1" applyBorder="1" applyAlignment="1" applyProtection="1">
      <alignment horizontal="left" vertical="center"/>
      <protection/>
    </xf>
    <xf numFmtId="0" fontId="15" fillId="0" borderId="0" xfId="0" applyFont="1" applyFill="1" applyBorder="1" applyAlignment="1" applyProtection="1">
      <alignment horizontal="left" vertical="center"/>
      <protection/>
    </xf>
    <xf numFmtId="0" fontId="7" fillId="34" borderId="69" xfId="0" applyFont="1" applyFill="1" applyBorder="1" applyAlignment="1">
      <alignment horizontal="left" vertical="center"/>
    </xf>
    <xf numFmtId="0" fontId="7" fillId="34" borderId="70" xfId="0" applyFont="1" applyFill="1" applyBorder="1" applyAlignment="1">
      <alignment horizontal="left" vertical="center"/>
    </xf>
    <xf numFmtId="0" fontId="7" fillId="34" borderId="105" xfId="0" applyFont="1" applyFill="1" applyBorder="1" applyAlignment="1">
      <alignment horizontal="left" vertical="center"/>
    </xf>
    <xf numFmtId="0" fontId="7" fillId="34" borderId="12" xfId="0" applyFont="1" applyFill="1" applyBorder="1" applyAlignment="1">
      <alignment horizontal="left" vertical="center" wrapText="1"/>
    </xf>
    <xf numFmtId="0" fontId="7" fillId="34" borderId="15" xfId="0" applyFont="1" applyFill="1" applyBorder="1" applyAlignment="1">
      <alignment horizontal="left" vertical="center" wrapText="1"/>
    </xf>
    <xf numFmtId="0" fontId="7" fillId="34" borderId="28" xfId="0" applyFont="1" applyFill="1" applyBorder="1" applyAlignment="1">
      <alignment horizontal="left" vertical="center" wrapText="1"/>
    </xf>
    <xf numFmtId="0" fontId="7" fillId="34" borderId="65" xfId="0" applyFont="1" applyFill="1" applyBorder="1" applyAlignment="1" applyProtection="1">
      <alignment horizontal="center" vertical="center" wrapText="1"/>
      <protection/>
    </xf>
    <xf numFmtId="0" fontId="7" fillId="34" borderId="41" xfId="0" applyFont="1" applyFill="1" applyBorder="1" applyAlignment="1" applyProtection="1">
      <alignment horizontal="center" vertical="center" wrapText="1"/>
      <protection/>
    </xf>
    <xf numFmtId="0" fontId="7" fillId="34" borderId="42" xfId="0" applyFont="1" applyFill="1" applyBorder="1" applyAlignment="1" applyProtection="1">
      <alignment horizontal="center" vertical="center" wrapText="1"/>
      <protection/>
    </xf>
    <xf numFmtId="0" fontId="7" fillId="34" borderId="66" xfId="0" applyFont="1" applyFill="1" applyBorder="1" applyAlignment="1" applyProtection="1">
      <alignment horizontal="center" vertical="center" wrapText="1"/>
      <protection/>
    </xf>
    <xf numFmtId="0" fontId="7" fillId="34" borderId="16" xfId="0" applyFont="1" applyFill="1" applyBorder="1" applyAlignment="1" applyProtection="1">
      <alignment horizontal="center" vertical="center" wrapText="1"/>
      <protection/>
    </xf>
    <xf numFmtId="0" fontId="7" fillId="34" borderId="40" xfId="0" applyFont="1" applyFill="1" applyBorder="1" applyAlignment="1" applyProtection="1">
      <alignment horizontal="center" vertical="center" wrapText="1"/>
      <protection/>
    </xf>
    <xf numFmtId="0" fontId="7" fillId="34" borderId="28" xfId="0" applyFont="1" applyFill="1" applyBorder="1" applyAlignment="1" applyProtection="1">
      <alignment horizontal="center" vertical="center" shrinkToFit="1"/>
      <protection/>
    </xf>
    <xf numFmtId="0" fontId="7" fillId="34" borderId="29" xfId="0" applyFont="1" applyFill="1" applyBorder="1" applyAlignment="1" applyProtection="1">
      <alignment horizontal="center" vertical="center" shrinkToFit="1"/>
      <protection/>
    </xf>
    <xf numFmtId="0" fontId="7" fillId="34" borderId="132" xfId="0" applyFont="1" applyFill="1" applyBorder="1" applyAlignment="1">
      <alignment horizontal="center" vertical="center"/>
    </xf>
    <xf numFmtId="0" fontId="7" fillId="34" borderId="15" xfId="0" applyFont="1" applyFill="1" applyBorder="1" applyAlignment="1">
      <alignment horizontal="center" vertical="center" wrapText="1"/>
    </xf>
    <xf numFmtId="0" fontId="7" fillId="34" borderId="28" xfId="0" applyFont="1" applyFill="1" applyBorder="1" applyAlignment="1">
      <alignment horizontal="center" vertical="center" wrapText="1"/>
    </xf>
    <xf numFmtId="0" fontId="7" fillId="34" borderId="65" xfId="0" applyFont="1" applyFill="1" applyBorder="1" applyAlignment="1">
      <alignment horizontal="left" vertical="center" wrapText="1"/>
    </xf>
    <xf numFmtId="0" fontId="7" fillId="34" borderId="41" xfId="0" applyFont="1" applyFill="1" applyBorder="1" applyAlignment="1">
      <alignment horizontal="left" vertical="center" wrapText="1"/>
    </xf>
    <xf numFmtId="0" fontId="7" fillId="34" borderId="43" xfId="0" applyFont="1" applyFill="1" applyBorder="1" applyAlignment="1">
      <alignment horizontal="center" vertical="center" textRotation="255" wrapText="1"/>
    </xf>
    <xf numFmtId="0" fontId="7" fillId="34" borderId="42" xfId="0" applyFont="1" applyFill="1" applyBorder="1" applyAlignment="1">
      <alignment horizontal="center" vertical="center" textRotation="255" wrapText="1"/>
    </xf>
    <xf numFmtId="0" fontId="7" fillId="34" borderId="11" xfId="0" applyFont="1" applyFill="1" applyBorder="1" applyAlignment="1">
      <alignment horizontal="center" vertical="center" textRotation="255" wrapText="1"/>
    </xf>
    <xf numFmtId="0" fontId="7" fillId="34" borderId="46" xfId="0" applyFont="1" applyFill="1" applyBorder="1" applyAlignment="1">
      <alignment horizontal="center" vertical="center" textRotation="255" wrapText="1"/>
    </xf>
    <xf numFmtId="0" fontId="7" fillId="34" borderId="25" xfId="0" applyFont="1" applyFill="1" applyBorder="1" applyAlignment="1">
      <alignment horizontal="center" vertical="center" textRotation="255" wrapText="1"/>
    </xf>
    <xf numFmtId="0" fontId="7" fillId="34" borderId="40" xfId="0" applyFont="1" applyFill="1" applyBorder="1" applyAlignment="1">
      <alignment horizontal="center" vertical="center" textRotation="255" wrapText="1"/>
    </xf>
    <xf numFmtId="0" fontId="7" fillId="34" borderId="17" xfId="0" applyFont="1" applyFill="1" applyBorder="1" applyAlignment="1">
      <alignment horizontal="center" vertical="center" textRotation="255" wrapText="1"/>
    </xf>
    <xf numFmtId="0" fontId="7" fillId="34" borderId="10" xfId="0" applyFont="1" applyFill="1" applyBorder="1" applyAlignment="1">
      <alignment horizontal="center" vertical="center" textRotation="255" wrapText="1"/>
    </xf>
    <xf numFmtId="0" fontId="7" fillId="34" borderId="15" xfId="0" applyFont="1" applyFill="1" applyBorder="1" applyAlignment="1">
      <alignment horizontal="center" vertical="center" shrinkToFit="1"/>
    </xf>
    <xf numFmtId="0" fontId="7" fillId="34" borderId="28" xfId="0" applyFont="1" applyFill="1" applyBorder="1" applyAlignment="1">
      <alignment horizontal="center" vertical="center" shrinkToFit="1"/>
    </xf>
    <xf numFmtId="0" fontId="7" fillId="34" borderId="15" xfId="0" applyFont="1" applyFill="1" applyBorder="1" applyAlignment="1">
      <alignment horizontal="center" vertical="center" textRotation="255" shrinkToFit="1"/>
    </xf>
    <xf numFmtId="0" fontId="7" fillId="34" borderId="43" xfId="0" applyFont="1" applyFill="1" applyBorder="1" applyAlignment="1">
      <alignment horizontal="center" vertical="center" wrapText="1"/>
    </xf>
    <xf numFmtId="0" fontId="7" fillId="34" borderId="42" xfId="0" applyFont="1" applyFill="1" applyBorder="1" applyAlignment="1">
      <alignment horizontal="center" vertical="center" wrapText="1"/>
    </xf>
    <xf numFmtId="0" fontId="7" fillId="34" borderId="11" xfId="0" applyFont="1" applyFill="1" applyBorder="1" applyAlignment="1">
      <alignment horizontal="center" vertical="center" wrapText="1"/>
    </xf>
    <xf numFmtId="0" fontId="7" fillId="34" borderId="46" xfId="0" applyFont="1" applyFill="1" applyBorder="1" applyAlignment="1">
      <alignment horizontal="center" vertical="center" wrapText="1"/>
    </xf>
    <xf numFmtId="0" fontId="7" fillId="34" borderId="25" xfId="0" applyFont="1" applyFill="1" applyBorder="1" applyAlignment="1">
      <alignment horizontal="center" vertical="center" wrapText="1"/>
    </xf>
    <xf numFmtId="0" fontId="7" fillId="34" borderId="40" xfId="0" applyFont="1" applyFill="1" applyBorder="1" applyAlignment="1">
      <alignment horizontal="center" vertical="center" wrapText="1"/>
    </xf>
    <xf numFmtId="0" fontId="7" fillId="34" borderId="19" xfId="0" applyFont="1" applyFill="1" applyBorder="1" applyAlignment="1">
      <alignment horizontal="center" vertical="center" shrinkToFit="1"/>
    </xf>
    <xf numFmtId="0" fontId="7" fillId="34" borderId="43" xfId="0" applyFont="1" applyFill="1" applyBorder="1" applyAlignment="1">
      <alignment horizontal="center" vertical="center" shrinkToFit="1"/>
    </xf>
    <xf numFmtId="0" fontId="7" fillId="34" borderId="19" xfId="0" applyFont="1" applyFill="1" applyBorder="1" applyAlignment="1">
      <alignment horizontal="center" vertical="center" textRotation="255" shrinkToFit="1"/>
    </xf>
    <xf numFmtId="0" fontId="7" fillId="34" borderId="29" xfId="0" applyFont="1" applyFill="1" applyBorder="1" applyAlignment="1">
      <alignment horizontal="center" vertical="center" wrapText="1"/>
    </xf>
    <xf numFmtId="0" fontId="7" fillId="34" borderId="64" xfId="0" applyFont="1" applyFill="1" applyBorder="1" applyAlignment="1">
      <alignment horizontal="center" vertical="center" textRotation="255" wrapText="1"/>
    </xf>
    <xf numFmtId="0" fontId="7" fillId="34" borderId="81" xfId="0" applyFont="1" applyFill="1" applyBorder="1" applyAlignment="1">
      <alignment horizontal="left" vertical="center" wrapText="1"/>
    </xf>
    <xf numFmtId="0" fontId="7" fillId="34" borderId="82" xfId="0" applyFont="1" applyFill="1" applyBorder="1" applyAlignment="1">
      <alignment horizontal="left" vertical="center" wrapText="1"/>
    </xf>
    <xf numFmtId="0" fontId="7" fillId="34" borderId="85" xfId="0" applyFont="1" applyFill="1" applyBorder="1" applyAlignment="1">
      <alignment horizontal="left" vertical="center" wrapText="1"/>
    </xf>
    <xf numFmtId="0" fontId="7" fillId="34" borderId="29" xfId="0" applyFont="1" applyFill="1" applyBorder="1" applyAlignment="1">
      <alignment horizontal="left" vertical="center" wrapText="1"/>
    </xf>
    <xf numFmtId="0" fontId="7" fillId="34" borderId="78" xfId="0" applyFont="1" applyFill="1" applyBorder="1" applyAlignment="1">
      <alignment horizontal="left" vertical="center" shrinkToFit="1"/>
    </xf>
    <xf numFmtId="0" fontId="7" fillId="34" borderId="75" xfId="0" applyFont="1" applyFill="1" applyBorder="1" applyAlignment="1">
      <alignment horizontal="left" vertical="center" shrinkToFit="1"/>
    </xf>
    <xf numFmtId="0" fontId="7" fillId="34" borderId="51" xfId="0" applyFont="1" applyFill="1" applyBorder="1" applyAlignment="1">
      <alignment horizontal="center" vertical="center" textRotation="255" wrapText="1"/>
    </xf>
    <xf numFmtId="0" fontId="7" fillId="34" borderId="70" xfId="0" applyFont="1" applyFill="1" applyBorder="1" applyAlignment="1">
      <alignment horizontal="left" vertical="center" wrapText="1"/>
    </xf>
    <xf numFmtId="0" fontId="7" fillId="34" borderId="105" xfId="0" applyFont="1" applyFill="1" applyBorder="1" applyAlignment="1">
      <alignment horizontal="left" vertical="center" wrapText="1"/>
    </xf>
    <xf numFmtId="0" fontId="7" fillId="34" borderId="43" xfId="0" applyFont="1" applyFill="1" applyBorder="1" applyAlignment="1">
      <alignment horizontal="left" vertical="center" wrapText="1"/>
    </xf>
    <xf numFmtId="0" fontId="7" fillId="34" borderId="75" xfId="0" applyFont="1" applyFill="1" applyBorder="1" applyAlignment="1">
      <alignment horizontal="left" vertical="center" wrapText="1"/>
    </xf>
    <xf numFmtId="0" fontId="7" fillId="34" borderId="76" xfId="0" applyFont="1" applyFill="1" applyBorder="1" applyAlignment="1">
      <alignment horizontal="left" vertical="center" wrapText="1"/>
    </xf>
    <xf numFmtId="0" fontId="7" fillId="34" borderId="78" xfId="0" applyFont="1" applyFill="1" applyBorder="1" applyAlignment="1">
      <alignment horizontal="left" vertical="center" wrapText="1"/>
    </xf>
    <xf numFmtId="0" fontId="7" fillId="34" borderId="74" xfId="0" applyFont="1" applyFill="1" applyBorder="1" applyAlignment="1">
      <alignment horizontal="center" vertical="center" textRotation="255" wrapText="1"/>
    </xf>
    <xf numFmtId="0" fontId="7" fillId="34" borderId="47" xfId="0" applyFont="1" applyFill="1" applyBorder="1" applyAlignment="1">
      <alignment horizontal="center" vertical="center" textRotation="255" wrapText="1"/>
    </xf>
    <xf numFmtId="0" fontId="7" fillId="34" borderId="14" xfId="0" applyFont="1" applyFill="1" applyBorder="1" applyAlignment="1">
      <alignment horizontal="center" vertical="center" textRotation="255" wrapText="1"/>
    </xf>
    <xf numFmtId="0" fontId="7" fillId="34" borderId="69" xfId="0" applyFont="1" applyFill="1" applyBorder="1" applyAlignment="1">
      <alignment horizontal="center" vertical="center" textRotation="255"/>
    </xf>
    <xf numFmtId="0" fontId="7" fillId="34" borderId="12" xfId="0" applyFont="1" applyFill="1" applyBorder="1" applyAlignment="1">
      <alignment horizontal="center" vertical="center" textRotation="255"/>
    </xf>
    <xf numFmtId="0" fontId="7" fillId="34" borderId="24" xfId="0" applyFont="1" applyFill="1" applyBorder="1" applyAlignment="1">
      <alignment horizontal="center" vertical="center" textRotation="255"/>
    </xf>
    <xf numFmtId="0" fontId="7" fillId="34" borderId="70" xfId="0" applyFont="1" applyFill="1" applyBorder="1" applyAlignment="1">
      <alignment horizontal="center" vertical="center" shrinkToFit="1"/>
    </xf>
    <xf numFmtId="0" fontId="7" fillId="34" borderId="88" xfId="0" applyFont="1" applyFill="1" applyBorder="1" applyAlignment="1">
      <alignment horizontal="left" vertical="center"/>
    </xf>
    <xf numFmtId="0" fontId="7" fillId="34" borderId="133" xfId="0" applyFont="1" applyFill="1" applyBorder="1" applyAlignment="1">
      <alignment horizontal="left" vertical="center"/>
    </xf>
    <xf numFmtId="0" fontId="7" fillId="34" borderId="90" xfId="0" applyFont="1" applyFill="1" applyBorder="1" applyAlignment="1">
      <alignment horizontal="left" vertical="center"/>
    </xf>
    <xf numFmtId="0" fontId="7" fillId="34" borderId="45" xfId="0" applyFont="1" applyFill="1" applyBorder="1" applyAlignment="1">
      <alignment horizontal="left" vertical="center"/>
    </xf>
    <xf numFmtId="0" fontId="7" fillId="34" borderId="15" xfId="0" applyFont="1" applyFill="1" applyBorder="1" applyAlignment="1">
      <alignment horizontal="center" vertical="center" textRotation="255" wrapText="1"/>
    </xf>
    <xf numFmtId="0" fontId="7" fillId="34" borderId="87" xfId="0" applyFont="1" applyFill="1" applyBorder="1" applyAlignment="1">
      <alignment horizontal="left" vertical="center"/>
    </xf>
    <xf numFmtId="0" fontId="7" fillId="34" borderId="95" xfId="0" applyFont="1" applyFill="1" applyBorder="1" applyAlignment="1">
      <alignment horizontal="left" vertical="center"/>
    </xf>
    <xf numFmtId="0" fontId="7" fillId="34" borderId="89" xfId="0" applyFont="1" applyFill="1" applyBorder="1" applyAlignment="1">
      <alignment horizontal="left" vertical="center"/>
    </xf>
    <xf numFmtId="0" fontId="7" fillId="34" borderId="44" xfId="0" applyFont="1" applyFill="1" applyBorder="1" applyAlignment="1">
      <alignment horizontal="left" vertical="center"/>
    </xf>
    <xf numFmtId="0" fontId="7" fillId="34" borderId="15" xfId="0" applyFont="1" applyFill="1" applyBorder="1" applyAlignment="1">
      <alignment horizontal="center" vertical="center"/>
    </xf>
    <xf numFmtId="0" fontId="7" fillId="34" borderId="78" xfId="0" applyFont="1" applyFill="1" applyBorder="1" applyAlignment="1">
      <alignment horizontal="center" vertical="center"/>
    </xf>
    <xf numFmtId="0" fontId="7" fillId="34" borderId="117" xfId="0" applyFont="1" applyFill="1" applyBorder="1" applyAlignment="1">
      <alignment horizontal="left" vertical="center"/>
    </xf>
    <xf numFmtId="0" fontId="7" fillId="34" borderId="111" xfId="0" applyFont="1" applyFill="1" applyBorder="1" applyAlignment="1">
      <alignment horizontal="left" vertical="center"/>
    </xf>
    <xf numFmtId="0" fontId="7" fillId="34" borderId="14" xfId="0" applyFont="1" applyFill="1" applyBorder="1" applyAlignment="1" applyProtection="1">
      <alignment horizontal="left" vertical="center" wrapText="1"/>
      <protection/>
    </xf>
    <xf numFmtId="0" fontId="7" fillId="34" borderId="15" xfId="0" applyFont="1" applyFill="1" applyBorder="1" applyAlignment="1" applyProtection="1">
      <alignment horizontal="left" vertical="center" wrapText="1"/>
      <protection/>
    </xf>
    <xf numFmtId="0" fontId="7" fillId="34" borderId="14" xfId="0" applyFont="1" applyFill="1" applyBorder="1" applyAlignment="1" applyProtection="1">
      <alignment horizontal="center" vertical="center" wrapText="1"/>
      <protection/>
    </xf>
    <xf numFmtId="0" fontId="7" fillId="34" borderId="25" xfId="0" applyFont="1" applyFill="1" applyBorder="1" applyAlignment="1" applyProtection="1">
      <alignment horizontal="center" vertical="center" wrapText="1"/>
      <protection/>
    </xf>
    <xf numFmtId="0" fontId="7" fillId="34" borderId="15" xfId="0" applyFont="1" applyFill="1" applyBorder="1" applyAlignment="1" applyProtection="1">
      <alignment horizontal="center" vertical="center" wrapText="1"/>
      <protection/>
    </xf>
    <xf numFmtId="0" fontId="7" fillId="34" borderId="28" xfId="0" applyFont="1" applyFill="1" applyBorder="1" applyAlignment="1" applyProtection="1">
      <alignment horizontal="center" vertical="center" wrapText="1"/>
      <protection/>
    </xf>
    <xf numFmtId="231" fontId="7" fillId="28" borderId="48" xfId="0" applyNumberFormat="1" applyFont="1" applyFill="1" applyBorder="1" applyAlignment="1" applyProtection="1">
      <alignment horizontal="right" vertical="center"/>
      <protection locked="0"/>
    </xf>
    <xf numFmtId="231" fontId="7" fillId="28" borderId="49" xfId="0" applyNumberFormat="1" applyFont="1" applyFill="1" applyBorder="1" applyAlignment="1" applyProtection="1">
      <alignment horizontal="right" vertical="center"/>
      <protection locked="0"/>
    </xf>
    <xf numFmtId="231" fontId="7" fillId="28" borderId="50" xfId="0" applyNumberFormat="1" applyFont="1" applyFill="1" applyBorder="1" applyAlignment="1" applyProtection="1">
      <alignment horizontal="right" vertical="center"/>
      <protection locked="0"/>
    </xf>
    <xf numFmtId="0" fontId="7" fillId="28" borderId="48" xfId="0" applyFont="1" applyFill="1" applyBorder="1" applyAlignment="1" applyProtection="1">
      <alignment horizontal="left" vertical="center" shrinkToFit="1"/>
      <protection locked="0"/>
    </xf>
    <xf numFmtId="0" fontId="7" fillId="28" borderId="49" xfId="0" applyFont="1" applyFill="1" applyBorder="1" applyAlignment="1" applyProtection="1">
      <alignment horizontal="left" vertical="center" shrinkToFit="1"/>
      <protection locked="0"/>
    </xf>
    <xf numFmtId="0" fontId="7" fillId="28" borderId="50" xfId="0" applyFont="1" applyFill="1" applyBorder="1" applyAlignment="1" applyProtection="1">
      <alignment horizontal="left" vertical="center" shrinkToFit="1"/>
      <protection locked="0"/>
    </xf>
    <xf numFmtId="0" fontId="7" fillId="28" borderId="48" xfId="0" applyFont="1" applyFill="1" applyBorder="1" applyAlignment="1" applyProtection="1">
      <alignment horizontal="left" vertical="center"/>
      <protection/>
    </xf>
    <xf numFmtId="0" fontId="7" fillId="28" borderId="49" xfId="0" applyFont="1" applyFill="1" applyBorder="1" applyAlignment="1" applyProtection="1">
      <alignment horizontal="left" vertical="center"/>
      <protection/>
    </xf>
    <xf numFmtId="0" fontId="7" fillId="28" borderId="50" xfId="0" applyFont="1" applyFill="1" applyBorder="1" applyAlignment="1" applyProtection="1">
      <alignment horizontal="left" vertical="center"/>
      <protection/>
    </xf>
    <xf numFmtId="0" fontId="7" fillId="28" borderId="124" xfId="0" applyFont="1" applyFill="1" applyBorder="1" applyAlignment="1" applyProtection="1">
      <alignment horizontal="left" vertical="center"/>
      <protection/>
    </xf>
    <xf numFmtId="0" fontId="7" fillId="28" borderId="125" xfId="0" applyFont="1" applyFill="1" applyBorder="1" applyAlignment="1" applyProtection="1">
      <alignment horizontal="left" vertical="center"/>
      <protection/>
    </xf>
    <xf numFmtId="0" fontId="7" fillId="28" borderId="126" xfId="0" applyFont="1" applyFill="1" applyBorder="1" applyAlignment="1" applyProtection="1">
      <alignment horizontal="left" vertical="center"/>
      <protection/>
    </xf>
    <xf numFmtId="0" fontId="7" fillId="28" borderId="134" xfId="0" applyFont="1" applyFill="1" applyBorder="1" applyAlignment="1" applyProtection="1">
      <alignment horizontal="left" vertical="center"/>
      <protection locked="0"/>
    </xf>
    <xf numFmtId="38" fontId="7" fillId="28" borderId="134" xfId="50" applyFont="1" applyFill="1" applyBorder="1" applyAlignment="1" applyProtection="1">
      <alignment horizontal="right" vertical="center"/>
      <protection locked="0"/>
    </xf>
    <xf numFmtId="0" fontId="7" fillId="28" borderId="135" xfId="0" applyFont="1" applyFill="1" applyBorder="1" applyAlignment="1" applyProtection="1">
      <alignment horizontal="left" vertical="center"/>
      <protection locked="0"/>
    </xf>
    <xf numFmtId="38" fontId="7" fillId="28" borderId="135" xfId="50" applyFont="1" applyFill="1" applyBorder="1" applyAlignment="1" applyProtection="1">
      <alignment horizontal="right" vertical="center"/>
      <protection locked="0"/>
    </xf>
    <xf numFmtId="0" fontId="7" fillId="28" borderId="48" xfId="0" applyFont="1" applyFill="1" applyBorder="1" applyAlignment="1" applyProtection="1">
      <alignment horizontal="left" vertical="center"/>
      <protection locked="0"/>
    </xf>
    <xf numFmtId="0" fontId="7" fillId="28" borderId="49" xfId="0" applyFont="1" applyFill="1" applyBorder="1" applyAlignment="1" applyProtection="1">
      <alignment horizontal="left" vertical="center"/>
      <protection locked="0"/>
    </xf>
    <xf numFmtId="0" fontId="7" fillId="28" borderId="50" xfId="0" applyFont="1" applyFill="1" applyBorder="1" applyAlignment="1" applyProtection="1">
      <alignment horizontal="left" vertical="center"/>
      <protection locked="0"/>
    </xf>
    <xf numFmtId="176" fontId="85" fillId="33" borderId="43" xfId="0" applyNumberFormat="1" applyFont="1" applyFill="1" applyBorder="1" applyAlignment="1" applyProtection="1" quotePrefix="1">
      <alignment horizontal="center" vertical="center"/>
      <protection/>
    </xf>
    <xf numFmtId="176" fontId="85" fillId="33" borderId="41" xfId="0" applyNumberFormat="1" applyFont="1" applyFill="1" applyBorder="1" applyAlignment="1" applyProtection="1">
      <alignment horizontal="center" vertical="center"/>
      <protection/>
    </xf>
    <xf numFmtId="176" fontId="85" fillId="33" borderId="42" xfId="0" applyNumberFormat="1" applyFont="1" applyFill="1" applyBorder="1" applyAlignment="1" applyProtection="1">
      <alignment horizontal="center" vertical="center"/>
      <protection/>
    </xf>
    <xf numFmtId="0" fontId="85" fillId="33" borderId="127" xfId="0" applyFont="1" applyFill="1" applyBorder="1" applyAlignment="1" applyProtection="1">
      <alignment vertical="center"/>
      <protection locked="0"/>
    </xf>
    <xf numFmtId="0" fontId="85" fillId="33" borderId="128" xfId="0" applyFont="1" applyFill="1" applyBorder="1" applyAlignment="1" applyProtection="1">
      <alignment vertical="center"/>
      <protection locked="0"/>
    </xf>
    <xf numFmtId="0" fontId="85" fillId="33" borderId="129" xfId="0" applyFont="1" applyFill="1" applyBorder="1" applyAlignment="1" applyProtection="1">
      <alignment vertical="center"/>
      <protection locked="0"/>
    </xf>
    <xf numFmtId="0" fontId="85" fillId="33" borderId="28" xfId="0" applyFont="1" applyFill="1" applyBorder="1" applyAlignment="1" applyProtection="1">
      <alignment horizontal="center" vertical="distributed"/>
      <protection locked="0"/>
    </xf>
    <xf numFmtId="0" fontId="85" fillId="33" borderId="29" xfId="0" applyFont="1" applyFill="1" applyBorder="1" applyAlignment="1" applyProtection="1">
      <alignment horizontal="center" vertical="distributed"/>
      <protection locked="0"/>
    </xf>
    <xf numFmtId="0" fontId="85" fillId="33" borderId="29" xfId="0" applyFont="1" applyFill="1" applyBorder="1" applyAlignment="1" applyProtection="1">
      <alignment horizontal="center" vertical="center"/>
      <protection locked="0"/>
    </xf>
    <xf numFmtId="0" fontId="85" fillId="33" borderId="30" xfId="0" applyFont="1" applyFill="1" applyBorder="1" applyAlignment="1" applyProtection="1">
      <alignment horizontal="center" vertical="center"/>
      <protection locked="0"/>
    </xf>
    <xf numFmtId="0" fontId="85" fillId="33" borderId="28" xfId="0" applyFont="1" applyFill="1" applyBorder="1" applyAlignment="1" applyProtection="1">
      <alignment horizontal="center" vertical="center"/>
      <protection locked="0"/>
    </xf>
    <xf numFmtId="0" fontId="85" fillId="33" borderId="43" xfId="0" applyFont="1" applyFill="1" applyBorder="1" applyAlignment="1" applyProtection="1">
      <alignment horizontal="left" vertical="top"/>
      <protection locked="0"/>
    </xf>
    <xf numFmtId="0" fontId="85" fillId="33" borderId="41" xfId="0" applyFont="1" applyFill="1" applyBorder="1" applyAlignment="1" applyProtection="1">
      <alignment horizontal="left" vertical="top"/>
      <protection locked="0"/>
    </xf>
    <xf numFmtId="0" fontId="85" fillId="33" borderId="42" xfId="0" applyFont="1" applyFill="1" applyBorder="1" applyAlignment="1" applyProtection="1">
      <alignment horizontal="left" vertical="top"/>
      <protection locked="0"/>
    </xf>
    <xf numFmtId="0" fontId="85" fillId="33" borderId="11" xfId="0" applyFont="1" applyFill="1" applyBorder="1" applyAlignment="1" applyProtection="1">
      <alignment horizontal="left" vertical="top"/>
      <protection locked="0"/>
    </xf>
    <xf numFmtId="0" fontId="85" fillId="33" borderId="0" xfId="0" applyFont="1" applyFill="1" applyBorder="1" applyAlignment="1" applyProtection="1">
      <alignment horizontal="left" vertical="top"/>
      <protection locked="0"/>
    </xf>
    <xf numFmtId="0" fontId="85" fillId="33" borderId="46" xfId="0" applyFont="1" applyFill="1" applyBorder="1" applyAlignment="1" applyProtection="1">
      <alignment horizontal="left" vertical="top"/>
      <protection locked="0"/>
    </xf>
    <xf numFmtId="0" fontId="85" fillId="33" borderId="25" xfId="0" applyFont="1" applyFill="1" applyBorder="1" applyAlignment="1" applyProtection="1">
      <alignment horizontal="left" vertical="top"/>
      <protection locked="0"/>
    </xf>
    <xf numFmtId="0" fontId="85" fillId="33" borderId="16" xfId="0" applyFont="1" applyFill="1" applyBorder="1" applyAlignment="1" applyProtection="1">
      <alignment horizontal="left" vertical="top"/>
      <protection locked="0"/>
    </xf>
    <xf numFmtId="0" fontId="85" fillId="33" borderId="40" xfId="0" applyFont="1" applyFill="1" applyBorder="1" applyAlignment="1" applyProtection="1">
      <alignment horizontal="left" vertical="top"/>
      <protection locked="0"/>
    </xf>
    <xf numFmtId="0" fontId="85" fillId="33" borderId="43" xfId="0" applyFont="1" applyFill="1" applyBorder="1" applyAlignment="1" applyProtection="1">
      <alignment vertical="top" wrapText="1"/>
      <protection locked="0"/>
    </xf>
    <xf numFmtId="0" fontId="85" fillId="33" borderId="41" xfId="0" applyFont="1" applyFill="1" applyBorder="1" applyAlignment="1" applyProtection="1">
      <alignment vertical="top" wrapText="1"/>
      <protection locked="0"/>
    </xf>
    <xf numFmtId="0" fontId="85" fillId="33" borderId="42" xfId="0" applyFont="1" applyFill="1" applyBorder="1" applyAlignment="1" applyProtection="1">
      <alignment vertical="top" wrapText="1"/>
      <protection locked="0"/>
    </xf>
    <xf numFmtId="0" fontId="85" fillId="33" borderId="11" xfId="0" applyFont="1" applyFill="1" applyBorder="1" applyAlignment="1" applyProtection="1">
      <alignment vertical="top" wrapText="1"/>
      <protection locked="0"/>
    </xf>
    <xf numFmtId="0" fontId="85" fillId="33" borderId="0" xfId="0" applyFont="1" applyFill="1" applyBorder="1" applyAlignment="1" applyProtection="1">
      <alignment vertical="top" wrapText="1"/>
      <protection locked="0"/>
    </xf>
    <xf numFmtId="0" fontId="85" fillId="33" borderId="46" xfId="0" applyFont="1" applyFill="1" applyBorder="1" applyAlignment="1" applyProtection="1">
      <alignment vertical="top" wrapText="1"/>
      <protection locked="0"/>
    </xf>
    <xf numFmtId="0" fontId="85" fillId="33" borderId="25" xfId="0" applyFont="1" applyFill="1" applyBorder="1" applyAlignment="1" applyProtection="1">
      <alignment vertical="top" wrapText="1"/>
      <protection locked="0"/>
    </xf>
    <xf numFmtId="0" fontId="85" fillId="33" borderId="16" xfId="0" applyFont="1" applyFill="1" applyBorder="1" applyAlignment="1" applyProtection="1">
      <alignment vertical="top" wrapText="1"/>
      <protection locked="0"/>
    </xf>
    <xf numFmtId="0" fontId="85" fillId="33" borderId="40" xfId="0" applyFont="1" applyFill="1" applyBorder="1" applyAlignment="1" applyProtection="1">
      <alignment vertical="top" wrapText="1"/>
      <protection locked="0"/>
    </xf>
    <xf numFmtId="0" fontId="85" fillId="33" borderId="41" xfId="0" applyFont="1" applyFill="1" applyBorder="1" applyAlignment="1" applyProtection="1">
      <alignment vertical="top"/>
      <protection locked="0"/>
    </xf>
    <xf numFmtId="0" fontId="85" fillId="33" borderId="42" xfId="0" applyFont="1" applyFill="1" applyBorder="1" applyAlignment="1" applyProtection="1">
      <alignment vertical="top"/>
      <protection locked="0"/>
    </xf>
    <xf numFmtId="0" fontId="85" fillId="33" borderId="11" xfId="0" applyFont="1" applyFill="1" applyBorder="1" applyAlignment="1" applyProtection="1">
      <alignment vertical="top"/>
      <protection locked="0"/>
    </xf>
    <xf numFmtId="0" fontId="85" fillId="33" borderId="0" xfId="0" applyFont="1" applyFill="1" applyBorder="1" applyAlignment="1" applyProtection="1">
      <alignment vertical="top"/>
      <protection locked="0"/>
    </xf>
    <xf numFmtId="0" fontId="85" fillId="33" borderId="46" xfId="0" applyFont="1" applyFill="1" applyBorder="1" applyAlignment="1" applyProtection="1">
      <alignment vertical="top"/>
      <protection locked="0"/>
    </xf>
    <xf numFmtId="0" fontId="85" fillId="33" borderId="25" xfId="0" applyFont="1" applyFill="1" applyBorder="1" applyAlignment="1" applyProtection="1">
      <alignment vertical="top"/>
      <protection locked="0"/>
    </xf>
    <xf numFmtId="0" fontId="85" fillId="33" borderId="16" xfId="0" applyFont="1" applyFill="1" applyBorder="1" applyAlignment="1" applyProtection="1">
      <alignment vertical="top"/>
      <protection locked="0"/>
    </xf>
    <xf numFmtId="0" fontId="85" fillId="33" borderId="40" xfId="0" applyFont="1" applyFill="1" applyBorder="1" applyAlignment="1" applyProtection="1">
      <alignment vertical="top"/>
      <protection locked="0"/>
    </xf>
    <xf numFmtId="0" fontId="114" fillId="33" borderId="0" xfId="0" applyFont="1" applyFill="1" applyBorder="1" applyAlignment="1" applyProtection="1">
      <alignment horizontal="left" vertical="center"/>
      <protection/>
    </xf>
    <xf numFmtId="0" fontId="85" fillId="33" borderId="0" xfId="0" applyFont="1" applyFill="1" applyAlignment="1" applyProtection="1">
      <alignment horizontal="center" vertical="center" wrapText="1"/>
      <protection locked="0"/>
    </xf>
    <xf numFmtId="0" fontId="0" fillId="0" borderId="0" xfId="0" applyAlignment="1">
      <alignment horizontal="center" vertical="center" wrapText="1"/>
    </xf>
    <xf numFmtId="0" fontId="85" fillId="33" borderId="43" xfId="0" applyFont="1" applyFill="1" applyBorder="1" applyAlignment="1" applyProtection="1">
      <alignment horizontal="center" vertical="center"/>
      <protection locked="0"/>
    </xf>
    <xf numFmtId="0" fontId="85" fillId="33" borderId="41" xfId="0" applyFont="1" applyFill="1" applyBorder="1" applyAlignment="1" applyProtection="1">
      <alignment horizontal="center" vertical="center"/>
      <protection locked="0"/>
    </xf>
    <xf numFmtId="0" fontId="85" fillId="33" borderId="42" xfId="0" applyFont="1" applyFill="1" applyBorder="1" applyAlignment="1" applyProtection="1">
      <alignment horizontal="center" vertical="center"/>
      <protection locked="0"/>
    </xf>
    <xf numFmtId="0" fontId="85" fillId="33" borderId="11" xfId="0" applyFont="1" applyFill="1" applyBorder="1" applyAlignment="1" applyProtection="1">
      <alignment horizontal="center" vertical="center"/>
      <protection locked="0"/>
    </xf>
    <xf numFmtId="0" fontId="85" fillId="33" borderId="0" xfId="0" applyFont="1" applyFill="1" applyBorder="1" applyAlignment="1" applyProtection="1">
      <alignment horizontal="center" vertical="center"/>
      <protection locked="0"/>
    </xf>
    <xf numFmtId="0" fontId="85" fillId="33" borderId="46" xfId="0" applyFont="1" applyFill="1" applyBorder="1" applyAlignment="1" applyProtection="1">
      <alignment horizontal="center" vertical="center"/>
      <protection locked="0"/>
    </xf>
    <xf numFmtId="0" fontId="85" fillId="33" borderId="43" xfId="0" applyFont="1" applyFill="1" applyBorder="1" applyAlignment="1" applyProtection="1">
      <alignment horizontal="left" vertical="top" wrapText="1"/>
      <protection locked="0"/>
    </xf>
    <xf numFmtId="0" fontId="85" fillId="33" borderId="41" xfId="0" applyFont="1" applyFill="1" applyBorder="1" applyAlignment="1" applyProtection="1">
      <alignment horizontal="left" vertical="top" wrapText="1"/>
      <protection locked="0"/>
    </xf>
    <xf numFmtId="0" fontId="85" fillId="33" borderId="42" xfId="0" applyFont="1" applyFill="1" applyBorder="1" applyAlignment="1" applyProtection="1">
      <alignment horizontal="left" vertical="top" wrapText="1"/>
      <protection locked="0"/>
    </xf>
    <xf numFmtId="0" fontId="85" fillId="33" borderId="11" xfId="0" applyFont="1" applyFill="1" applyBorder="1" applyAlignment="1" applyProtection="1">
      <alignment horizontal="left" vertical="top" wrapText="1"/>
      <protection locked="0"/>
    </xf>
    <xf numFmtId="0" fontId="85" fillId="33" borderId="0" xfId="0" applyFont="1" applyFill="1" applyBorder="1" applyAlignment="1" applyProtection="1">
      <alignment horizontal="left" vertical="top" wrapText="1"/>
      <protection locked="0"/>
    </xf>
    <xf numFmtId="0" fontId="85" fillId="33" borderId="46" xfId="0" applyFont="1" applyFill="1" applyBorder="1" applyAlignment="1" applyProtection="1">
      <alignment horizontal="left" vertical="top" wrapText="1"/>
      <protection locked="0"/>
    </xf>
    <xf numFmtId="0" fontId="85" fillId="33" borderId="25" xfId="0" applyFont="1" applyFill="1" applyBorder="1" applyAlignment="1" applyProtection="1">
      <alignment horizontal="left" vertical="top" wrapText="1"/>
      <protection locked="0"/>
    </xf>
    <xf numFmtId="0" fontId="85" fillId="33" borderId="16" xfId="0" applyFont="1" applyFill="1" applyBorder="1" applyAlignment="1" applyProtection="1">
      <alignment horizontal="left" vertical="top" wrapText="1"/>
      <protection locked="0"/>
    </xf>
    <xf numFmtId="0" fontId="85" fillId="33" borderId="40" xfId="0" applyFont="1" applyFill="1" applyBorder="1" applyAlignment="1" applyProtection="1">
      <alignment horizontal="left" vertical="top" wrapText="1"/>
      <protection locked="0"/>
    </xf>
    <xf numFmtId="193" fontId="7" fillId="28" borderId="47" xfId="0" applyNumberFormat="1" applyFont="1" applyFill="1" applyBorder="1" applyAlignment="1" applyProtection="1">
      <alignment horizontal="center" vertical="center" shrinkToFit="1"/>
      <protection/>
    </xf>
    <xf numFmtId="0" fontId="7" fillId="28" borderId="25" xfId="0" applyFont="1" applyFill="1" applyBorder="1" applyAlignment="1" applyProtection="1">
      <alignment vertical="center" shrinkToFit="1"/>
      <protection/>
    </xf>
    <xf numFmtId="0" fontId="7" fillId="28" borderId="16" xfId="0" applyFont="1" applyFill="1" applyBorder="1" applyAlignment="1" applyProtection="1">
      <alignment vertical="center" shrinkToFit="1"/>
      <protection/>
    </xf>
    <xf numFmtId="0" fontId="7" fillId="28" borderId="40" xfId="0" applyFont="1" applyFill="1" applyBorder="1" applyAlignment="1" applyProtection="1">
      <alignment vertical="center" shrinkToFit="1"/>
      <protection/>
    </xf>
    <xf numFmtId="38" fontId="7" fillId="28" borderId="25" xfId="50" applyFont="1" applyFill="1" applyBorder="1" applyAlignment="1" applyProtection="1">
      <alignment horizontal="right" vertical="center" shrinkToFit="1"/>
      <protection/>
    </xf>
    <xf numFmtId="38" fontId="7" fillId="28" borderId="16" xfId="50" applyFont="1" applyFill="1" applyBorder="1" applyAlignment="1" applyProtection="1">
      <alignment horizontal="right" vertical="center" shrinkToFit="1"/>
      <protection/>
    </xf>
    <xf numFmtId="38" fontId="7" fillId="28" borderId="40" xfId="50" applyFont="1" applyFill="1" applyBorder="1" applyAlignment="1" applyProtection="1">
      <alignment horizontal="right" vertical="center" shrinkToFit="1"/>
      <protection/>
    </xf>
    <xf numFmtId="193" fontId="7" fillId="28" borderId="14" xfId="0" applyNumberFormat="1" applyFont="1" applyFill="1" applyBorder="1" applyAlignment="1" applyProtection="1">
      <alignment horizontal="center" vertical="center" shrinkToFit="1"/>
      <protection/>
    </xf>
    <xf numFmtId="231" fontId="85" fillId="33" borderId="119" xfId="0" applyNumberFormat="1" applyFont="1" applyFill="1" applyBorder="1" applyAlignment="1" applyProtection="1">
      <alignment horizontal="right" vertical="center"/>
      <protection/>
    </xf>
    <xf numFmtId="231" fontId="85" fillId="33" borderId="120" xfId="0" applyNumberFormat="1" applyFont="1" applyFill="1" applyBorder="1" applyAlignment="1" applyProtection="1">
      <alignment horizontal="right" vertical="center"/>
      <protection/>
    </xf>
    <xf numFmtId="0" fontId="85" fillId="33" borderId="121" xfId="0" applyFont="1" applyFill="1" applyBorder="1" applyAlignment="1" applyProtection="1">
      <alignment vertical="center"/>
      <protection/>
    </xf>
    <xf numFmtId="0" fontId="85" fillId="33" borderId="119" xfId="0" applyFont="1" applyFill="1" applyBorder="1" applyAlignment="1" applyProtection="1">
      <alignment vertical="center"/>
      <protection/>
    </xf>
    <xf numFmtId="0" fontId="85" fillId="33" borderId="120" xfId="0" applyFont="1" applyFill="1" applyBorder="1" applyAlignment="1" applyProtection="1">
      <alignment vertical="center"/>
      <protection/>
    </xf>
    <xf numFmtId="0" fontId="7" fillId="0" borderId="25" xfId="0" applyFont="1" applyFill="1" applyBorder="1" applyAlignment="1" applyProtection="1">
      <alignment vertical="center"/>
      <protection/>
    </xf>
    <xf numFmtId="0" fontId="7" fillId="0" borderId="16" xfId="0" applyFont="1" applyFill="1" applyBorder="1" applyAlignment="1" applyProtection="1">
      <alignment vertical="center"/>
      <protection/>
    </xf>
    <xf numFmtId="0" fontId="7" fillId="0" borderId="40" xfId="0" applyFont="1" applyFill="1" applyBorder="1" applyAlignment="1" applyProtection="1">
      <alignment vertical="center"/>
      <protection/>
    </xf>
    <xf numFmtId="0" fontId="7" fillId="28" borderId="11" xfId="0" applyFont="1" applyFill="1" applyBorder="1" applyAlignment="1" applyProtection="1">
      <alignment vertical="center" shrinkToFit="1"/>
      <protection/>
    </xf>
    <xf numFmtId="0" fontId="7" fillId="28" borderId="0" xfId="0" applyFont="1" applyFill="1" applyBorder="1" applyAlignment="1" applyProtection="1">
      <alignment vertical="center" shrinkToFit="1"/>
      <protection/>
    </xf>
    <xf numFmtId="0" fontId="7" fillId="28" borderId="46" xfId="0" applyFont="1" applyFill="1" applyBorder="1" applyAlignment="1" applyProtection="1">
      <alignment vertical="center" shrinkToFit="1"/>
      <protection/>
    </xf>
    <xf numFmtId="38" fontId="7" fillId="28" borderId="11" xfId="50" applyFont="1" applyFill="1" applyBorder="1" applyAlignment="1" applyProtection="1">
      <alignment horizontal="right" vertical="center" shrinkToFit="1"/>
      <protection/>
    </xf>
    <xf numFmtId="38" fontId="7" fillId="28" borderId="0" xfId="50" applyFont="1" applyFill="1" applyBorder="1" applyAlignment="1" applyProtection="1">
      <alignment horizontal="right" vertical="center" shrinkToFit="1"/>
      <protection/>
    </xf>
    <xf numFmtId="38" fontId="7" fillId="28" borderId="46" xfId="50" applyFont="1" applyFill="1" applyBorder="1" applyAlignment="1" applyProtection="1">
      <alignment horizontal="right" vertical="center" shrinkToFit="1"/>
      <protection/>
    </xf>
    <xf numFmtId="0" fontId="7" fillId="28" borderId="124" xfId="0" applyFont="1" applyFill="1" applyBorder="1" applyAlignment="1" applyProtection="1">
      <alignment horizontal="left" vertical="center" shrinkToFit="1"/>
      <protection/>
    </xf>
    <xf numFmtId="0" fontId="7" fillId="28" borderId="125" xfId="0" applyFont="1" applyFill="1" applyBorder="1" applyAlignment="1" applyProtection="1">
      <alignment horizontal="left" vertical="center" shrinkToFit="1"/>
      <protection/>
    </xf>
    <xf numFmtId="0" fontId="7" fillId="28" borderId="126" xfId="0" applyFont="1" applyFill="1" applyBorder="1" applyAlignment="1" applyProtection="1">
      <alignment horizontal="left" vertical="center" shrinkToFit="1"/>
      <protection/>
    </xf>
    <xf numFmtId="231" fontId="7" fillId="33" borderId="28" xfId="0" applyNumberFormat="1" applyFont="1" applyFill="1" applyBorder="1" applyAlignment="1" applyProtection="1">
      <alignment horizontal="right" vertical="center"/>
      <protection/>
    </xf>
    <xf numFmtId="231" fontId="7" fillId="33" borderId="29" xfId="0" applyNumberFormat="1" applyFont="1" applyFill="1" applyBorder="1" applyAlignment="1" applyProtection="1">
      <alignment horizontal="right" vertical="center"/>
      <protection/>
    </xf>
    <xf numFmtId="231" fontId="7" fillId="33" borderId="30" xfId="0" applyNumberFormat="1" applyFont="1" applyFill="1" applyBorder="1" applyAlignment="1" applyProtection="1">
      <alignment horizontal="right" vertical="center"/>
      <protection/>
    </xf>
    <xf numFmtId="0" fontId="7" fillId="33" borderId="28" xfId="0" applyFont="1" applyFill="1" applyBorder="1" applyAlignment="1" applyProtection="1">
      <alignment vertical="center"/>
      <protection/>
    </xf>
    <xf numFmtId="0" fontId="7" fillId="33" borderId="29" xfId="0" applyFont="1" applyFill="1" applyBorder="1" applyAlignment="1" applyProtection="1">
      <alignment vertical="center"/>
      <protection/>
    </xf>
    <xf numFmtId="0" fontId="7" fillId="33" borderId="30" xfId="0" applyFont="1" applyFill="1" applyBorder="1" applyAlignment="1" applyProtection="1">
      <alignment vertical="center"/>
      <protection/>
    </xf>
    <xf numFmtId="177" fontId="7" fillId="28" borderId="19" xfId="0" applyNumberFormat="1" applyFont="1" applyFill="1" applyBorder="1" applyAlignment="1" applyProtection="1">
      <alignment horizontal="right" vertical="center"/>
      <protection/>
    </xf>
    <xf numFmtId="176" fontId="7" fillId="28" borderId="29" xfId="0" applyNumberFormat="1" applyFont="1" applyFill="1" applyBorder="1" applyAlignment="1" applyProtection="1">
      <alignment horizontal="right" vertical="center"/>
      <protection/>
    </xf>
    <xf numFmtId="176" fontId="7" fillId="28" borderId="30" xfId="0" applyNumberFormat="1" applyFont="1" applyFill="1" applyBorder="1" applyAlignment="1" applyProtection="1">
      <alignment horizontal="right" vertical="center"/>
      <protection/>
    </xf>
    <xf numFmtId="177" fontId="85" fillId="28" borderId="15" xfId="0" applyNumberFormat="1" applyFont="1" applyFill="1" applyBorder="1" applyAlignment="1" applyProtection="1">
      <alignment horizontal="righ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4">
    <dxf>
      <fill>
        <patternFill>
          <bgColor rgb="FFFFFFCC"/>
        </patternFill>
      </fill>
    </dxf>
    <dxf>
      <fill>
        <patternFill>
          <bgColor rgb="FFFFFFCC"/>
        </patternFill>
      </fill>
    </dxf>
    <dxf>
      <fill>
        <patternFill>
          <bgColor rgb="FFFFFFCC"/>
        </patternFill>
      </fill>
    </dxf>
    <dxf>
      <fill>
        <patternFill>
          <bgColor theme="9"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276225</xdr:colOff>
      <xdr:row>4</xdr:row>
      <xdr:rowOff>247650</xdr:rowOff>
    </xdr:from>
    <xdr:to>
      <xdr:col>6</xdr:col>
      <xdr:colOff>342900</xdr:colOff>
      <xdr:row>5</xdr:row>
      <xdr:rowOff>133350</xdr:rowOff>
    </xdr:to>
    <xdr:sp>
      <xdr:nvSpPr>
        <xdr:cNvPr id="1" name="テキスト ボックス 2"/>
        <xdr:cNvSpPr txBox="1">
          <a:spLocks noChangeArrowheads="1"/>
        </xdr:cNvSpPr>
      </xdr:nvSpPr>
      <xdr:spPr>
        <a:xfrm>
          <a:off x="6200775" y="1771650"/>
          <a:ext cx="1866900" cy="266700"/>
        </a:xfrm>
        <a:prstGeom prst="rect">
          <a:avLst/>
        </a:prstGeom>
        <a:noFill/>
        <a:ln w="9525" cmpd="sng">
          <a:noFill/>
        </a:ln>
      </xdr:spPr>
      <xdr:txBody>
        <a:bodyPr vertOverflow="clip" wrap="square" anchor="ctr"/>
        <a:p>
          <a:pPr algn="l">
            <a:defRPr/>
          </a:pPr>
          <a:r>
            <a:rPr lang="en-US" cap="none" sz="1000" b="1" i="0" u="none" baseline="0">
              <a:solidFill>
                <a:srgbClr val="FF0000"/>
              </a:solidFill>
            </a:rPr>
            <a:t>Ｅｘｃｅｌファイルは切り離さないこと</a:t>
          </a:r>
        </a:p>
      </xdr:txBody>
    </xdr:sp>
    <xdr:clientData/>
  </xdr:twoCellAnchor>
  <xdr:twoCellAnchor>
    <xdr:from>
      <xdr:col>3</xdr:col>
      <xdr:colOff>66675</xdr:colOff>
      <xdr:row>3</xdr:row>
      <xdr:rowOff>114300</xdr:rowOff>
    </xdr:from>
    <xdr:to>
      <xdr:col>3</xdr:col>
      <xdr:colOff>247650</xdr:colOff>
      <xdr:row>6</xdr:row>
      <xdr:rowOff>295275</xdr:rowOff>
    </xdr:to>
    <xdr:sp>
      <xdr:nvSpPr>
        <xdr:cNvPr id="2" name="右中かっこ 1"/>
        <xdr:cNvSpPr>
          <a:spLocks/>
        </xdr:cNvSpPr>
      </xdr:nvSpPr>
      <xdr:spPr>
        <a:xfrm>
          <a:off x="5991225" y="1257300"/>
          <a:ext cx="180975" cy="1323975"/>
        </a:xfrm>
        <a:prstGeom prst="rightBrace">
          <a:avLst/>
        </a:prstGeom>
        <a:noFill/>
        <a:ln w="15875" cmpd="sng">
          <a:solidFill>
            <a:srgbClr val="FF0000"/>
          </a:solidFill>
          <a:headEnd type="none"/>
          <a:tailEnd type="none"/>
        </a:ln>
      </xdr:spPr>
      <xdr:txBody>
        <a:bodyPr vertOverflow="clip" wrap="square" lIns="18288" tIns="0" rIns="0" bIns="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34</xdr:row>
      <xdr:rowOff>19050</xdr:rowOff>
    </xdr:from>
    <xdr:to>
      <xdr:col>12</xdr:col>
      <xdr:colOff>590550</xdr:colOff>
      <xdr:row>73</xdr:row>
      <xdr:rowOff>95250</xdr:rowOff>
    </xdr:to>
    <xdr:pic>
      <xdr:nvPicPr>
        <xdr:cNvPr id="1" name="図 4"/>
        <xdr:cNvPicPr preferRelativeResize="1">
          <a:picLocks noChangeAspect="1"/>
        </xdr:cNvPicPr>
      </xdr:nvPicPr>
      <xdr:blipFill>
        <a:blip r:embed="rId1"/>
        <a:stretch>
          <a:fillRect/>
        </a:stretch>
      </xdr:blipFill>
      <xdr:spPr>
        <a:xfrm>
          <a:off x="323850" y="5848350"/>
          <a:ext cx="7172325" cy="6762750"/>
        </a:xfrm>
        <a:prstGeom prst="rect">
          <a:avLst/>
        </a:prstGeom>
        <a:noFill/>
        <a:ln w="9525" cmpd="sng">
          <a:noFill/>
        </a:ln>
      </xdr:spPr>
    </xdr:pic>
    <xdr:clientData/>
  </xdr:twoCellAnchor>
  <xdr:twoCellAnchor editAs="oneCell">
    <xdr:from>
      <xdr:col>1</xdr:col>
      <xdr:colOff>9525</xdr:colOff>
      <xdr:row>1</xdr:row>
      <xdr:rowOff>19050</xdr:rowOff>
    </xdr:from>
    <xdr:to>
      <xdr:col>12</xdr:col>
      <xdr:colOff>561975</xdr:colOff>
      <xdr:row>32</xdr:row>
      <xdr:rowOff>38100</xdr:rowOff>
    </xdr:to>
    <xdr:pic>
      <xdr:nvPicPr>
        <xdr:cNvPr id="2" name="図 1"/>
        <xdr:cNvPicPr preferRelativeResize="1">
          <a:picLocks noChangeAspect="1"/>
        </xdr:cNvPicPr>
      </xdr:nvPicPr>
      <xdr:blipFill>
        <a:blip r:embed="rId2"/>
        <a:stretch>
          <a:fillRect/>
        </a:stretch>
      </xdr:blipFill>
      <xdr:spPr>
        <a:xfrm>
          <a:off x="314325" y="190500"/>
          <a:ext cx="7153275" cy="5334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xdr:row>
      <xdr:rowOff>0</xdr:rowOff>
    </xdr:from>
    <xdr:to>
      <xdr:col>11</xdr:col>
      <xdr:colOff>419100</xdr:colOff>
      <xdr:row>40</xdr:row>
      <xdr:rowOff>142875</xdr:rowOff>
    </xdr:to>
    <xdr:pic>
      <xdr:nvPicPr>
        <xdr:cNvPr id="1" name="図 1"/>
        <xdr:cNvPicPr preferRelativeResize="1">
          <a:picLocks noChangeAspect="1"/>
        </xdr:cNvPicPr>
      </xdr:nvPicPr>
      <xdr:blipFill>
        <a:blip r:embed="rId1"/>
        <a:stretch>
          <a:fillRect/>
        </a:stretch>
      </xdr:blipFill>
      <xdr:spPr>
        <a:xfrm>
          <a:off x="304800" y="381000"/>
          <a:ext cx="6419850" cy="6657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76200</xdr:colOff>
      <xdr:row>11</xdr:row>
      <xdr:rowOff>142875</xdr:rowOff>
    </xdr:from>
    <xdr:to>
      <xdr:col>49</xdr:col>
      <xdr:colOff>142875</xdr:colOff>
      <xdr:row>16</xdr:row>
      <xdr:rowOff>0</xdr:rowOff>
    </xdr:to>
    <xdr:sp>
      <xdr:nvSpPr>
        <xdr:cNvPr id="1" name="角丸四角形吹き出し 1"/>
        <xdr:cNvSpPr>
          <a:spLocks/>
        </xdr:cNvSpPr>
      </xdr:nvSpPr>
      <xdr:spPr>
        <a:xfrm>
          <a:off x="6324600" y="2190750"/>
          <a:ext cx="2466975" cy="904875"/>
        </a:xfrm>
        <a:prstGeom prst="wedgeRoundRectCallout">
          <a:avLst>
            <a:gd name="adj1" fmla="val -65851"/>
            <a:gd name="adj2" fmla="val -35027"/>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latin typeface="Calibri"/>
              <a:ea typeface="Calibri"/>
              <a:cs typeface="Calibri"/>
            </a:rPr>
            <a:t>(</a:t>
          </a:r>
          <a:r>
            <a:rPr lang="en-US" cap="none" sz="1400" b="1" i="0" u="none" baseline="0">
              <a:solidFill>
                <a:srgbClr val="003366"/>
              </a:solidFill>
            </a:rPr>
            <a:t>①×</a:t>
          </a:r>
          <a:r>
            <a:rPr lang="en-US" cap="none" sz="1400" b="1" i="0" u="none" baseline="0">
              <a:solidFill>
                <a:srgbClr val="003366"/>
              </a:solidFill>
              <a:latin typeface="Calibri"/>
              <a:ea typeface="Calibri"/>
              <a:cs typeface="Calibri"/>
            </a:rPr>
            <a:t>2/3)</a:t>
          </a:r>
          <a:r>
            <a:rPr lang="en-US" cap="none" sz="1400" b="1" i="0" u="none" baseline="0">
              <a:solidFill>
                <a:srgbClr val="003366"/>
              </a:solidFill>
            </a:rPr>
            <a:t>✛②</a:t>
          </a:r>
          <a:r>
            <a:rPr lang="en-US" cap="none" sz="1400" b="1" i="0" u="none" baseline="0">
              <a:solidFill>
                <a:srgbClr val="003366"/>
              </a:solidFill>
              <a:latin typeface="Calibri"/>
              <a:ea typeface="Calibri"/>
              <a:cs typeface="Calibri"/>
            </a:rPr>
            <a:t>
</a:t>
          </a:r>
          <a:r>
            <a:rPr lang="en-US" cap="none" sz="1400" b="1" i="0" u="none" baseline="0">
              <a:solidFill>
                <a:srgbClr val="003366"/>
              </a:solidFill>
              <a:latin typeface="Calibri"/>
              <a:ea typeface="Calibri"/>
              <a:cs typeface="Calibri"/>
            </a:rPr>
            <a:t>152,000,000</a:t>
          </a:r>
          <a:r>
            <a:rPr lang="en-US" cap="none" sz="1400" b="1" i="0" u="none" baseline="0">
              <a:solidFill>
                <a:srgbClr val="003366"/>
              </a:solidFill>
            </a:rPr>
            <a:t>×</a:t>
          </a:r>
          <a:r>
            <a:rPr lang="en-US" cap="none" sz="1400" b="1" i="0" u="none" baseline="0">
              <a:solidFill>
                <a:srgbClr val="003366"/>
              </a:solidFill>
              <a:latin typeface="Calibri"/>
              <a:ea typeface="Calibri"/>
              <a:cs typeface="Calibri"/>
            </a:rPr>
            <a:t>2/3</a:t>
          </a:r>
          <a:r>
            <a:rPr lang="en-US" cap="none" sz="1400" b="1" i="0" u="none" baseline="0">
              <a:solidFill>
                <a:srgbClr val="003366"/>
              </a:solidFill>
            </a:rPr>
            <a:t>＝</a:t>
          </a:r>
          <a:r>
            <a:rPr lang="en-US" cap="none" sz="1400" b="1" i="0" u="none" baseline="0">
              <a:solidFill>
                <a:srgbClr val="003366"/>
              </a:solidFill>
              <a:latin typeface="Calibri"/>
              <a:ea typeface="Calibri"/>
              <a:cs typeface="Calibri"/>
            </a:rPr>
            <a:t>101,333,333</a:t>
          </a:r>
          <a:r>
            <a:rPr lang="en-US" cap="none" sz="1400" b="1" i="0" u="none" baseline="0">
              <a:solidFill>
                <a:srgbClr val="003366"/>
              </a:solidFill>
            </a:rPr>
            <a:t>（</a:t>
          </a:r>
          <a:r>
            <a:rPr lang="en-US" cap="none" sz="1400" b="1" i="0" u="none" baseline="0">
              <a:solidFill>
                <a:srgbClr val="003366"/>
              </a:solidFill>
              <a:latin typeface="Calibri"/>
              <a:ea typeface="Calibri"/>
              <a:cs typeface="Calibri"/>
            </a:rPr>
            <a:t>A</a:t>
          </a:r>
          <a:r>
            <a:rPr lang="en-US" cap="none" sz="1400" b="1" i="0" u="none" baseline="0">
              <a:solidFill>
                <a:srgbClr val="003366"/>
              </a:solidFill>
            </a:rPr>
            <a:t>）</a:t>
          </a:r>
          <a:r>
            <a:rPr lang="en-US" cap="none" sz="1400" b="1" i="0" u="none" baseline="0">
              <a:solidFill>
                <a:srgbClr val="003366"/>
              </a:solidFill>
              <a:latin typeface="Calibri"/>
              <a:ea typeface="Calibri"/>
              <a:cs typeface="Calibri"/>
            </a:rPr>
            <a:t>
</a:t>
          </a:r>
          <a:r>
            <a:rPr lang="en-US" cap="none" sz="1400" b="1" i="0" u="none" baseline="0">
              <a:solidFill>
                <a:srgbClr val="003366"/>
              </a:solidFill>
              <a:latin typeface="Calibri"/>
              <a:ea typeface="Calibri"/>
              <a:cs typeface="Calibri"/>
            </a:rPr>
            <a:t>A</a:t>
          </a:r>
          <a:r>
            <a:rPr lang="en-US" cap="none" sz="1400" b="1" i="0" u="none" baseline="0">
              <a:solidFill>
                <a:srgbClr val="003366"/>
              </a:solidFill>
            </a:rPr>
            <a:t>＋</a:t>
          </a:r>
          <a:r>
            <a:rPr lang="en-US" cap="none" sz="1400" b="1" i="0" u="none" baseline="0">
              <a:solidFill>
                <a:srgbClr val="003366"/>
              </a:solidFill>
              <a:latin typeface="Calibri"/>
              <a:ea typeface="Calibri"/>
              <a:cs typeface="Calibri"/>
            </a:rPr>
            <a:t>650,000</a:t>
          </a:r>
          <a:r>
            <a:rPr lang="en-US" cap="none" sz="1400" b="1" i="0" u="none" baseline="0">
              <a:solidFill>
                <a:srgbClr val="003366"/>
              </a:solidFill>
            </a:rPr>
            <a:t>＝</a:t>
          </a:r>
          <a:r>
            <a:rPr lang="en-US" cap="none" sz="1400" b="1" i="0" u="none" baseline="0">
              <a:solidFill>
                <a:srgbClr val="003366"/>
              </a:solidFill>
              <a:latin typeface="Calibri"/>
              <a:ea typeface="Calibri"/>
              <a:cs typeface="Calibri"/>
            </a:rPr>
            <a:t>101,983,333
</a:t>
          </a:r>
        </a:p>
      </xdr:txBody>
    </xdr:sp>
    <xdr:clientData/>
  </xdr:twoCellAnchor>
  <xdr:twoCellAnchor>
    <xdr:from>
      <xdr:col>35</xdr:col>
      <xdr:colOff>114300</xdr:colOff>
      <xdr:row>24</xdr:row>
      <xdr:rowOff>19050</xdr:rowOff>
    </xdr:from>
    <xdr:to>
      <xdr:col>49</xdr:col>
      <xdr:colOff>28575</xdr:colOff>
      <xdr:row>28</xdr:row>
      <xdr:rowOff>95250</xdr:rowOff>
    </xdr:to>
    <xdr:sp>
      <xdr:nvSpPr>
        <xdr:cNvPr id="2" name="角丸四角形吹き出し 2"/>
        <xdr:cNvSpPr>
          <a:spLocks/>
        </xdr:cNvSpPr>
      </xdr:nvSpPr>
      <xdr:spPr>
        <a:xfrm>
          <a:off x="6362700" y="4819650"/>
          <a:ext cx="2314575" cy="914400"/>
        </a:xfrm>
        <a:prstGeom prst="wedgeRoundRectCallout">
          <a:avLst>
            <a:gd name="adj1" fmla="val -137592"/>
            <a:gd name="adj2" fmla="val -5064"/>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別紙</a:t>
          </a:r>
          <a:r>
            <a:rPr lang="en-US" cap="none" sz="1400" b="1" i="0" u="none" baseline="0">
              <a:solidFill>
                <a:srgbClr val="003366"/>
              </a:solidFill>
              <a:latin typeface="Calibri"/>
              <a:ea typeface="Calibri"/>
              <a:cs typeface="Calibri"/>
            </a:rPr>
            <a:t>3</a:t>
          </a:r>
          <a:r>
            <a:rPr lang="en-US" cap="none" sz="1400" b="1" i="0" u="none" baseline="0">
              <a:solidFill>
                <a:srgbClr val="003366"/>
              </a:solidFill>
            </a:rPr>
            <a:t>車両内訳により算出された</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交付額を、記号ごとに年度別に</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記入してください。</a:t>
          </a:r>
        </a:p>
      </xdr:txBody>
    </xdr:sp>
    <xdr:clientData/>
  </xdr:twoCellAnchor>
  <xdr:twoCellAnchor>
    <xdr:from>
      <xdr:col>35</xdr:col>
      <xdr:colOff>142875</xdr:colOff>
      <xdr:row>61</xdr:row>
      <xdr:rowOff>200025</xdr:rowOff>
    </xdr:from>
    <xdr:to>
      <xdr:col>49</xdr:col>
      <xdr:colOff>66675</xdr:colOff>
      <xdr:row>66</xdr:row>
      <xdr:rowOff>57150</xdr:rowOff>
    </xdr:to>
    <xdr:sp>
      <xdr:nvSpPr>
        <xdr:cNvPr id="3" name="角丸四角形吹き出し 3"/>
        <xdr:cNvSpPr>
          <a:spLocks/>
        </xdr:cNvSpPr>
      </xdr:nvSpPr>
      <xdr:spPr>
        <a:xfrm>
          <a:off x="6391275" y="12392025"/>
          <a:ext cx="2324100" cy="904875"/>
        </a:xfrm>
        <a:prstGeom prst="wedgeRoundRectCallout">
          <a:avLst>
            <a:gd name="adj1" fmla="val -132791"/>
            <a:gd name="adj2" fmla="val -7004"/>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別紙</a:t>
          </a:r>
          <a:r>
            <a:rPr lang="en-US" cap="none" sz="1400" b="1" i="0" u="none" baseline="0">
              <a:solidFill>
                <a:srgbClr val="003366"/>
              </a:solidFill>
              <a:latin typeface="Calibri"/>
              <a:ea typeface="Calibri"/>
              <a:cs typeface="Calibri"/>
            </a:rPr>
            <a:t>3</a:t>
          </a:r>
          <a:r>
            <a:rPr lang="en-US" cap="none" sz="1400" b="1" i="0" u="none" baseline="0">
              <a:solidFill>
                <a:srgbClr val="003366"/>
              </a:solidFill>
            </a:rPr>
            <a:t>車両内訳により算出された</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交付額を、記号ごとに年度別に</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記入してください。</a:t>
          </a:r>
        </a:p>
      </xdr:txBody>
    </xdr:sp>
    <xdr:clientData/>
  </xdr:twoCellAnchor>
  <xdr:twoCellAnchor>
    <xdr:from>
      <xdr:col>35</xdr:col>
      <xdr:colOff>85725</xdr:colOff>
      <xdr:row>18</xdr:row>
      <xdr:rowOff>66675</xdr:rowOff>
    </xdr:from>
    <xdr:to>
      <xdr:col>49</xdr:col>
      <xdr:colOff>0</xdr:colOff>
      <xdr:row>21</xdr:row>
      <xdr:rowOff>85725</xdr:rowOff>
    </xdr:to>
    <xdr:sp>
      <xdr:nvSpPr>
        <xdr:cNvPr id="4" name="角丸四角形吹き出し 4"/>
        <xdr:cNvSpPr>
          <a:spLocks/>
        </xdr:cNvSpPr>
      </xdr:nvSpPr>
      <xdr:spPr>
        <a:xfrm>
          <a:off x="6334125" y="3581400"/>
          <a:ext cx="2314575" cy="647700"/>
        </a:xfrm>
        <a:prstGeom prst="wedgeRoundRectCallout">
          <a:avLst>
            <a:gd name="adj1" fmla="val -88462"/>
            <a:gd name="adj2" fmla="val -23"/>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車載型蓄電池等の経費を除いた</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経費を記入してください。</a:t>
          </a:r>
        </a:p>
      </xdr:txBody>
    </xdr:sp>
    <xdr:clientData/>
  </xdr:twoCellAnchor>
  <xdr:twoCellAnchor>
    <xdr:from>
      <xdr:col>35</xdr:col>
      <xdr:colOff>133350</xdr:colOff>
      <xdr:row>50</xdr:row>
      <xdr:rowOff>190500</xdr:rowOff>
    </xdr:from>
    <xdr:to>
      <xdr:col>49</xdr:col>
      <xdr:colOff>47625</xdr:colOff>
      <xdr:row>54</xdr:row>
      <xdr:rowOff>0</xdr:rowOff>
    </xdr:to>
    <xdr:sp>
      <xdr:nvSpPr>
        <xdr:cNvPr id="5" name="角丸四角形吹き出し 5"/>
        <xdr:cNvSpPr>
          <a:spLocks/>
        </xdr:cNvSpPr>
      </xdr:nvSpPr>
      <xdr:spPr>
        <a:xfrm>
          <a:off x="6381750" y="10077450"/>
          <a:ext cx="2314575" cy="647700"/>
        </a:xfrm>
        <a:prstGeom prst="wedgeRoundRectCallout">
          <a:avLst>
            <a:gd name="adj1" fmla="val -88462"/>
            <a:gd name="adj2" fmla="val -23"/>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車載型蓄電池等の経費を除いた</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経費を記入してください。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876300</xdr:colOff>
      <xdr:row>3</xdr:row>
      <xdr:rowOff>85725</xdr:rowOff>
    </xdr:from>
    <xdr:to>
      <xdr:col>2</xdr:col>
      <xdr:colOff>3733800</xdr:colOff>
      <xdr:row>5</xdr:row>
      <xdr:rowOff>219075</xdr:rowOff>
    </xdr:to>
    <xdr:sp>
      <xdr:nvSpPr>
        <xdr:cNvPr id="1" name="角丸四角形吹き出し 1"/>
        <xdr:cNvSpPr>
          <a:spLocks/>
        </xdr:cNvSpPr>
      </xdr:nvSpPr>
      <xdr:spPr>
        <a:xfrm>
          <a:off x="1466850" y="857250"/>
          <a:ext cx="2857500" cy="628650"/>
        </a:xfrm>
        <a:prstGeom prst="wedgeRoundRectCallout">
          <a:avLst>
            <a:gd name="adj1" fmla="val 18111"/>
            <a:gd name="adj2" fmla="val 121027"/>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導入する車種について、プルダウンから</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該当するものを選択してください。</a:t>
          </a:r>
        </a:p>
      </xdr:txBody>
    </xdr:sp>
    <xdr:clientData/>
  </xdr:twoCellAnchor>
  <xdr:twoCellAnchor>
    <xdr:from>
      <xdr:col>3</xdr:col>
      <xdr:colOff>323850</xdr:colOff>
      <xdr:row>3</xdr:row>
      <xdr:rowOff>76200</xdr:rowOff>
    </xdr:from>
    <xdr:to>
      <xdr:col>6</xdr:col>
      <xdr:colOff>542925</xdr:colOff>
      <xdr:row>5</xdr:row>
      <xdr:rowOff>219075</xdr:rowOff>
    </xdr:to>
    <xdr:sp>
      <xdr:nvSpPr>
        <xdr:cNvPr id="2" name="角丸四角形吹き出し 2"/>
        <xdr:cNvSpPr>
          <a:spLocks/>
        </xdr:cNvSpPr>
      </xdr:nvSpPr>
      <xdr:spPr>
        <a:xfrm>
          <a:off x="5124450" y="847725"/>
          <a:ext cx="2266950" cy="638175"/>
        </a:xfrm>
        <a:prstGeom prst="wedgeRoundRectCallout">
          <a:avLst>
            <a:gd name="adj1" fmla="val -22453"/>
            <a:gd name="adj2" fmla="val 119634"/>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latin typeface="Calibri"/>
              <a:ea typeface="Calibri"/>
              <a:cs typeface="Calibri"/>
            </a:rPr>
            <a:t>1</a:t>
          </a:r>
          <a:r>
            <a:rPr lang="en-US" cap="none" sz="1400" b="1" i="0" u="none" baseline="0">
              <a:solidFill>
                <a:srgbClr val="003366"/>
              </a:solidFill>
            </a:rPr>
            <a:t>台当たりの蓄電池容量</a:t>
          </a:r>
          <a:r>
            <a:rPr lang="en-US" cap="none" sz="1400" b="1" i="0" u="none" baseline="0">
              <a:solidFill>
                <a:srgbClr val="003366"/>
              </a:solidFill>
              <a:latin typeface="Calibri"/>
              <a:ea typeface="Calibri"/>
              <a:cs typeface="Calibri"/>
            </a:rPr>
            <a:t>(kWh)
</a:t>
          </a:r>
          <a:r>
            <a:rPr lang="en-US" cap="none" sz="1400" b="1" i="0" u="none" baseline="0">
              <a:solidFill>
                <a:srgbClr val="003366"/>
              </a:solidFill>
            </a:rPr>
            <a:t>を記入してください。</a:t>
          </a:r>
        </a:p>
      </xdr:txBody>
    </xdr:sp>
    <xdr:clientData/>
  </xdr:twoCellAnchor>
  <xdr:twoCellAnchor>
    <xdr:from>
      <xdr:col>5</xdr:col>
      <xdr:colOff>38100</xdr:colOff>
      <xdr:row>7</xdr:row>
      <xdr:rowOff>95250</xdr:rowOff>
    </xdr:from>
    <xdr:to>
      <xdr:col>7</xdr:col>
      <xdr:colOff>114300</xdr:colOff>
      <xdr:row>32</xdr:row>
      <xdr:rowOff>161925</xdr:rowOff>
    </xdr:to>
    <xdr:sp>
      <xdr:nvSpPr>
        <xdr:cNvPr id="3" name="角丸四角形 5"/>
        <xdr:cNvSpPr>
          <a:spLocks/>
        </xdr:cNvSpPr>
      </xdr:nvSpPr>
      <xdr:spPr>
        <a:xfrm>
          <a:off x="6181725" y="1857375"/>
          <a:ext cx="1485900" cy="5800725"/>
        </a:xfrm>
        <a:prstGeom prst="roundRect">
          <a:avLst/>
        </a:prstGeom>
        <a:noFill/>
        <a:ln w="25400" cmpd="sng">
          <a:solidFill>
            <a:srgbClr val="C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4124325</xdr:colOff>
      <xdr:row>33</xdr:row>
      <xdr:rowOff>171450</xdr:rowOff>
    </xdr:from>
    <xdr:to>
      <xdr:col>6</xdr:col>
      <xdr:colOff>133350</xdr:colOff>
      <xdr:row>36</xdr:row>
      <xdr:rowOff>161925</xdr:rowOff>
    </xdr:to>
    <xdr:sp>
      <xdr:nvSpPr>
        <xdr:cNvPr id="4" name="角丸四角形 7"/>
        <xdr:cNvSpPr>
          <a:spLocks/>
        </xdr:cNvSpPr>
      </xdr:nvSpPr>
      <xdr:spPr>
        <a:xfrm>
          <a:off x="4714875" y="7896225"/>
          <a:ext cx="2266950" cy="714375"/>
        </a:xfrm>
        <a:prstGeom prst="roundRect">
          <a:avLst/>
        </a:prstGeom>
        <a:noFill/>
        <a:ln w="25400" cmpd="sng">
          <a:solidFill>
            <a:srgbClr val="C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628650</xdr:colOff>
      <xdr:row>38</xdr:row>
      <xdr:rowOff>114300</xdr:rowOff>
    </xdr:from>
    <xdr:to>
      <xdr:col>7</xdr:col>
      <xdr:colOff>171450</xdr:colOff>
      <xdr:row>40</xdr:row>
      <xdr:rowOff>104775</xdr:rowOff>
    </xdr:to>
    <xdr:sp>
      <xdr:nvSpPr>
        <xdr:cNvPr id="5" name="角丸四角形吹き出し 8"/>
        <xdr:cNvSpPr>
          <a:spLocks/>
        </xdr:cNvSpPr>
      </xdr:nvSpPr>
      <xdr:spPr>
        <a:xfrm>
          <a:off x="6067425" y="8943975"/>
          <a:ext cx="1657350" cy="371475"/>
        </a:xfrm>
        <a:prstGeom prst="wedgeRoundRectCallout">
          <a:avLst>
            <a:gd name="adj1" fmla="val -41532"/>
            <a:gd name="adj2" fmla="val -161564"/>
          </a:avLst>
        </a:prstGeom>
        <a:solidFill>
          <a:srgbClr val="DBEEF4"/>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581025</xdr:colOff>
      <xdr:row>38</xdr:row>
      <xdr:rowOff>57150</xdr:rowOff>
    </xdr:from>
    <xdr:to>
      <xdr:col>7</xdr:col>
      <xdr:colOff>295275</xdr:colOff>
      <xdr:row>40</xdr:row>
      <xdr:rowOff>171450</xdr:rowOff>
    </xdr:to>
    <xdr:sp>
      <xdr:nvSpPr>
        <xdr:cNvPr id="6" name="角丸四角形吹き出し 6"/>
        <xdr:cNvSpPr>
          <a:spLocks/>
        </xdr:cNvSpPr>
      </xdr:nvSpPr>
      <xdr:spPr>
        <a:xfrm>
          <a:off x="6019800" y="8886825"/>
          <a:ext cx="1828800" cy="495300"/>
        </a:xfrm>
        <a:prstGeom prst="wedgeRoundRectCallout">
          <a:avLst>
            <a:gd name="adj1" fmla="val 15833"/>
            <a:gd name="adj2" fmla="val -325240"/>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自動的に算出されます。</a:t>
          </a:r>
        </a:p>
      </xdr:txBody>
    </xdr:sp>
    <xdr:clientData/>
  </xdr:twoCellAnchor>
  <xdr:twoCellAnchor>
    <xdr:from>
      <xdr:col>7</xdr:col>
      <xdr:colOff>504825</xdr:colOff>
      <xdr:row>10</xdr:row>
      <xdr:rowOff>57150</xdr:rowOff>
    </xdr:from>
    <xdr:to>
      <xdr:col>9</xdr:col>
      <xdr:colOff>0</xdr:colOff>
      <xdr:row>25</xdr:row>
      <xdr:rowOff>57150</xdr:rowOff>
    </xdr:to>
    <xdr:sp>
      <xdr:nvSpPr>
        <xdr:cNvPr id="7" name="角丸四角形吹き出し 7"/>
        <xdr:cNvSpPr>
          <a:spLocks/>
        </xdr:cNvSpPr>
      </xdr:nvSpPr>
      <xdr:spPr>
        <a:xfrm>
          <a:off x="8058150" y="2505075"/>
          <a:ext cx="885825" cy="3448050"/>
        </a:xfrm>
        <a:prstGeom prst="wedgeRoundRectCallout">
          <a:avLst>
            <a:gd name="adj1" fmla="val -203796"/>
            <a:gd name="adj2" fmla="val -43879"/>
          </a:avLst>
        </a:prstGeom>
        <a:solidFill>
          <a:srgbClr val="DBEEF4"/>
        </a:solidFill>
        <a:ln w="9525" cmpd="sng">
          <a:solidFill>
            <a:srgbClr val="000000"/>
          </a:solidFill>
          <a:headEnd type="none"/>
          <a:tailEnd type="none"/>
        </a:ln>
      </xdr:spPr>
      <xdr:txBody>
        <a:bodyPr vertOverflow="clip" wrap="square" lIns="18288" tIns="0" rIns="0" bIns="0" vert="wordArtVertRtl"/>
        <a:p>
          <a:pPr algn="r">
            <a:defRPr/>
          </a:pPr>
          <a:r>
            <a:rPr lang="en-US" cap="none" sz="1400" b="1" i="0" u="none" baseline="0">
              <a:solidFill>
                <a:srgbClr val="003366"/>
              </a:solidFill>
            </a:rPr>
            <a:t>別紙</a:t>
          </a:r>
          <a:r>
            <a:rPr lang="en-US" cap="none" sz="1400" b="1" i="0" u="none" baseline="0">
              <a:solidFill>
                <a:srgbClr val="003366"/>
              </a:solidFill>
              <a:latin typeface="Calibri"/>
              <a:ea typeface="Calibri"/>
              <a:cs typeface="Calibri"/>
            </a:rPr>
            <a:t>2</a:t>
          </a:r>
          <a:r>
            <a:rPr lang="en-US" cap="none" sz="1400" b="1" i="0" u="none" baseline="0">
              <a:solidFill>
                <a:srgbClr val="003366"/>
              </a:solidFill>
            </a:rPr>
            <a:t>経費内訳の車載型蓄電池等の欄に、</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記号（　Ａ～Ｏ</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）ごとの台数及び交付額を</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年度別に記入してください。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sst01\&#30465;&#20840;&#20307;&#20849;&#26377;&#12501;&#12457;&#12523;&#12480;\&#22269;&#20869;&#20107;&#26989;&#37096;\&#20196;&#21644;2&#24180;&#24230;&#65288;2020&#24180;&#24230;&#65289;\20_&#33073;&#28845;&#32032;&#12452;&#12494;&#12505;\20_&#33258;&#31435;&#12539;&#20998;&#25955;&#12456;&#12493;&#65288;&#33258;&#21205;&#36554;CASE&#21547;&#12416;&#65289;\060_&#20844;&#21215;\10_&#20844;&#21215;&#35201;&#38936;&#12539;&#20132;&#20184;&#35215;&#31243;\30_&#24540;&#21215;&#30003;&#35531;&#26360;%20&#27096;&#24335;\4_&#12304;&#24540;&#21215;&#27096;&#24335;1_&#12539;&#21029;&#32025;1&#12539;2&#12539;3&#12305;_&#33073;&#28845;&#32032;&#12452;&#12494;&#12505;_&#12456;&#12493;&#33258;&#32102;&#12456;&#12522;&#12450;&#9313;&#23566;&#20837;_0615&#65288;&#12502;&#12483;&#12463;&#20445;&#35703;&#2816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提出書類一覧(応募申請)"/>
      <sheetName val="【様式1】応募申請書"/>
      <sheetName val="【別紙１-２-②】実施計画書"/>
      <sheetName val="【別紙２-２-②】 R2年度　経費内訳"/>
      <sheetName val="【別紙２-２-②’】 全体経費内訳"/>
      <sheetName val="【別紙3】車両内訳"/>
      <sheetName val=" (記入例) 【別紙2】経費内訳"/>
      <sheetName val=" (記入例) 【別紙3】車両内訳"/>
      <sheetName val="マスターシート ２.②設備導入（公開時は非表示）"/>
      <sheetName val="補助対象車両リスト"/>
      <sheetName val="（記入例）別紙２"/>
      <sheetName val=" (記入例) 別紙3"/>
    </sheetNames>
    <sheetDataSet>
      <sheetData sheetId="9">
        <row r="4">
          <cell r="I4" t="str">
            <v>日産　e-NV200バン　 GXルートバン(40kWhモデル)  【ZAB-VME0】</v>
          </cell>
          <cell r="J4">
            <v>300</v>
          </cell>
        </row>
        <row r="5">
          <cell r="I5" t="str">
            <v>日産　e-NV200バン　 GX 2人乗り(40kWhモデル)  【ZAB-VME0】</v>
          </cell>
          <cell r="J5">
            <v>300</v>
          </cell>
        </row>
        <row r="6">
          <cell r="I6" t="str">
            <v>日産　e-NV200バン　 GX 5人乗り(40kWhモデル)  【ZAB-VME0】</v>
          </cell>
          <cell r="J6">
            <v>300</v>
          </cell>
        </row>
        <row r="7">
          <cell r="I7" t="str">
            <v>日産　e-NV200ワゴン　 G 5人乗り(40kWhモデル)   【ZAA-ME0】</v>
          </cell>
          <cell r="J7">
            <v>200</v>
          </cell>
        </row>
        <row r="8">
          <cell r="I8" t="str">
            <v>日産　e-NV200ワゴン　 G 7人乗り(40kWhモデル)  【ZAA-ME0】</v>
          </cell>
          <cell r="J8">
            <v>200</v>
          </cell>
        </row>
        <row r="9">
          <cell r="I9" t="str">
            <v>日産　e-NV200 バン　 GXルートバン 16ﾓﾃﾞﾙ  【ZAB-VME0】</v>
          </cell>
          <cell r="J9">
            <v>190</v>
          </cell>
        </row>
        <row r="10">
          <cell r="I10" t="str">
            <v>日産　e-NV200 バン　 GX 2人乗り 16ﾓﾃﾞﾙ  【ZAB-VME0】</v>
          </cell>
          <cell r="J10">
            <v>190</v>
          </cell>
        </row>
        <row r="11">
          <cell r="I11" t="str">
            <v>日産　e-NV200 バン　 GX 5人乗り 16ﾓﾃﾞﾙ  【ZAB-VME0】</v>
          </cell>
          <cell r="J11">
            <v>188</v>
          </cell>
        </row>
        <row r="12">
          <cell r="I12" t="str">
            <v>日産　e-NV200 バン　 VXルートバン 16ﾓﾃﾞﾙ  【ZAB-VME0】</v>
          </cell>
          <cell r="J12">
            <v>190</v>
          </cell>
        </row>
        <row r="13">
          <cell r="I13" t="str">
            <v>日産　e-NV200 バン　 VX 2人乗り 16ﾓﾃﾞﾙ  【ZAB-VME0】</v>
          </cell>
          <cell r="J13">
            <v>190</v>
          </cell>
        </row>
        <row r="14">
          <cell r="I14" t="str">
            <v>日産　e-NV200 バン　 VX 5人乗り 16ﾓﾃﾞﾙ  【ZAB-VME0】</v>
          </cell>
          <cell r="J14">
            <v>188</v>
          </cell>
        </row>
        <row r="15">
          <cell r="I15" t="str">
            <v>日産　リーフ　 S  【ZAA-ZE1】</v>
          </cell>
          <cell r="J15">
            <v>400</v>
          </cell>
        </row>
        <row r="16">
          <cell r="I16" t="str">
            <v>日産　リーフ　 X  【ZAA-ZE1】</v>
          </cell>
          <cell r="J16">
            <v>400</v>
          </cell>
        </row>
        <row r="17">
          <cell r="I17" t="str">
            <v>日産　リーフ　 X　10万台記念車  【ZAA-ZE1】</v>
          </cell>
          <cell r="J17">
            <v>400</v>
          </cell>
        </row>
        <row r="18">
          <cell r="I18" t="str">
            <v>日産　リーフ　 X　V セレクション  【ZAA-ZE1】</v>
          </cell>
          <cell r="J18">
            <v>400</v>
          </cell>
        </row>
        <row r="19">
          <cell r="I19" t="str">
            <v>日産　リーフ　 G  【ZAA-ZE1】</v>
          </cell>
          <cell r="J19">
            <v>400</v>
          </cell>
        </row>
        <row r="20">
          <cell r="I20" t="str">
            <v>日産　リーフ　 NISMO  【ZAA-ZE1】</v>
          </cell>
          <cell r="J20">
            <v>300</v>
          </cell>
        </row>
        <row r="21">
          <cell r="I21" t="str">
            <v>日産　リーフ　 e+ X  【ZAA-ZE1】</v>
          </cell>
          <cell r="J21">
            <v>400</v>
          </cell>
        </row>
        <row r="22">
          <cell r="I22" t="str">
            <v>日産　リーフ　 e+ G  【ZAA-ZE1】</v>
          </cell>
          <cell r="J22">
            <v>400</v>
          </cell>
        </row>
        <row r="23">
          <cell r="I23" t="str">
            <v>日産　リーフ　 AUTECH(20モデル)  【ZAA-ZE1】</v>
          </cell>
          <cell r="J23">
            <v>358</v>
          </cell>
        </row>
        <row r="24">
          <cell r="I24" t="str">
            <v>日産　リーフ　 e+ AUTECH(20モデル)  【ZAA-ZE1】</v>
          </cell>
          <cell r="J24">
            <v>400</v>
          </cell>
        </row>
        <row r="25">
          <cell r="I25" t="str">
            <v>日産　リーフ　 AUTECH(19モデル)  【ZAA-ZE1】</v>
          </cell>
          <cell r="J25">
            <v>380</v>
          </cell>
        </row>
        <row r="26">
          <cell r="I26" t="str">
            <v>日産　リーフ　 e+ AUTECH(19モデル)  【ZAA-ZE1】</v>
          </cell>
          <cell r="J26">
            <v>400</v>
          </cell>
        </row>
        <row r="27">
          <cell r="I27" t="str">
            <v>日産　リーフ　 24S (ｻｲﾄﾞ/ｶｰﾃﾝｴｱﾊﾞｯｸﾞｼｽﾃﾑ無)  【ZAA-AZE0】</v>
          </cell>
          <cell r="J27">
            <v>56</v>
          </cell>
        </row>
        <row r="28">
          <cell r="I28" t="str">
            <v>日産　リーフ　 24S  【ZAA-AZE0】</v>
          </cell>
          <cell r="J28">
            <v>56</v>
          </cell>
        </row>
        <row r="29">
          <cell r="I29" t="str">
            <v>日産　リーフ　 24S ｴｱﾛｽﾀｲﾙ(ｻｲﾄﾞ/ｶｰﾃﾝｴｱﾊﾞｯｸﾞｼｽﾃﾑ無)  【ZAA-AZE0】</v>
          </cell>
          <cell r="J29">
            <v>56</v>
          </cell>
        </row>
        <row r="30">
          <cell r="I30" t="str">
            <v>日産　リーフ　 24S ｴｱﾛｽﾀｲﾙ  【ZAA-AZE0】</v>
          </cell>
          <cell r="J30">
            <v>56</v>
          </cell>
        </row>
        <row r="31">
          <cell r="I31" t="str">
            <v>日産　リーフ　 24X (ｻｲﾄﾞ/ｶｰﾃﾝｴｱﾊﾞｯｸﾞｼｽﾃﾑ無)  【ZAA-AZE0】</v>
          </cell>
          <cell r="J31">
            <v>56</v>
          </cell>
        </row>
        <row r="32">
          <cell r="I32" t="str">
            <v>日産　リーフ　 24X  【ZAA-AZE0】</v>
          </cell>
          <cell r="J32">
            <v>56</v>
          </cell>
        </row>
        <row r="33">
          <cell r="I33" t="str">
            <v>日産　リーフ　 24X ｴｱﾛｽﾀｲﾙ(ｻｲﾄﾞ/ｶｰﾃﾝｴｱﾊﾞｯｸﾞｼｽﾃﾑ無)  【ZAA-AZE0】</v>
          </cell>
          <cell r="J33">
            <v>56</v>
          </cell>
        </row>
        <row r="34">
          <cell r="I34" t="str">
            <v>日産　リーフ　 24X ｴｱﾛｽﾀｲﾙ  【ZAA-AZE0】</v>
          </cell>
          <cell r="J34">
            <v>56</v>
          </cell>
        </row>
        <row r="35">
          <cell r="I35" t="str">
            <v>日産　リーフ　 24G (ｻｲﾄﾞ/ｶｰﾃﾝｴｱﾊﾞｯｸﾞｼｽﾃﾑ無)  【ZAA-AZE0】</v>
          </cell>
          <cell r="J35">
            <v>56</v>
          </cell>
        </row>
        <row r="36">
          <cell r="I36" t="str">
            <v>日産　リーフ　 24G  【ZAA-AZE0】</v>
          </cell>
          <cell r="J36">
            <v>56</v>
          </cell>
        </row>
        <row r="37">
          <cell r="I37" t="str">
            <v>日産　リーフ　 24G ｴｱﾛｽﾀｲﾙ(ｻｲﾄﾞ/ｶｰﾃﾝｴｱﾊﾞｯｸﾞｼｽﾃﾑ無)  【ZAA-AZE0】</v>
          </cell>
          <cell r="J37">
            <v>56</v>
          </cell>
        </row>
        <row r="38">
          <cell r="I38" t="str">
            <v>日産　リーフ　 24G ｴｱﾛｽﾀｲﾙ  【ZAA-AZE0】</v>
          </cell>
          <cell r="J38">
            <v>56</v>
          </cell>
        </row>
        <row r="39">
          <cell r="I39" t="str">
            <v>日産　リーフ　 30S (ｻｲﾄﾞ/ｶｰﾃﾝｴｱﾊﾞｯｸﾞｼｽﾃﾑ無)  【ZAA-AZE0】</v>
          </cell>
          <cell r="J39">
            <v>160</v>
          </cell>
        </row>
        <row r="40">
          <cell r="I40" t="str">
            <v>日産　リーフ　 30S  【ZAA-AZE0】</v>
          </cell>
          <cell r="J40">
            <v>160</v>
          </cell>
        </row>
        <row r="41">
          <cell r="I41" t="str">
            <v>日産　リーフ　 30S ｴｱﾛｽﾀｲﾙ(ｻｲﾄﾞ/ｶｰﾃﾝｴｱﾊﾞｯｸﾞｼｽﾃﾑ無)  【ZAA-AZE0】</v>
          </cell>
          <cell r="J41">
            <v>160</v>
          </cell>
        </row>
        <row r="42">
          <cell r="I42" t="str">
            <v>日産　リーフ　 30S ｴｱﾛｽﾀｲﾙ  【ZAA-AZE0】</v>
          </cell>
          <cell r="J42">
            <v>160</v>
          </cell>
        </row>
        <row r="43">
          <cell r="I43" t="str">
            <v>日産　リーフ　 30X (ｻｲﾄﾞ/ｶｰﾃﾝｴｱﾊﾞｯｸﾞｼｽﾃﾑ無)  【ZAA-AZE0】</v>
          </cell>
          <cell r="J43">
            <v>160</v>
          </cell>
        </row>
        <row r="44">
          <cell r="I44" t="str">
            <v>日産　リーフ　 30X  【ZAA-AZE0】</v>
          </cell>
          <cell r="J44">
            <v>160</v>
          </cell>
        </row>
        <row r="45">
          <cell r="I45" t="str">
            <v>日産　リーフ　 30X thanks edition (ｻｲﾄﾞ/ｶｰﾃﾝｴｱﾊﾞｯｸﾞｼｽﾃﾑ無)  【ZAA-AZE0】</v>
          </cell>
          <cell r="J45">
            <v>160</v>
          </cell>
        </row>
        <row r="46">
          <cell r="I46" t="str">
            <v>日産　リーフ　 30X thanks edition  【ZAA-AZE0】</v>
          </cell>
          <cell r="J46">
            <v>160</v>
          </cell>
        </row>
        <row r="47">
          <cell r="I47" t="str">
            <v>日産　リーフ　 30X ｴｱﾛｽﾀｲﾙ(ｻｲﾄﾞ/ｶｰﾃﾝｴｱﾊﾞｯｸﾞｼｽﾃﾑ無)  【ZAA-AZE0】</v>
          </cell>
          <cell r="J47">
            <v>160</v>
          </cell>
        </row>
        <row r="48">
          <cell r="I48" t="str">
            <v>日産　リーフ　 30X ｴｱﾛｽﾀｲﾙ  【ZAA-AZE0】</v>
          </cell>
          <cell r="J48">
            <v>160</v>
          </cell>
        </row>
        <row r="49">
          <cell r="I49" t="str">
            <v>日産　リーフ　 30X ｴｱﾛ thanks edition(ｻｲﾄﾞ/ｶｰﾃﾝｴｱﾊﾞｯｸｼｽﾃﾑ無)  【ZAA-AZE0】</v>
          </cell>
          <cell r="J49">
            <v>160</v>
          </cell>
        </row>
        <row r="50">
          <cell r="I50" t="str">
            <v>日産　リーフ　 30X ｴｱﾛｽﾀｲﾙ thanks edition  【ZAA-AZE0】</v>
          </cell>
          <cell r="J50">
            <v>160</v>
          </cell>
        </row>
        <row r="51">
          <cell r="I51" t="str">
            <v>日産　リーフ　 30G (ｻｲﾄﾞ/ｶｰﾃﾝｴｱﾊﾞｯｸﾞｼｽﾃﾑ無)  【ZAA-AZE0】</v>
          </cell>
          <cell r="J51">
            <v>160</v>
          </cell>
        </row>
        <row r="52">
          <cell r="I52" t="str">
            <v>日産　リーフ　 30G  【ZAA-AZE0】</v>
          </cell>
          <cell r="J52">
            <v>160</v>
          </cell>
        </row>
        <row r="53">
          <cell r="I53" t="str">
            <v>日産　リーフ　 30G thanks edition  【ZAA-AZE0】</v>
          </cell>
          <cell r="J53">
            <v>160</v>
          </cell>
        </row>
        <row r="54">
          <cell r="I54" t="str">
            <v>日産　リーフ　 30G ｴｱﾛｽﾀｲﾙ(ｻｲﾄﾞ/ｶｰﾃﾝｴｱﾊﾞｯｸﾞｼｽﾃﾑ無)  【ZAA-AZE0】</v>
          </cell>
          <cell r="J54">
            <v>160</v>
          </cell>
        </row>
        <row r="55">
          <cell r="I55" t="str">
            <v>日産　リーフ　 30G ｴｱﾛｽﾀｲﾙ  【ZAA-AZE0】</v>
          </cell>
          <cell r="J55">
            <v>160</v>
          </cell>
        </row>
        <row r="56">
          <cell r="I56" t="str">
            <v>日産　リーフ　 30G ｴｱﾛｽﾀｲﾙ thanks edition  【ZAA-AZE0】</v>
          </cell>
          <cell r="J56">
            <v>160</v>
          </cell>
        </row>
        <row r="57">
          <cell r="I57" t="str">
            <v>日産　リーフ　 ﾄﾞﾗｲﾋﾞﾝｸﾞﾍﾙﾊﾟｰ 30X  【ZAA-AZE0】</v>
          </cell>
          <cell r="J57">
            <v>160</v>
          </cell>
        </row>
        <row r="58">
          <cell r="I58" t="str">
            <v>日産　リーフ　 ﾄﾞﾗｲﾋﾞﾝｸﾞﾍﾙﾊﾟｰ 30G  【ZAA-AZE0】</v>
          </cell>
          <cell r="J58">
            <v>160</v>
          </cell>
        </row>
        <row r="59">
          <cell r="I59" t="str">
            <v>日産　リーフ　 ｱﾝｼｬﾝﾃ助手席回転ｼｰﾄ 30X  【ZAA-AZE0】</v>
          </cell>
          <cell r="J59">
            <v>160</v>
          </cell>
        </row>
        <row r="60">
          <cell r="I60" t="str">
            <v>日産　リーフ　 ｱﾝｼｬﾝﾃ助手席回転ｼｰﾄ 30G  【ZAA-AZE0】</v>
          </cell>
          <cell r="J60">
            <v>160</v>
          </cell>
        </row>
        <row r="61">
          <cell r="I61" t="str">
            <v>日産　リーフ　 S (ｻｲﾄﾞ/ｶｰﾃﾝｴｱﾊﾞｯｸﾞｼｽﾃﾑ無) 15ﾓﾃﾞﾙ  【ZAA-AZE0】</v>
          </cell>
          <cell r="J61">
            <v>56</v>
          </cell>
        </row>
        <row r="62">
          <cell r="I62" t="str">
            <v>日産　リーフ　 S 15ﾓﾃﾞﾙ  【ZAA-AZE0】</v>
          </cell>
          <cell r="J62">
            <v>56</v>
          </cell>
        </row>
        <row r="63">
          <cell r="I63" t="str">
            <v>日産　リーフ　 S ｴｱﾛｽﾀｲﾙ (ｻｲﾄﾞ/ｶｰﾃﾝｴｱﾊﾞｯｸﾞｼｽﾃﾑ無) 15ﾓﾃﾞﾙ  【ZAA-AZE0】</v>
          </cell>
          <cell r="J63">
            <v>56</v>
          </cell>
        </row>
        <row r="64">
          <cell r="I64" t="str">
            <v>日産　リーフ　 S ｴｱﾛｽﾀｲﾙ 15ﾓﾃﾞﾙ  【ZAA-AZE0】</v>
          </cell>
          <cell r="J64">
            <v>56</v>
          </cell>
        </row>
        <row r="65">
          <cell r="I65" t="str">
            <v>日産　リーフ　 X (ｻｲﾄﾞ/ｶｰﾃﾝｴｱﾊﾞｯｸﾞｼｽﾃﾑ無) 15ﾓﾃﾞﾙ  【ZAA-AZE0】</v>
          </cell>
          <cell r="J65">
            <v>56</v>
          </cell>
        </row>
        <row r="66">
          <cell r="I66" t="str">
            <v>日産　リーフ　 X 15ﾓﾃﾞﾙ  【ZAA-AZE0】</v>
          </cell>
          <cell r="J66">
            <v>56</v>
          </cell>
        </row>
        <row r="67">
          <cell r="I67" t="str">
            <v>日産　リーフ　 X ｴｱﾛｽﾀｲﾙ (ｻｲﾄﾞ/ｶｰﾃﾝｴｱﾊﾞｯｸﾞｼｽﾃﾑ無) 15ﾓﾃﾞﾙ  【ZAA-AZE0】</v>
          </cell>
          <cell r="J67">
            <v>56</v>
          </cell>
        </row>
        <row r="68">
          <cell r="I68" t="str">
            <v>日産　リーフ　 X ｴｱﾛｽﾀｲﾙ 15ﾓﾃﾞﾙ  【ZAA-AZE0】</v>
          </cell>
          <cell r="J68">
            <v>56</v>
          </cell>
        </row>
        <row r="69">
          <cell r="I69" t="str">
            <v>日産　リーフ　 X 80th 15ﾓﾃﾞﾙ (ｻｲﾄﾞ/ｶｰﾃﾝｴｱﾊﾞｯｸﾞｼｽﾃﾑ無)  【ZAA-AZE0】</v>
          </cell>
          <cell r="J69">
            <v>56</v>
          </cell>
        </row>
        <row r="70">
          <cell r="I70" t="str">
            <v>日産　リーフ　 X 80th Special Color Limited 15ﾓﾃﾞﾙ  【ZAA-AZE0】</v>
          </cell>
          <cell r="J70">
            <v>56</v>
          </cell>
        </row>
        <row r="71">
          <cell r="I71" t="str">
            <v>日産　リーフ　 X 運転席ﾏｲﾃｨｸﾞﾘｯﾌﾟ (ｻｲﾄﾞｴｱﾊﾞｯｸﾞ無) 15ﾓﾃﾞﾙ  【ZAA-AZE0】</v>
          </cell>
          <cell r="J71">
            <v>56</v>
          </cell>
        </row>
        <row r="72">
          <cell r="I72" t="str">
            <v>日産　リーフ　 G (ｻｲﾄﾞ/ｶｰﾃﾝｴｱﾊﾞｯｸﾞｼｽﾃﾑ無) 15ﾓﾃﾞﾙ  【ZAA-AZE0】</v>
          </cell>
          <cell r="J72">
            <v>56</v>
          </cell>
        </row>
        <row r="73">
          <cell r="I73" t="str">
            <v>日産　リーフ　 G 15ﾓﾃﾞﾙ  【ZAA-AZE0】</v>
          </cell>
          <cell r="J73">
            <v>56</v>
          </cell>
        </row>
        <row r="74">
          <cell r="I74" t="str">
            <v>日産　リーフ　 G ｴｱﾛｽﾀｲﾙ (ｻｲﾄﾞ/ｶｰﾃﾝｴｱﾊﾞｯｸﾞｼｽﾃﾑ無) 15ﾓﾃﾞﾙ  【ZAA-AZE0】</v>
          </cell>
          <cell r="J74">
            <v>56</v>
          </cell>
        </row>
        <row r="75">
          <cell r="I75" t="str">
            <v>日産　リーフ　 G ｴｱﾛｽﾀｲﾙ 15ﾓﾃﾞﾙ  【ZAA-AZE0】</v>
          </cell>
          <cell r="J75">
            <v>56</v>
          </cell>
        </row>
        <row r="76">
          <cell r="I76" t="str">
            <v>日産　リーフ　 ドライビングヘルパー X 15ﾓﾃﾞﾙ  【ZAA-AZE0】</v>
          </cell>
          <cell r="J76">
            <v>56</v>
          </cell>
        </row>
        <row r="77">
          <cell r="I77" t="str">
            <v>日産　リーフ　 ドライビングヘルパー G 15ﾓﾃﾞﾙ  【ZAA-AZE0】</v>
          </cell>
          <cell r="J77">
            <v>56</v>
          </cell>
        </row>
        <row r="78">
          <cell r="I78" t="str">
            <v>日産　リーフ　 アンシャンテ 助手席回転シート X15ﾓﾃﾞﾙ  【ZAA-AZE0】</v>
          </cell>
          <cell r="J78">
            <v>56</v>
          </cell>
        </row>
        <row r="79">
          <cell r="I79" t="str">
            <v>日産　リーフ　 アンシャンテ 助手席回転シート G15ﾓﾃﾞﾙ  【ZAA-AZE0】</v>
          </cell>
          <cell r="J79">
            <v>56</v>
          </cell>
        </row>
        <row r="80">
          <cell r="I80" t="str">
            <v>三菱　ｉ－ＭｉＥＶ　 X  【ZAA-HD4W】</v>
          </cell>
          <cell r="J80">
            <v>164</v>
          </cell>
        </row>
        <row r="81">
          <cell r="I81" t="str">
            <v>三菱　ｉ－ＭｉＥＶ　 X  【ZAA-HA4W】</v>
          </cell>
          <cell r="J81">
            <v>164</v>
          </cell>
        </row>
        <row r="82">
          <cell r="I82" t="str">
            <v>三菱　ｉ－ＭｉＥＶ　 M  【ZAA-HA4W】</v>
          </cell>
          <cell r="J82">
            <v>164</v>
          </cell>
        </row>
        <row r="83">
          <cell r="I83" t="str">
            <v>三菱　ミニキャブ・ミーブ　 CD(16.0kWh)　(4人)  【ZAB-U68V】</v>
          </cell>
          <cell r="J83">
            <v>150</v>
          </cell>
        </row>
        <row r="84">
          <cell r="I84" t="str">
            <v>三菱　ミニキャブ・ミーブ　 CD(16.0kWh)　(2人)  【ZAB-U68V】</v>
          </cell>
          <cell r="J84">
            <v>150</v>
          </cell>
        </row>
        <row r="85">
          <cell r="I85" t="str">
            <v>三菱　ミニキャブ・ミーブ　 CD(10.5kWh)　(4人)  【ZAB-U68V】</v>
          </cell>
          <cell r="J85">
            <v>100</v>
          </cell>
        </row>
        <row r="86">
          <cell r="I86" t="str">
            <v>三菱　ミニキャブ・ミーブ　 CD(10.5kWh)　(2人)  【ZAB-U68V】</v>
          </cell>
          <cell r="J86">
            <v>100</v>
          </cell>
        </row>
        <row r="91">
          <cell r="I91" t="str">
            <v>ホンダ　CLARITY PHEV　   【6LA-ZC5】</v>
          </cell>
          <cell r="J91">
            <v>200</v>
          </cell>
        </row>
        <row r="92">
          <cell r="I92" t="str">
            <v>三菱　アウトランダー ＰＨＥＶ　 S Edition  【5LA-GG3W】</v>
          </cell>
          <cell r="J92">
            <v>200</v>
          </cell>
        </row>
        <row r="93">
          <cell r="I93" t="str">
            <v>三菱　アウトランダー ＰＨＥＶ　 G Premium Package  【5LA-GG3W】</v>
          </cell>
          <cell r="J93">
            <v>200</v>
          </cell>
        </row>
        <row r="94">
          <cell r="I94" t="str">
            <v>三菱　アウトランダー ＰＨＥＶ　 G Plus Package  【5LA-GG3W】</v>
          </cell>
          <cell r="J94">
            <v>200</v>
          </cell>
        </row>
        <row r="95">
          <cell r="I95" t="str">
            <v>三菱　アウトランダー ＰＨＥＶ　 G  【5LA-GG3W】</v>
          </cell>
          <cell r="J95">
            <v>200</v>
          </cell>
        </row>
        <row r="96">
          <cell r="I96" t="str">
            <v>三菱　アウトランダー ＰＨＥＶ　 G limited Edition  【5LA-GG3W】</v>
          </cell>
          <cell r="J96">
            <v>200</v>
          </cell>
        </row>
        <row r="97">
          <cell r="I97" t="str">
            <v>三菱　アウトランダー ＰＨＥＶ　 ALL BLACKS Edition  【5LA-GG3W】</v>
          </cell>
          <cell r="J97">
            <v>200</v>
          </cell>
        </row>
        <row r="98">
          <cell r="I98" t="str">
            <v>三菱　アウトランダー ＰＨＥＶ　 S Edition  【DLA-GG2W】</v>
          </cell>
          <cell r="J98">
            <v>200</v>
          </cell>
        </row>
        <row r="99">
          <cell r="I99" t="str">
            <v>三菱　アウトランダー ＰＨＥＶ　 G Premium Package  【DLA-GG2W】</v>
          </cell>
          <cell r="J99">
            <v>200</v>
          </cell>
        </row>
        <row r="100">
          <cell r="I100" t="str">
            <v>三菱　アウトランダー ＰＨＥＶ　 G Navi Package  【DLA-GG2W】</v>
          </cell>
          <cell r="J100">
            <v>200</v>
          </cell>
        </row>
        <row r="101">
          <cell r="I101" t="str">
            <v>三菱　アウトランダー ＰＨＥＶ　 G Safety Package  【DLA-GG2W】</v>
          </cell>
          <cell r="J101">
            <v>200</v>
          </cell>
        </row>
        <row r="102">
          <cell r="I102" t="str">
            <v>三菱　アウトランダー ＰＨＥＶ　 G limited Edition  【DLA-GG2W】</v>
          </cell>
          <cell r="J102">
            <v>200</v>
          </cell>
        </row>
        <row r="103">
          <cell r="I103" t="str">
            <v>三菱　アウトランダー ＰＨＥＶ　 M  【DLA-GG2W】</v>
          </cell>
          <cell r="J103">
            <v>200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C24"/>
  <sheetViews>
    <sheetView tabSelected="1" view="pageBreakPreview" zoomScaleSheetLayoutView="100" zoomScalePageLayoutView="0" workbookViewId="0" topLeftCell="A1">
      <selection activeCell="C3" sqref="C3"/>
    </sheetView>
  </sheetViews>
  <sheetFormatPr defaultColWidth="9.140625" defaultRowHeight="15"/>
  <cols>
    <col min="1" max="1" width="4.57421875" style="8" customWidth="1"/>
    <col min="2" max="2" width="75.7109375" style="8" customWidth="1"/>
    <col min="3" max="3" width="8.57421875" style="30" customWidth="1"/>
    <col min="4" max="16384" width="9.00390625" style="8" customWidth="1"/>
  </cols>
  <sheetData>
    <row r="1" spans="1:3" ht="30" customHeight="1">
      <c r="A1" s="40"/>
      <c r="B1" s="41" t="s">
        <v>123</v>
      </c>
      <c r="C1" s="42"/>
    </row>
    <row r="2" spans="1:3" ht="30" customHeight="1">
      <c r="A2" s="77" t="s">
        <v>174</v>
      </c>
      <c r="B2" s="78" t="s">
        <v>173</v>
      </c>
      <c r="C2" s="79" t="s">
        <v>116</v>
      </c>
    </row>
    <row r="3" spans="1:3" ht="30" customHeight="1">
      <c r="A3" s="58"/>
      <c r="B3" s="263" t="s">
        <v>574</v>
      </c>
      <c r="C3" s="39" t="s">
        <v>154</v>
      </c>
    </row>
    <row r="4" spans="1:3" ht="30" customHeight="1">
      <c r="A4" s="43">
        <v>1</v>
      </c>
      <c r="B4" s="130" t="s">
        <v>582</v>
      </c>
      <c r="C4" s="39" t="s">
        <v>118</v>
      </c>
    </row>
    <row r="5" spans="1:3" ht="30" customHeight="1">
      <c r="A5" s="43">
        <f aca="true" t="shared" si="0" ref="A5:A11">A4+1</f>
        <v>2</v>
      </c>
      <c r="B5" s="44" t="s">
        <v>578</v>
      </c>
      <c r="C5" s="39" t="s">
        <v>117</v>
      </c>
    </row>
    <row r="6" spans="1:3" ht="30" customHeight="1">
      <c r="A6" s="43">
        <f t="shared" si="0"/>
        <v>3</v>
      </c>
      <c r="B6" s="45" t="s">
        <v>579</v>
      </c>
      <c r="C6" s="39" t="s">
        <v>118</v>
      </c>
    </row>
    <row r="7" spans="1:3" ht="30" customHeight="1">
      <c r="A7" s="43">
        <f t="shared" si="0"/>
        <v>4</v>
      </c>
      <c r="B7" s="258" t="s">
        <v>580</v>
      </c>
      <c r="C7" s="39" t="s">
        <v>117</v>
      </c>
    </row>
    <row r="8" spans="1:3" ht="30" customHeight="1">
      <c r="A8" s="43">
        <f t="shared" si="0"/>
        <v>5</v>
      </c>
      <c r="B8" s="46" t="s">
        <v>128</v>
      </c>
      <c r="C8" s="39" t="s">
        <v>118</v>
      </c>
    </row>
    <row r="9" spans="1:3" ht="30" customHeight="1">
      <c r="A9" s="43">
        <f t="shared" si="0"/>
        <v>6</v>
      </c>
      <c r="B9" s="45" t="s">
        <v>223</v>
      </c>
      <c r="C9" s="39" t="s">
        <v>118</v>
      </c>
    </row>
    <row r="10" spans="1:3" s="76" customFormat="1" ht="30" customHeight="1">
      <c r="A10" s="73">
        <f t="shared" si="0"/>
        <v>7</v>
      </c>
      <c r="B10" s="74" t="s">
        <v>167</v>
      </c>
      <c r="C10" s="75" t="s">
        <v>160</v>
      </c>
    </row>
    <row r="11" spans="1:3" ht="30" customHeight="1">
      <c r="A11" s="43">
        <f t="shared" si="0"/>
        <v>8</v>
      </c>
      <c r="B11" s="45" t="s">
        <v>97</v>
      </c>
      <c r="C11" s="39" t="s">
        <v>118</v>
      </c>
    </row>
    <row r="12" spans="1:3" ht="30" customHeight="1">
      <c r="A12" s="43">
        <f aca="true" t="shared" si="1" ref="A12:A23">A11+1</f>
        <v>9</v>
      </c>
      <c r="B12" s="45" t="s">
        <v>581</v>
      </c>
      <c r="C12" s="39" t="s">
        <v>118</v>
      </c>
    </row>
    <row r="13" spans="1:3" ht="30" customHeight="1">
      <c r="A13" s="43">
        <f t="shared" si="1"/>
        <v>10</v>
      </c>
      <c r="B13" s="45" t="s">
        <v>583</v>
      </c>
      <c r="C13" s="39" t="s">
        <v>117</v>
      </c>
    </row>
    <row r="14" spans="1:3" ht="39.75" customHeight="1">
      <c r="A14" s="43">
        <f t="shared" si="1"/>
        <v>11</v>
      </c>
      <c r="B14" s="45" t="s">
        <v>584</v>
      </c>
      <c r="C14" s="39" t="s">
        <v>117</v>
      </c>
    </row>
    <row r="15" spans="1:3" ht="30" customHeight="1">
      <c r="A15" s="43">
        <f t="shared" si="1"/>
        <v>12</v>
      </c>
      <c r="B15" s="46" t="s">
        <v>166</v>
      </c>
      <c r="C15" s="39" t="s">
        <v>118</v>
      </c>
    </row>
    <row r="16" spans="1:3" ht="30" customHeight="1">
      <c r="A16" s="43">
        <f t="shared" si="1"/>
        <v>13</v>
      </c>
      <c r="B16" s="45" t="s">
        <v>168</v>
      </c>
      <c r="C16" s="39" t="s">
        <v>118</v>
      </c>
    </row>
    <row r="17" spans="1:3" ht="30" customHeight="1">
      <c r="A17" s="43">
        <f t="shared" si="1"/>
        <v>14</v>
      </c>
      <c r="B17" s="59" t="s">
        <v>133</v>
      </c>
      <c r="C17" s="39" t="s">
        <v>118</v>
      </c>
    </row>
    <row r="18" spans="1:3" ht="30" customHeight="1">
      <c r="A18" s="47">
        <f t="shared" si="1"/>
        <v>15</v>
      </c>
      <c r="B18" s="48" t="s">
        <v>169</v>
      </c>
      <c r="C18" s="49" t="s">
        <v>118</v>
      </c>
    </row>
    <row r="19" spans="1:3" ht="30" customHeight="1">
      <c r="A19" s="47">
        <f t="shared" si="1"/>
        <v>16</v>
      </c>
      <c r="B19" s="48" t="s">
        <v>67</v>
      </c>
      <c r="C19" s="49" t="s">
        <v>118</v>
      </c>
    </row>
    <row r="20" spans="1:3" ht="30" customHeight="1">
      <c r="A20" s="47">
        <f t="shared" si="1"/>
        <v>17</v>
      </c>
      <c r="B20" s="60" t="s">
        <v>170</v>
      </c>
      <c r="C20" s="49" t="s">
        <v>118</v>
      </c>
    </row>
    <row r="21" spans="1:3" ht="30" customHeight="1">
      <c r="A21" s="47">
        <f t="shared" si="1"/>
        <v>18</v>
      </c>
      <c r="B21" s="60" t="s">
        <v>171</v>
      </c>
      <c r="C21" s="49" t="s">
        <v>118</v>
      </c>
    </row>
    <row r="22" spans="1:3" ht="30" customHeight="1">
      <c r="A22" s="47">
        <f t="shared" si="1"/>
        <v>19</v>
      </c>
      <c r="B22" s="60" t="s">
        <v>134</v>
      </c>
      <c r="C22" s="49" t="s">
        <v>118</v>
      </c>
    </row>
    <row r="23" spans="1:3" ht="30" customHeight="1">
      <c r="A23" s="47">
        <f t="shared" si="1"/>
        <v>20</v>
      </c>
      <c r="B23" s="60" t="s">
        <v>172</v>
      </c>
      <c r="C23" s="49" t="s">
        <v>118</v>
      </c>
    </row>
    <row r="24" spans="1:3" ht="27.75" customHeight="1">
      <c r="A24" s="40"/>
      <c r="B24" s="264" t="s">
        <v>550</v>
      </c>
      <c r="C24" s="265"/>
    </row>
  </sheetData>
  <sheetProtection sheet="1" selectLockedCells="1"/>
  <mergeCells count="1">
    <mergeCell ref="B24:C24"/>
  </mergeCells>
  <printOptions horizontalCentered="1"/>
  <pageMargins left="0.7086614173228347" right="0.5118110236220472" top="0.7480314960629921" bottom="0.5511811023622047" header="0.31496062992125984" footer="0.31496062992125984"/>
  <pageSetup fitToHeight="1"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L116"/>
  <sheetViews>
    <sheetView zoomScalePageLayoutView="0" workbookViewId="0" topLeftCell="A1">
      <selection activeCell="Q21" sqref="Q21"/>
    </sheetView>
  </sheetViews>
  <sheetFormatPr defaultColWidth="9.140625" defaultRowHeight="15"/>
  <cols>
    <col min="1" max="1" width="1.1484375" style="2" customWidth="1"/>
    <col min="2" max="2" width="6.7109375" style="5" customWidth="1"/>
    <col min="3" max="4" width="5.57421875" style="6" customWidth="1"/>
    <col min="5" max="10" width="4.57421875" style="6" customWidth="1"/>
    <col min="11" max="11" width="40.57421875" style="97" customWidth="1"/>
    <col min="12" max="16384" width="9.00390625" style="3" customWidth="1"/>
  </cols>
  <sheetData>
    <row r="1" spans="2:11" s="33" customFormat="1" ht="26.25" customHeight="1">
      <c r="B1" s="82" t="s">
        <v>226</v>
      </c>
      <c r="C1" s="83"/>
      <c r="D1" s="83"/>
      <c r="E1" s="83"/>
      <c r="F1" s="83"/>
      <c r="G1" s="83"/>
      <c r="H1" s="83"/>
      <c r="I1" s="83"/>
      <c r="J1" s="83"/>
      <c r="K1" s="92"/>
    </row>
    <row r="2" spans="2:11" s="33" customFormat="1" ht="24.75" customHeight="1">
      <c r="B2" s="84" t="s">
        <v>83</v>
      </c>
      <c r="C2" s="83"/>
      <c r="D2" s="83"/>
      <c r="E2" s="83"/>
      <c r="F2" s="83"/>
      <c r="G2" s="83"/>
      <c r="H2" s="83"/>
      <c r="I2" s="83"/>
      <c r="J2" s="83"/>
      <c r="K2" s="93"/>
    </row>
    <row r="3" spans="2:11" s="33" customFormat="1" ht="24.75" customHeight="1">
      <c r="B3" s="766" t="s">
        <v>127</v>
      </c>
      <c r="C3" s="766"/>
      <c r="D3" s="766"/>
      <c r="E3" s="766"/>
      <c r="F3" s="766"/>
      <c r="G3" s="766"/>
      <c r="H3" s="766"/>
      <c r="I3" s="766"/>
      <c r="J3" s="766"/>
      <c r="K3" s="94"/>
    </row>
    <row r="4" spans="2:11" ht="9" customHeight="1" thickBot="1">
      <c r="B4" s="402"/>
      <c r="C4" s="403"/>
      <c r="D4" s="403"/>
      <c r="E4" s="403"/>
      <c r="F4" s="403"/>
      <c r="G4" s="403"/>
      <c r="H4" s="403"/>
      <c r="I4" s="403"/>
      <c r="J4" s="403"/>
      <c r="K4" s="403"/>
    </row>
    <row r="5" spans="1:11" s="15" customFormat="1" ht="33" customHeight="1" thickBot="1">
      <c r="A5" s="16"/>
      <c r="B5" s="404" t="s">
        <v>48</v>
      </c>
      <c r="C5" s="405"/>
      <c r="D5" s="405"/>
      <c r="E5" s="405"/>
      <c r="F5" s="405"/>
      <c r="G5" s="405"/>
      <c r="H5" s="405"/>
      <c r="I5" s="405"/>
      <c r="J5" s="781"/>
      <c r="K5" s="95" t="s">
        <v>49</v>
      </c>
    </row>
    <row r="6" spans="1:11" s="15" customFormat="1" ht="21" customHeight="1">
      <c r="A6" s="16"/>
      <c r="B6" s="767" t="s">
        <v>177</v>
      </c>
      <c r="C6" s="768"/>
      <c r="D6" s="768"/>
      <c r="E6" s="768"/>
      <c r="F6" s="768"/>
      <c r="G6" s="768"/>
      <c r="H6" s="768"/>
      <c r="I6" s="768"/>
      <c r="J6" s="769"/>
      <c r="K6" s="98">
        <f>'【別紙１-1-②】実施計画書'!K6</f>
        <v>0</v>
      </c>
    </row>
    <row r="7" spans="1:11" s="15" customFormat="1" ht="33" customHeight="1">
      <c r="A7" s="16"/>
      <c r="B7" s="770" t="s">
        <v>56</v>
      </c>
      <c r="C7" s="771"/>
      <c r="D7" s="771"/>
      <c r="E7" s="771"/>
      <c r="F7" s="771"/>
      <c r="G7" s="771"/>
      <c r="H7" s="771"/>
      <c r="I7" s="771"/>
      <c r="J7" s="772"/>
      <c r="K7" s="104">
        <f>'【別紙１-1-②】実施計画書'!K7</f>
        <v>0</v>
      </c>
    </row>
    <row r="8" spans="1:11" s="15" customFormat="1" ht="21" customHeight="1">
      <c r="A8" s="16"/>
      <c r="B8" s="773" t="s">
        <v>212</v>
      </c>
      <c r="C8" s="774"/>
      <c r="D8" s="774"/>
      <c r="E8" s="775"/>
      <c r="F8" s="779" t="s">
        <v>213</v>
      </c>
      <c r="G8" s="780"/>
      <c r="H8" s="780"/>
      <c r="I8" s="780"/>
      <c r="J8" s="780"/>
      <c r="K8" s="105">
        <f>'【別紙１-1-②】実施計画書'!K9</f>
        <v>0</v>
      </c>
    </row>
    <row r="9" spans="1:11" s="15" customFormat="1" ht="21" customHeight="1">
      <c r="A9" s="16"/>
      <c r="B9" s="776"/>
      <c r="C9" s="777"/>
      <c r="D9" s="777"/>
      <c r="E9" s="778"/>
      <c r="F9" s="779" t="s">
        <v>214</v>
      </c>
      <c r="G9" s="780"/>
      <c r="H9" s="780"/>
      <c r="I9" s="780"/>
      <c r="J9" s="780"/>
      <c r="K9" s="106">
        <f>'【別紙１-1-②】実施計画書'!M9</f>
        <v>0</v>
      </c>
    </row>
    <row r="10" spans="1:11" s="15" customFormat="1" ht="33" customHeight="1">
      <c r="A10" s="16"/>
      <c r="B10" s="784" t="s">
        <v>47</v>
      </c>
      <c r="C10" s="785"/>
      <c r="D10" s="785"/>
      <c r="E10" s="785"/>
      <c r="F10" s="785"/>
      <c r="G10" s="785"/>
      <c r="H10" s="785"/>
      <c r="I10" s="785"/>
      <c r="J10" s="785"/>
      <c r="K10" s="107">
        <f>'【別紙１-1-②】実施計画書'!K10</f>
        <v>0</v>
      </c>
    </row>
    <row r="11" spans="1:11" s="15" customFormat="1" ht="22.5" customHeight="1">
      <c r="A11" s="16"/>
      <c r="B11" s="88"/>
      <c r="C11" s="786" t="s">
        <v>57</v>
      </c>
      <c r="D11" s="787"/>
      <c r="E11" s="782" t="s">
        <v>59</v>
      </c>
      <c r="F11" s="782"/>
      <c r="G11" s="782"/>
      <c r="H11" s="782"/>
      <c r="I11" s="782"/>
      <c r="J11" s="783"/>
      <c r="K11" s="107">
        <f>'【別紙１-1-②】実施計画書'!K11</f>
        <v>0</v>
      </c>
    </row>
    <row r="12" spans="1:11" s="15" customFormat="1" ht="22.5" customHeight="1">
      <c r="A12" s="16"/>
      <c r="B12" s="88"/>
      <c r="C12" s="788"/>
      <c r="D12" s="789"/>
      <c r="E12" s="782" t="s">
        <v>26</v>
      </c>
      <c r="F12" s="782"/>
      <c r="G12" s="782"/>
      <c r="H12" s="782"/>
      <c r="I12" s="782"/>
      <c r="J12" s="783"/>
      <c r="K12" s="107">
        <f>'【別紙１-1-②】実施計画書'!K12</f>
        <v>0</v>
      </c>
    </row>
    <row r="13" spans="1:11" s="15" customFormat="1" ht="22.5" customHeight="1">
      <c r="A13" s="16"/>
      <c r="B13" s="88"/>
      <c r="C13" s="788"/>
      <c r="D13" s="789"/>
      <c r="E13" s="782" t="s">
        <v>58</v>
      </c>
      <c r="F13" s="782"/>
      <c r="G13" s="782"/>
      <c r="H13" s="782"/>
      <c r="I13" s="782"/>
      <c r="J13" s="783"/>
      <c r="K13" s="107">
        <f>'【別紙１-1-②】実施計画書'!K13</f>
        <v>0</v>
      </c>
    </row>
    <row r="14" spans="1:11" s="15" customFormat="1" ht="22.5" customHeight="1">
      <c r="A14" s="16"/>
      <c r="B14" s="88"/>
      <c r="C14" s="788"/>
      <c r="D14" s="789"/>
      <c r="E14" s="782" t="s">
        <v>20</v>
      </c>
      <c r="F14" s="782"/>
      <c r="G14" s="782"/>
      <c r="H14" s="782"/>
      <c r="I14" s="782"/>
      <c r="J14" s="783"/>
      <c r="K14" s="107">
        <f>'【別紙１-1-②】実施計画書'!K14</f>
        <v>0</v>
      </c>
    </row>
    <row r="15" spans="1:11" s="15" customFormat="1" ht="22.5" customHeight="1">
      <c r="A15" s="16"/>
      <c r="B15" s="88"/>
      <c r="C15" s="788"/>
      <c r="D15" s="789"/>
      <c r="E15" s="782" t="s">
        <v>17</v>
      </c>
      <c r="F15" s="782"/>
      <c r="G15" s="782"/>
      <c r="H15" s="782"/>
      <c r="I15" s="782"/>
      <c r="J15" s="783"/>
      <c r="K15" s="107">
        <f>'【別紙１-1-②】実施計画書'!K15</f>
        <v>0</v>
      </c>
    </row>
    <row r="16" spans="1:11" s="15" customFormat="1" ht="22.5" customHeight="1">
      <c r="A16" s="16"/>
      <c r="B16" s="88"/>
      <c r="C16" s="788"/>
      <c r="D16" s="789"/>
      <c r="E16" s="782" t="s">
        <v>18</v>
      </c>
      <c r="F16" s="782"/>
      <c r="G16" s="782"/>
      <c r="H16" s="782"/>
      <c r="I16" s="782"/>
      <c r="J16" s="783"/>
      <c r="K16" s="107">
        <f>'【別紙１-1-②】実施計画書'!K16</f>
        <v>0</v>
      </c>
    </row>
    <row r="17" spans="1:11" s="15" customFormat="1" ht="22.5" customHeight="1">
      <c r="A17" s="16"/>
      <c r="B17" s="88"/>
      <c r="C17" s="790"/>
      <c r="D17" s="791"/>
      <c r="E17" s="782" t="s">
        <v>27</v>
      </c>
      <c r="F17" s="782"/>
      <c r="G17" s="782"/>
      <c r="H17" s="782"/>
      <c r="I17" s="782"/>
      <c r="J17" s="783"/>
      <c r="K17" s="107">
        <f>'【別紙１-1-②】実施計画書'!K17</f>
        <v>0</v>
      </c>
    </row>
    <row r="18" spans="1:11" s="15" customFormat="1" ht="22.5" customHeight="1">
      <c r="A18" s="16"/>
      <c r="B18" s="88"/>
      <c r="C18" s="786" t="s">
        <v>50</v>
      </c>
      <c r="D18" s="787"/>
      <c r="E18" s="782" t="s">
        <v>16</v>
      </c>
      <c r="F18" s="782"/>
      <c r="G18" s="782"/>
      <c r="H18" s="782"/>
      <c r="I18" s="782"/>
      <c r="J18" s="783"/>
      <c r="K18" s="107">
        <f>'【別紙１-1-②】実施計画書'!K18</f>
        <v>0</v>
      </c>
    </row>
    <row r="19" spans="1:11" s="15" customFormat="1" ht="22.5" customHeight="1">
      <c r="A19" s="16"/>
      <c r="B19" s="88"/>
      <c r="C19" s="788"/>
      <c r="D19" s="789"/>
      <c r="E19" s="782" t="s">
        <v>28</v>
      </c>
      <c r="F19" s="782"/>
      <c r="G19" s="782"/>
      <c r="H19" s="782"/>
      <c r="I19" s="782"/>
      <c r="J19" s="783"/>
      <c r="K19" s="107">
        <f>'【別紙１-1-②】実施計画書'!K19</f>
        <v>0</v>
      </c>
    </row>
    <row r="20" spans="1:11" s="15" customFormat="1" ht="22.5" customHeight="1">
      <c r="A20" s="16"/>
      <c r="B20" s="88"/>
      <c r="C20" s="788"/>
      <c r="D20" s="789"/>
      <c r="E20" s="782" t="s">
        <v>26</v>
      </c>
      <c r="F20" s="782"/>
      <c r="G20" s="782"/>
      <c r="H20" s="782"/>
      <c r="I20" s="782"/>
      <c r="J20" s="783"/>
      <c r="K20" s="107">
        <f>'【別紙１-1-②】実施計画書'!K20</f>
        <v>0</v>
      </c>
    </row>
    <row r="21" spans="1:11" s="15" customFormat="1" ht="22.5" customHeight="1">
      <c r="A21" s="16"/>
      <c r="B21" s="88"/>
      <c r="C21" s="788"/>
      <c r="D21" s="789"/>
      <c r="E21" s="782" t="s">
        <v>58</v>
      </c>
      <c r="F21" s="782"/>
      <c r="G21" s="782"/>
      <c r="H21" s="782"/>
      <c r="I21" s="782"/>
      <c r="J21" s="783"/>
      <c r="K21" s="107">
        <f>'【別紙１-1-②】実施計画書'!K21</f>
        <v>0</v>
      </c>
    </row>
    <row r="22" spans="1:11" s="15" customFormat="1" ht="22.5" customHeight="1">
      <c r="A22" s="16"/>
      <c r="B22" s="88"/>
      <c r="C22" s="788"/>
      <c r="D22" s="789"/>
      <c r="E22" s="782" t="s">
        <v>20</v>
      </c>
      <c r="F22" s="782"/>
      <c r="G22" s="782"/>
      <c r="H22" s="782"/>
      <c r="I22" s="782"/>
      <c r="J22" s="783"/>
      <c r="K22" s="107">
        <f>'【別紙１-1-②】実施計画書'!K22</f>
        <v>0</v>
      </c>
    </row>
    <row r="23" spans="1:11" s="15" customFormat="1" ht="22.5" customHeight="1">
      <c r="A23" s="16"/>
      <c r="B23" s="88"/>
      <c r="C23" s="788"/>
      <c r="D23" s="789"/>
      <c r="E23" s="782" t="s">
        <v>17</v>
      </c>
      <c r="F23" s="782"/>
      <c r="G23" s="782"/>
      <c r="H23" s="782"/>
      <c r="I23" s="782"/>
      <c r="J23" s="783"/>
      <c r="K23" s="107">
        <f>'【別紙１-1-②】実施計画書'!K23</f>
        <v>0</v>
      </c>
    </row>
    <row r="24" spans="1:11" s="15" customFormat="1" ht="22.5" customHeight="1">
      <c r="A24" s="16"/>
      <c r="B24" s="88"/>
      <c r="C24" s="788"/>
      <c r="D24" s="789"/>
      <c r="E24" s="782" t="s">
        <v>18</v>
      </c>
      <c r="F24" s="782"/>
      <c r="G24" s="782"/>
      <c r="H24" s="782"/>
      <c r="I24" s="782"/>
      <c r="J24" s="783"/>
      <c r="K24" s="107">
        <f>'【別紙１-1-②】実施計画書'!K24</f>
        <v>0</v>
      </c>
    </row>
    <row r="25" spans="1:11" s="15" customFormat="1" ht="22.5" customHeight="1">
      <c r="A25" s="16"/>
      <c r="B25" s="88"/>
      <c r="C25" s="790"/>
      <c r="D25" s="791"/>
      <c r="E25" s="782" t="s">
        <v>27</v>
      </c>
      <c r="F25" s="782"/>
      <c r="G25" s="782"/>
      <c r="H25" s="782"/>
      <c r="I25" s="782"/>
      <c r="J25" s="783"/>
      <c r="K25" s="107">
        <f>'【別紙１-1-②】実施計画書'!K25</f>
        <v>0</v>
      </c>
    </row>
    <row r="26" spans="1:11" s="15" customFormat="1" ht="22.5" customHeight="1">
      <c r="A26" s="16"/>
      <c r="B26" s="792" t="s">
        <v>21</v>
      </c>
      <c r="C26" s="794" t="s">
        <v>23</v>
      </c>
      <c r="D26" s="794" t="s">
        <v>29</v>
      </c>
      <c r="E26" s="794"/>
      <c r="F26" s="794"/>
      <c r="G26" s="794"/>
      <c r="H26" s="794"/>
      <c r="I26" s="794"/>
      <c r="J26" s="795"/>
      <c r="K26" s="107">
        <f>'【別紙１-1-②】実施計画書'!K26</f>
        <v>0</v>
      </c>
    </row>
    <row r="27" spans="1:11" s="15" customFormat="1" ht="22.5" customHeight="1">
      <c r="A27" s="16"/>
      <c r="B27" s="793"/>
      <c r="C27" s="794"/>
      <c r="D27" s="796" t="s">
        <v>31</v>
      </c>
      <c r="E27" s="794" t="s">
        <v>16</v>
      </c>
      <c r="F27" s="794"/>
      <c r="G27" s="794"/>
      <c r="H27" s="794"/>
      <c r="I27" s="794"/>
      <c r="J27" s="795"/>
      <c r="K27" s="107">
        <f>'【別紙１-1-②】実施計画書'!K28</f>
        <v>0</v>
      </c>
    </row>
    <row r="28" spans="1:11" s="15" customFormat="1" ht="22.5" customHeight="1">
      <c r="A28" s="16"/>
      <c r="B28" s="793"/>
      <c r="C28" s="794"/>
      <c r="D28" s="796"/>
      <c r="E28" s="794" t="s">
        <v>30</v>
      </c>
      <c r="F28" s="794"/>
      <c r="G28" s="794"/>
      <c r="H28" s="794"/>
      <c r="I28" s="794"/>
      <c r="J28" s="795"/>
      <c r="K28" s="107">
        <f>'【別紙１-1-②】実施計画書'!K29</f>
        <v>0</v>
      </c>
    </row>
    <row r="29" spans="1:11" s="15" customFormat="1" ht="22.5" customHeight="1">
      <c r="A29" s="16"/>
      <c r="B29" s="793"/>
      <c r="C29" s="794"/>
      <c r="D29" s="796"/>
      <c r="E29" s="794" t="s">
        <v>17</v>
      </c>
      <c r="F29" s="794"/>
      <c r="G29" s="794"/>
      <c r="H29" s="794"/>
      <c r="I29" s="794"/>
      <c r="J29" s="795"/>
      <c r="K29" s="107">
        <f>'【別紙１-1-②】実施計画書'!K32</f>
        <v>0</v>
      </c>
    </row>
    <row r="30" spans="1:11" s="15" customFormat="1" ht="22.5" customHeight="1">
      <c r="A30" s="16"/>
      <c r="B30" s="793"/>
      <c r="C30" s="794"/>
      <c r="D30" s="796"/>
      <c r="E30" s="794" t="s">
        <v>18</v>
      </c>
      <c r="F30" s="794"/>
      <c r="G30" s="794"/>
      <c r="H30" s="794"/>
      <c r="I30" s="794"/>
      <c r="J30" s="795"/>
      <c r="K30" s="107">
        <f>'【別紙１-1-②】実施計画書'!K33</f>
        <v>0</v>
      </c>
    </row>
    <row r="31" spans="1:11" s="15" customFormat="1" ht="22.5" customHeight="1">
      <c r="A31" s="16"/>
      <c r="B31" s="793"/>
      <c r="C31" s="794"/>
      <c r="D31" s="796"/>
      <c r="E31" s="794" t="s">
        <v>19</v>
      </c>
      <c r="F31" s="794"/>
      <c r="G31" s="794"/>
      <c r="H31" s="794"/>
      <c r="I31" s="794"/>
      <c r="J31" s="795"/>
      <c r="K31" s="107">
        <f>'【別紙１-1-②】実施計画書'!K34</f>
        <v>0</v>
      </c>
    </row>
    <row r="32" spans="1:11" s="15" customFormat="1" ht="22.5" customHeight="1">
      <c r="A32" s="16"/>
      <c r="B32" s="793"/>
      <c r="C32" s="794" t="s">
        <v>24</v>
      </c>
      <c r="D32" s="794" t="s">
        <v>29</v>
      </c>
      <c r="E32" s="794"/>
      <c r="F32" s="794"/>
      <c r="G32" s="794"/>
      <c r="H32" s="794"/>
      <c r="I32" s="794"/>
      <c r="J32" s="795"/>
      <c r="K32" s="107" t="e">
        <f>'【別紙１-1-②】実施計画書'!#REF!</f>
        <v>#REF!</v>
      </c>
    </row>
    <row r="33" spans="1:11" s="15" customFormat="1" ht="22.5" customHeight="1">
      <c r="A33" s="16"/>
      <c r="B33" s="793"/>
      <c r="C33" s="794"/>
      <c r="D33" s="796" t="s">
        <v>31</v>
      </c>
      <c r="E33" s="794" t="s">
        <v>16</v>
      </c>
      <c r="F33" s="794"/>
      <c r="G33" s="794"/>
      <c r="H33" s="794"/>
      <c r="I33" s="794"/>
      <c r="J33" s="795"/>
      <c r="K33" s="107" t="e">
        <f>'【別紙１-1-②】実施計画書'!#REF!</f>
        <v>#REF!</v>
      </c>
    </row>
    <row r="34" spans="1:11" s="15" customFormat="1" ht="22.5" customHeight="1">
      <c r="A34" s="16"/>
      <c r="B34" s="793"/>
      <c r="C34" s="794"/>
      <c r="D34" s="796"/>
      <c r="E34" s="794" t="s">
        <v>30</v>
      </c>
      <c r="F34" s="794"/>
      <c r="G34" s="794"/>
      <c r="H34" s="794"/>
      <c r="I34" s="794"/>
      <c r="J34" s="795"/>
      <c r="K34" s="107" t="e">
        <f>'【別紙１-1-②】実施計画書'!#REF!</f>
        <v>#REF!</v>
      </c>
    </row>
    <row r="35" spans="1:11" s="15" customFormat="1" ht="22.5" customHeight="1">
      <c r="A35" s="16"/>
      <c r="B35" s="793"/>
      <c r="C35" s="794"/>
      <c r="D35" s="796"/>
      <c r="E35" s="794" t="s">
        <v>17</v>
      </c>
      <c r="F35" s="794"/>
      <c r="G35" s="794"/>
      <c r="H35" s="794"/>
      <c r="I35" s="794"/>
      <c r="J35" s="795"/>
      <c r="K35" s="107" t="e">
        <f>'【別紙１-1-②】実施計画書'!#REF!</f>
        <v>#REF!</v>
      </c>
    </row>
    <row r="36" spans="1:11" s="15" customFormat="1" ht="22.5" customHeight="1">
      <c r="A36" s="16"/>
      <c r="B36" s="793"/>
      <c r="C36" s="794"/>
      <c r="D36" s="796"/>
      <c r="E36" s="794" t="s">
        <v>18</v>
      </c>
      <c r="F36" s="794"/>
      <c r="G36" s="794"/>
      <c r="H36" s="794"/>
      <c r="I36" s="794"/>
      <c r="J36" s="795"/>
      <c r="K36" s="107" t="e">
        <f>'【別紙１-1-②】実施計画書'!#REF!</f>
        <v>#REF!</v>
      </c>
    </row>
    <row r="37" spans="1:11" s="15" customFormat="1" ht="22.5" customHeight="1">
      <c r="A37" s="16"/>
      <c r="B37" s="793"/>
      <c r="C37" s="794"/>
      <c r="D37" s="796"/>
      <c r="E37" s="794" t="s">
        <v>19</v>
      </c>
      <c r="F37" s="794"/>
      <c r="G37" s="794"/>
      <c r="H37" s="794"/>
      <c r="I37" s="794"/>
      <c r="J37" s="795"/>
      <c r="K37" s="107" t="e">
        <f>'【別紙１-1-②】実施計画書'!#REF!</f>
        <v>#REF!</v>
      </c>
    </row>
    <row r="38" spans="1:11" s="15" customFormat="1" ht="22.5" customHeight="1">
      <c r="A38" s="16"/>
      <c r="B38" s="793"/>
      <c r="C38" s="794" t="s">
        <v>25</v>
      </c>
      <c r="D38" s="794" t="s">
        <v>29</v>
      </c>
      <c r="E38" s="794"/>
      <c r="F38" s="794"/>
      <c r="G38" s="794"/>
      <c r="H38" s="794"/>
      <c r="I38" s="794"/>
      <c r="J38" s="795"/>
      <c r="K38" s="107">
        <f>'【別紙１-1-②】実施計画書'!K44</f>
        <v>0</v>
      </c>
    </row>
    <row r="39" spans="1:11" s="15" customFormat="1" ht="22.5" customHeight="1">
      <c r="A39" s="16"/>
      <c r="B39" s="793"/>
      <c r="C39" s="794"/>
      <c r="D39" s="796" t="s">
        <v>31</v>
      </c>
      <c r="E39" s="794" t="s">
        <v>16</v>
      </c>
      <c r="F39" s="794"/>
      <c r="G39" s="794"/>
      <c r="H39" s="794"/>
      <c r="I39" s="794"/>
      <c r="J39" s="795"/>
      <c r="K39" s="107">
        <f>'【別紙１-1-②】実施計画書'!K46</f>
        <v>0</v>
      </c>
    </row>
    <row r="40" spans="1:11" s="15" customFormat="1" ht="22.5" customHeight="1">
      <c r="A40" s="16"/>
      <c r="B40" s="793"/>
      <c r="C40" s="794"/>
      <c r="D40" s="796"/>
      <c r="E40" s="794" t="s">
        <v>30</v>
      </c>
      <c r="F40" s="794"/>
      <c r="G40" s="794"/>
      <c r="H40" s="794"/>
      <c r="I40" s="794"/>
      <c r="J40" s="795"/>
      <c r="K40" s="107">
        <f>'【別紙１-1-②】実施計画書'!K47</f>
        <v>0</v>
      </c>
    </row>
    <row r="41" spans="1:11" s="15" customFormat="1" ht="22.5" customHeight="1">
      <c r="A41" s="16"/>
      <c r="B41" s="793"/>
      <c r="C41" s="794"/>
      <c r="D41" s="796"/>
      <c r="E41" s="794" t="s">
        <v>17</v>
      </c>
      <c r="F41" s="794"/>
      <c r="G41" s="794"/>
      <c r="H41" s="794"/>
      <c r="I41" s="794"/>
      <c r="J41" s="795"/>
      <c r="K41" s="107">
        <f>'【別紙１-1-②】実施計画書'!K50</f>
        <v>0</v>
      </c>
    </row>
    <row r="42" spans="1:11" s="15" customFormat="1" ht="22.5" customHeight="1">
      <c r="A42" s="16"/>
      <c r="B42" s="793"/>
      <c r="C42" s="794"/>
      <c r="D42" s="796"/>
      <c r="E42" s="794" t="s">
        <v>18</v>
      </c>
      <c r="F42" s="794"/>
      <c r="G42" s="794"/>
      <c r="H42" s="794"/>
      <c r="I42" s="794"/>
      <c r="J42" s="795"/>
      <c r="K42" s="107">
        <f>'【別紙１-1-②】実施計画書'!K51</f>
        <v>0</v>
      </c>
    </row>
    <row r="43" spans="1:11" s="15" customFormat="1" ht="22.5" customHeight="1" thickBot="1">
      <c r="A43" s="16"/>
      <c r="B43" s="793"/>
      <c r="C43" s="803"/>
      <c r="D43" s="805"/>
      <c r="E43" s="803" t="s">
        <v>19</v>
      </c>
      <c r="F43" s="803"/>
      <c r="G43" s="803"/>
      <c r="H43" s="803"/>
      <c r="I43" s="803"/>
      <c r="J43" s="804"/>
      <c r="K43" s="108">
        <f>'【別紙１-1-②】実施計画書'!K52</f>
        <v>0</v>
      </c>
    </row>
    <row r="44" spans="1:11" s="15" customFormat="1" ht="30" customHeight="1">
      <c r="A44" s="16"/>
      <c r="B44" s="814" t="s">
        <v>113</v>
      </c>
      <c r="C44" s="815" t="s">
        <v>46</v>
      </c>
      <c r="D44" s="815"/>
      <c r="E44" s="815"/>
      <c r="F44" s="815"/>
      <c r="G44" s="815"/>
      <c r="H44" s="815"/>
      <c r="I44" s="815"/>
      <c r="J44" s="816"/>
      <c r="K44" s="109">
        <f>'【別紙１-1-②】実施計画書'!K53</f>
        <v>0</v>
      </c>
    </row>
    <row r="45" spans="1:11" s="15" customFormat="1" ht="27" customHeight="1">
      <c r="A45" s="16"/>
      <c r="B45" s="793"/>
      <c r="C45" s="797" t="s">
        <v>32</v>
      </c>
      <c r="D45" s="798"/>
      <c r="E45" s="794" t="s">
        <v>61</v>
      </c>
      <c r="F45" s="794"/>
      <c r="G45" s="794"/>
      <c r="H45" s="794"/>
      <c r="I45" s="794"/>
      <c r="J45" s="795"/>
      <c r="K45" s="107">
        <f>'【別紙１-1-②】実施計画書'!K54</f>
        <v>0</v>
      </c>
    </row>
    <row r="46" spans="1:11" s="15" customFormat="1" ht="27" customHeight="1">
      <c r="A46" s="16"/>
      <c r="B46" s="793"/>
      <c r="C46" s="799"/>
      <c r="D46" s="800"/>
      <c r="E46" s="794" t="s">
        <v>62</v>
      </c>
      <c r="F46" s="794"/>
      <c r="G46" s="794"/>
      <c r="H46" s="794"/>
      <c r="I46" s="794"/>
      <c r="J46" s="795"/>
      <c r="K46" s="107">
        <f>'【別紙１-1-②】実施計画書'!K55</f>
        <v>0</v>
      </c>
    </row>
    <row r="47" spans="1:11" s="15" customFormat="1" ht="27" customHeight="1">
      <c r="A47" s="16"/>
      <c r="B47" s="793"/>
      <c r="C47" s="801"/>
      <c r="D47" s="802"/>
      <c r="E47" s="794" t="s">
        <v>63</v>
      </c>
      <c r="F47" s="794"/>
      <c r="G47" s="794"/>
      <c r="H47" s="794"/>
      <c r="I47" s="794"/>
      <c r="J47" s="795"/>
      <c r="K47" s="107">
        <f>'【別紙１-1-②】実施計画書'!K56</f>
        <v>0</v>
      </c>
    </row>
    <row r="48" spans="1:11" s="15" customFormat="1" ht="30" customHeight="1" thickBot="1">
      <c r="A48" s="16"/>
      <c r="B48" s="807"/>
      <c r="C48" s="812" t="s">
        <v>92</v>
      </c>
      <c r="D48" s="812"/>
      <c r="E48" s="812"/>
      <c r="F48" s="812"/>
      <c r="G48" s="812"/>
      <c r="H48" s="812"/>
      <c r="I48" s="812"/>
      <c r="J48" s="813"/>
      <c r="K48" s="110" t="str">
        <f>'【別紙１-1-②】実施計画書'!K57</f>
        <v>別添のとおり　※資料6 参照</v>
      </c>
    </row>
    <row r="49" spans="1:11" s="15" customFormat="1" ht="79.5" customHeight="1">
      <c r="A49" s="16"/>
      <c r="B49" s="808" t="s">
        <v>91</v>
      </c>
      <c r="C49" s="809"/>
      <c r="D49" s="809"/>
      <c r="E49" s="809"/>
      <c r="F49" s="809"/>
      <c r="G49" s="809"/>
      <c r="H49" s="809"/>
      <c r="I49" s="809"/>
      <c r="J49" s="809"/>
      <c r="K49" s="111">
        <f>'【別紙１-1-②】実施計画書'!K58</f>
        <v>0</v>
      </c>
    </row>
    <row r="50" spans="1:11" s="15" customFormat="1" ht="79.5" customHeight="1">
      <c r="A50" s="16"/>
      <c r="B50" s="810" t="s">
        <v>96</v>
      </c>
      <c r="C50" s="811"/>
      <c r="D50" s="811"/>
      <c r="E50" s="811"/>
      <c r="F50" s="811"/>
      <c r="G50" s="811"/>
      <c r="H50" s="811"/>
      <c r="I50" s="811"/>
      <c r="J50" s="811"/>
      <c r="K50" s="112" t="str">
        <f>'【別紙１-1-②】実施計画書'!K59</f>
        <v>※資料7 参照</v>
      </c>
    </row>
    <row r="51" spans="1:11" s="23" customFormat="1" ht="39.75" customHeight="1">
      <c r="A51" s="29"/>
      <c r="B51" s="810" t="s">
        <v>22</v>
      </c>
      <c r="C51" s="811"/>
      <c r="D51" s="811"/>
      <c r="E51" s="811"/>
      <c r="F51" s="811"/>
      <c r="G51" s="811"/>
      <c r="H51" s="811"/>
      <c r="I51" s="811"/>
      <c r="J51" s="811"/>
      <c r="K51" s="113">
        <f>'【別紙１-1-②】実施計画書'!K60</f>
        <v>0</v>
      </c>
    </row>
    <row r="52" spans="2:11" s="34" customFormat="1" ht="21" customHeight="1">
      <c r="B52" s="793"/>
      <c r="C52" s="841" t="s">
        <v>215</v>
      </c>
      <c r="D52" s="841"/>
      <c r="E52" s="841"/>
      <c r="F52" s="841"/>
      <c r="G52" s="843" t="s">
        <v>216</v>
      </c>
      <c r="H52" s="843"/>
      <c r="I52" s="843"/>
      <c r="J52" s="844"/>
      <c r="K52" s="107">
        <f>'【別紙１-1-②】実施計画書'!K62</f>
        <v>0</v>
      </c>
    </row>
    <row r="53" spans="2:11" s="34" customFormat="1" ht="21" customHeight="1">
      <c r="B53" s="793"/>
      <c r="C53" s="842"/>
      <c r="D53" s="842"/>
      <c r="E53" s="842"/>
      <c r="F53" s="842"/>
      <c r="G53" s="845" t="s">
        <v>217</v>
      </c>
      <c r="H53" s="845"/>
      <c r="I53" s="845"/>
      <c r="J53" s="846"/>
      <c r="K53" s="107">
        <f>'【別紙１-1-②】実施計画書'!L62</f>
        <v>0</v>
      </c>
    </row>
    <row r="54" spans="2:11" s="34" customFormat="1" ht="21" customHeight="1">
      <c r="B54" s="793"/>
      <c r="C54" s="842"/>
      <c r="D54" s="842"/>
      <c r="E54" s="842"/>
      <c r="F54" s="842"/>
      <c r="G54" s="845" t="s">
        <v>218</v>
      </c>
      <c r="H54" s="845"/>
      <c r="I54" s="845"/>
      <c r="J54" s="846"/>
      <c r="K54" s="107">
        <f>'【別紙１-1-②】実施計画書'!M62</f>
        <v>0</v>
      </c>
    </row>
    <row r="55" spans="1:11" s="15" customFormat="1" ht="89.25" customHeight="1">
      <c r="A55" s="16"/>
      <c r="B55" s="793"/>
      <c r="C55" s="817" t="s">
        <v>219</v>
      </c>
      <c r="D55" s="785" t="s">
        <v>132</v>
      </c>
      <c r="E55" s="785" t="s">
        <v>132</v>
      </c>
      <c r="F55" s="785" t="s">
        <v>132</v>
      </c>
      <c r="G55" s="785" t="s">
        <v>132</v>
      </c>
      <c r="H55" s="785" t="s">
        <v>132</v>
      </c>
      <c r="I55" s="785" t="s">
        <v>132</v>
      </c>
      <c r="J55" s="785" t="s">
        <v>132</v>
      </c>
      <c r="K55" s="112">
        <f>'【別紙１-1-②】実施計画書'!K65</f>
        <v>0</v>
      </c>
    </row>
    <row r="56" spans="1:11" s="15" customFormat="1" ht="21" customHeight="1">
      <c r="A56" s="16"/>
      <c r="B56" s="793"/>
      <c r="C56" s="85"/>
      <c r="D56" s="86"/>
      <c r="E56" s="783" t="s">
        <v>162</v>
      </c>
      <c r="F56" s="806"/>
      <c r="G56" s="806"/>
      <c r="H56" s="806"/>
      <c r="I56" s="806"/>
      <c r="J56" s="806"/>
      <c r="K56" s="107">
        <f>'【別紙１-1-②】実施計画書'!K67</f>
        <v>0</v>
      </c>
    </row>
    <row r="57" spans="1:11" s="15" customFormat="1" ht="21" customHeight="1">
      <c r="A57" s="16"/>
      <c r="B57" s="793"/>
      <c r="C57" s="81"/>
      <c r="D57" s="87"/>
      <c r="E57" s="783" t="s">
        <v>163</v>
      </c>
      <c r="F57" s="806"/>
      <c r="G57" s="806"/>
      <c r="H57" s="806"/>
      <c r="I57" s="806"/>
      <c r="J57" s="806"/>
      <c r="K57" s="107">
        <f>'【別紙１-1-②】実施計画書'!M67</f>
        <v>0</v>
      </c>
    </row>
    <row r="58" spans="1:11" s="15" customFormat="1" ht="79.5" customHeight="1">
      <c r="A58" s="16"/>
      <c r="B58" s="793"/>
      <c r="C58" s="772" t="s">
        <v>180</v>
      </c>
      <c r="D58" s="811"/>
      <c r="E58" s="811"/>
      <c r="F58" s="811"/>
      <c r="G58" s="811"/>
      <c r="H58" s="811"/>
      <c r="I58" s="811"/>
      <c r="J58" s="811"/>
      <c r="K58" s="112">
        <f>'【別紙１-1-②】実施計画書'!K69</f>
        <v>0</v>
      </c>
    </row>
    <row r="59" spans="1:11" s="15" customFormat="1" ht="141" customHeight="1">
      <c r="A59" s="16"/>
      <c r="B59" s="793"/>
      <c r="C59" s="772" t="s">
        <v>181</v>
      </c>
      <c r="D59" s="811"/>
      <c r="E59" s="811"/>
      <c r="F59" s="811"/>
      <c r="G59" s="811"/>
      <c r="H59" s="811"/>
      <c r="I59" s="811"/>
      <c r="J59" s="811"/>
      <c r="K59" s="112">
        <f>'【別紙１-1-②】実施計画書'!K70</f>
        <v>0</v>
      </c>
    </row>
    <row r="60" spans="1:11" s="15" customFormat="1" ht="79.5" customHeight="1">
      <c r="A60" s="16"/>
      <c r="B60" s="793"/>
      <c r="C60" s="772" t="s">
        <v>182</v>
      </c>
      <c r="D60" s="811"/>
      <c r="E60" s="811"/>
      <c r="F60" s="811"/>
      <c r="G60" s="811"/>
      <c r="H60" s="811"/>
      <c r="I60" s="811"/>
      <c r="J60" s="811"/>
      <c r="K60" s="112">
        <f>'【別紙１-1-②】実施計画書'!K71</f>
        <v>0</v>
      </c>
    </row>
    <row r="61" spans="1:11" s="15" customFormat="1" ht="79.5" customHeight="1">
      <c r="A61" s="16"/>
      <c r="B61" s="793"/>
      <c r="C61" s="772" t="s">
        <v>183</v>
      </c>
      <c r="D61" s="811"/>
      <c r="E61" s="811"/>
      <c r="F61" s="811"/>
      <c r="G61" s="811"/>
      <c r="H61" s="811"/>
      <c r="I61" s="811"/>
      <c r="J61" s="811"/>
      <c r="K61" s="112">
        <f>'【別紙１-1-②】実施計画書'!K72</f>
        <v>0</v>
      </c>
    </row>
    <row r="62" spans="1:11" s="15" customFormat="1" ht="79.5" customHeight="1">
      <c r="A62" s="16"/>
      <c r="B62" s="793"/>
      <c r="C62" s="772" t="s">
        <v>184</v>
      </c>
      <c r="D62" s="811"/>
      <c r="E62" s="811"/>
      <c r="F62" s="811"/>
      <c r="G62" s="811"/>
      <c r="H62" s="811"/>
      <c r="I62" s="811"/>
      <c r="J62" s="811"/>
      <c r="K62" s="112">
        <f>'【別紙１-1-②】実施計画書'!K73</f>
        <v>0</v>
      </c>
    </row>
    <row r="63" spans="1:11" s="15" customFormat="1" ht="79.5" customHeight="1">
      <c r="A63" s="16"/>
      <c r="B63" s="793"/>
      <c r="C63" s="772" t="s">
        <v>185</v>
      </c>
      <c r="D63" s="811"/>
      <c r="E63" s="811"/>
      <c r="F63" s="811"/>
      <c r="G63" s="811"/>
      <c r="H63" s="811"/>
      <c r="I63" s="811"/>
      <c r="J63" s="811"/>
      <c r="K63" s="112">
        <f>'【別紙１-1-②】実施計画書'!K74</f>
        <v>0</v>
      </c>
    </row>
    <row r="64" spans="1:11" s="15" customFormat="1" ht="79.5" customHeight="1">
      <c r="A64" s="16"/>
      <c r="B64" s="793"/>
      <c r="C64" s="817" t="s">
        <v>222</v>
      </c>
      <c r="D64" s="785" t="s">
        <v>132</v>
      </c>
      <c r="E64" s="785" t="s">
        <v>132</v>
      </c>
      <c r="F64" s="785" t="s">
        <v>132</v>
      </c>
      <c r="G64" s="785" t="s">
        <v>132</v>
      </c>
      <c r="H64" s="785" t="s">
        <v>132</v>
      </c>
      <c r="I64" s="785" t="s">
        <v>132</v>
      </c>
      <c r="J64" s="785" t="s">
        <v>132</v>
      </c>
      <c r="K64" s="112">
        <f>'【別紙１-1-②】実施計画書'!K75</f>
        <v>0</v>
      </c>
    </row>
    <row r="65" spans="1:11" s="15" customFormat="1" ht="21" customHeight="1">
      <c r="A65" s="16"/>
      <c r="B65" s="793"/>
      <c r="C65" s="85"/>
      <c r="D65" s="86"/>
      <c r="E65" s="783" t="s">
        <v>220</v>
      </c>
      <c r="F65" s="806"/>
      <c r="G65" s="806"/>
      <c r="H65" s="806"/>
      <c r="I65" s="806"/>
      <c r="J65" s="806"/>
      <c r="K65" s="114">
        <f>'【別紙１-1-②】実施計画書'!K77</f>
        <v>0</v>
      </c>
    </row>
    <row r="66" spans="1:11" s="15" customFormat="1" ht="21" customHeight="1">
      <c r="A66" s="16"/>
      <c r="B66" s="793"/>
      <c r="C66" s="81"/>
      <c r="D66" s="87"/>
      <c r="E66" s="783" t="s">
        <v>221</v>
      </c>
      <c r="F66" s="806"/>
      <c r="G66" s="806"/>
      <c r="H66" s="806"/>
      <c r="I66" s="806"/>
      <c r="J66" s="806"/>
      <c r="K66" s="114">
        <f>'【別紙１-1-②】実施計画書'!M77</f>
        <v>0</v>
      </c>
    </row>
    <row r="67" spans="1:11" s="15" customFormat="1" ht="79.5" customHeight="1">
      <c r="A67" s="16"/>
      <c r="B67" s="793"/>
      <c r="C67" s="772" t="s">
        <v>186</v>
      </c>
      <c r="D67" s="811"/>
      <c r="E67" s="811"/>
      <c r="F67" s="811"/>
      <c r="G67" s="811"/>
      <c r="H67" s="811"/>
      <c r="I67" s="811"/>
      <c r="J67" s="811"/>
      <c r="K67" s="112">
        <f>'【別紙１-1-②】実施計画書'!K78</f>
        <v>0</v>
      </c>
    </row>
    <row r="68" spans="1:11" s="15" customFormat="1" ht="79.5" customHeight="1">
      <c r="A68" s="16"/>
      <c r="B68" s="793"/>
      <c r="C68" s="772" t="s">
        <v>187</v>
      </c>
      <c r="D68" s="811"/>
      <c r="E68" s="811"/>
      <c r="F68" s="811"/>
      <c r="G68" s="811"/>
      <c r="H68" s="811"/>
      <c r="I68" s="811"/>
      <c r="J68" s="811"/>
      <c r="K68" s="112">
        <f>'【別紙１-1-②】実施計画書'!K79</f>
        <v>0</v>
      </c>
    </row>
    <row r="69" spans="1:11" s="15" customFormat="1" ht="78.75" customHeight="1">
      <c r="A69" s="16"/>
      <c r="B69" s="793"/>
      <c r="C69" s="772" t="s">
        <v>188</v>
      </c>
      <c r="D69" s="811"/>
      <c r="E69" s="811"/>
      <c r="F69" s="811"/>
      <c r="G69" s="811"/>
      <c r="H69" s="811"/>
      <c r="I69" s="811"/>
      <c r="J69" s="811"/>
      <c r="K69" s="112">
        <f>'【別紙１-1-②】実施計画書'!K80</f>
        <v>0</v>
      </c>
    </row>
    <row r="70" spans="1:11" s="15" customFormat="1" ht="79.5" customHeight="1">
      <c r="A70" s="16"/>
      <c r="B70" s="793"/>
      <c r="C70" s="772" t="s">
        <v>189</v>
      </c>
      <c r="D70" s="811"/>
      <c r="E70" s="811"/>
      <c r="F70" s="811"/>
      <c r="G70" s="811"/>
      <c r="H70" s="811"/>
      <c r="I70" s="811"/>
      <c r="J70" s="811"/>
      <c r="K70" s="112">
        <f>'【別紙１-1-②】実施計画書'!K81</f>
        <v>0</v>
      </c>
    </row>
    <row r="71" spans="1:12" s="15" customFormat="1" ht="79.5" customHeight="1" thickBot="1">
      <c r="A71" s="16"/>
      <c r="B71" s="807"/>
      <c r="C71" s="818" t="s">
        <v>115</v>
      </c>
      <c r="D71" s="819"/>
      <c r="E71" s="819"/>
      <c r="F71" s="819"/>
      <c r="G71" s="819"/>
      <c r="H71" s="819"/>
      <c r="I71" s="819"/>
      <c r="J71" s="819"/>
      <c r="K71" s="115">
        <f>'【別紙１-1-②】実施計画書'!K82</f>
        <v>0</v>
      </c>
      <c r="L71" s="91"/>
    </row>
    <row r="72" spans="1:11" s="15" customFormat="1" ht="79.5" customHeight="1">
      <c r="A72" s="16"/>
      <c r="B72" s="814" t="s">
        <v>149</v>
      </c>
      <c r="C72" s="772" t="s">
        <v>204</v>
      </c>
      <c r="D72" s="811"/>
      <c r="E72" s="811"/>
      <c r="F72" s="811"/>
      <c r="G72" s="811"/>
      <c r="H72" s="811"/>
      <c r="I72" s="811"/>
      <c r="J72" s="811"/>
      <c r="K72" s="116">
        <f>'【別紙１-1-②】実施計画書'!K83</f>
        <v>0</v>
      </c>
    </row>
    <row r="73" spans="1:11" s="15" customFormat="1" ht="108.75" customHeight="1">
      <c r="A73" s="16"/>
      <c r="B73" s="793"/>
      <c r="C73" s="772" t="s">
        <v>190</v>
      </c>
      <c r="D73" s="811"/>
      <c r="E73" s="811"/>
      <c r="F73" s="811"/>
      <c r="G73" s="811"/>
      <c r="H73" s="811"/>
      <c r="I73" s="811"/>
      <c r="J73" s="811"/>
      <c r="K73" s="112">
        <f>'【別紙１-1-②】実施計画書'!K84</f>
        <v>0</v>
      </c>
    </row>
    <row r="74" spans="1:11" s="15" customFormat="1" ht="79.5" customHeight="1">
      <c r="A74" s="16"/>
      <c r="B74" s="793"/>
      <c r="C74" s="772" t="s">
        <v>191</v>
      </c>
      <c r="D74" s="811"/>
      <c r="E74" s="811"/>
      <c r="F74" s="811"/>
      <c r="G74" s="811"/>
      <c r="H74" s="811"/>
      <c r="I74" s="811"/>
      <c r="J74" s="811"/>
      <c r="K74" s="112">
        <f>'【別紙１-1-②】実施計画書'!K85</f>
        <v>0</v>
      </c>
    </row>
    <row r="75" spans="1:11" s="15" customFormat="1" ht="79.5" customHeight="1" thickBot="1">
      <c r="A75" s="16"/>
      <c r="B75" s="793"/>
      <c r="C75" s="820" t="s">
        <v>192</v>
      </c>
      <c r="D75" s="820"/>
      <c r="E75" s="820"/>
      <c r="F75" s="820"/>
      <c r="G75" s="820"/>
      <c r="H75" s="820"/>
      <c r="I75" s="820"/>
      <c r="J75" s="818"/>
      <c r="K75" s="115">
        <f>'【別紙１-1-②】実施計画書'!K87</f>
        <v>0</v>
      </c>
    </row>
    <row r="76" spans="1:11" s="15" customFormat="1" ht="34.5" customHeight="1">
      <c r="A76" s="16"/>
      <c r="B76" s="814" t="s">
        <v>150</v>
      </c>
      <c r="C76" s="821" t="s">
        <v>60</v>
      </c>
      <c r="D76" s="815" t="s">
        <v>193</v>
      </c>
      <c r="E76" s="815"/>
      <c r="F76" s="815"/>
      <c r="G76" s="815"/>
      <c r="H76" s="815"/>
      <c r="I76" s="815"/>
      <c r="J76" s="816"/>
      <c r="K76" s="117">
        <f>'【別紙１-1-②】実施計画書'!K89</f>
        <v>0</v>
      </c>
    </row>
    <row r="77" spans="1:11" s="15" customFormat="1" ht="34.5" customHeight="1">
      <c r="A77" s="16"/>
      <c r="B77" s="793"/>
      <c r="C77" s="822"/>
      <c r="D77" s="771" t="s">
        <v>194</v>
      </c>
      <c r="E77" s="771"/>
      <c r="F77" s="771"/>
      <c r="G77" s="771"/>
      <c r="H77" s="771"/>
      <c r="I77" s="771"/>
      <c r="J77" s="772"/>
      <c r="K77" s="118" t="str">
        <f>'【別紙１-1-②】実施計画書'!K93</f>
        <v>別添のとおり　※資料11 参照</v>
      </c>
    </row>
    <row r="78" spans="1:11" s="15" customFormat="1" ht="69.75" customHeight="1">
      <c r="A78" s="16"/>
      <c r="B78" s="793"/>
      <c r="C78" s="823"/>
      <c r="D78" s="772" t="s">
        <v>195</v>
      </c>
      <c r="E78" s="811"/>
      <c r="F78" s="811"/>
      <c r="G78" s="811"/>
      <c r="H78" s="811"/>
      <c r="I78" s="811"/>
      <c r="J78" s="811"/>
      <c r="K78" s="112">
        <f>'【別紙１-1-②】実施計画書'!K94</f>
        <v>0</v>
      </c>
    </row>
    <row r="79" spans="1:11" s="15" customFormat="1" ht="30" customHeight="1">
      <c r="A79" s="16"/>
      <c r="B79" s="793"/>
      <c r="C79" s="832" t="s">
        <v>69</v>
      </c>
      <c r="D79" s="817" t="s">
        <v>196</v>
      </c>
      <c r="E79" s="785"/>
      <c r="F79" s="785"/>
      <c r="G79" s="785"/>
      <c r="H79" s="785"/>
      <c r="I79" s="785"/>
      <c r="J79" s="785"/>
      <c r="K79" s="119">
        <f>'【別紙１-1-②】実施計画書'!K95</f>
      </c>
    </row>
    <row r="80" spans="1:11" s="15" customFormat="1" ht="30" customHeight="1">
      <c r="A80" s="16"/>
      <c r="B80" s="793"/>
      <c r="C80" s="832"/>
      <c r="D80" s="89"/>
      <c r="E80" s="772" t="s">
        <v>99</v>
      </c>
      <c r="F80" s="811"/>
      <c r="G80" s="811"/>
      <c r="H80" s="811"/>
      <c r="I80" s="811"/>
      <c r="J80" s="811"/>
      <c r="K80" s="107">
        <f>'【別紙１-1-②】実施計画書'!K96</f>
        <v>0</v>
      </c>
    </row>
    <row r="81" spans="1:11" s="15" customFormat="1" ht="79.5" customHeight="1" thickBot="1">
      <c r="A81" s="16"/>
      <c r="B81" s="793"/>
      <c r="C81" s="90" t="s">
        <v>114</v>
      </c>
      <c r="D81" s="817" t="s">
        <v>197</v>
      </c>
      <c r="E81" s="785"/>
      <c r="F81" s="785"/>
      <c r="G81" s="785"/>
      <c r="H81" s="785"/>
      <c r="I81" s="785"/>
      <c r="J81" s="785"/>
      <c r="K81" s="112">
        <f>'【別紙１-1-②】実施計画書'!K97</f>
        <v>0</v>
      </c>
    </row>
    <row r="82" spans="2:11" ht="19.5" customHeight="1">
      <c r="B82" s="824" t="s">
        <v>136</v>
      </c>
      <c r="C82" s="827" t="s">
        <v>140</v>
      </c>
      <c r="D82" s="827"/>
      <c r="E82" s="828" t="s">
        <v>137</v>
      </c>
      <c r="F82" s="828"/>
      <c r="G82" s="828"/>
      <c r="H82" s="828"/>
      <c r="I82" s="828"/>
      <c r="J82" s="829"/>
      <c r="K82" s="120">
        <f>'【別紙１-1-②】実施計画書'!K98</f>
        <v>0</v>
      </c>
    </row>
    <row r="83" spans="2:11" ht="19.5" customHeight="1">
      <c r="B83" s="825"/>
      <c r="C83" s="794"/>
      <c r="D83" s="794"/>
      <c r="E83" s="833" t="s">
        <v>138</v>
      </c>
      <c r="F83" s="833"/>
      <c r="G83" s="833"/>
      <c r="H83" s="833"/>
      <c r="I83" s="833"/>
      <c r="J83" s="834"/>
      <c r="K83" s="121">
        <f>'【別紙１-1-②】実施計画書'!K99</f>
        <v>0</v>
      </c>
    </row>
    <row r="84" spans="2:11" ht="19.5" customHeight="1">
      <c r="B84" s="825"/>
      <c r="C84" s="794"/>
      <c r="D84" s="794"/>
      <c r="E84" s="830" t="s">
        <v>139</v>
      </c>
      <c r="F84" s="830"/>
      <c r="G84" s="830"/>
      <c r="H84" s="830"/>
      <c r="I84" s="830"/>
      <c r="J84" s="831"/>
      <c r="K84" s="122">
        <f>'【別紙１-1-②】実施計画書'!K100</f>
        <v>0</v>
      </c>
    </row>
    <row r="85" spans="2:11" ht="19.5" customHeight="1">
      <c r="B85" s="825"/>
      <c r="C85" s="794" t="s">
        <v>141</v>
      </c>
      <c r="D85" s="794"/>
      <c r="E85" s="835" t="s">
        <v>137</v>
      </c>
      <c r="F85" s="835"/>
      <c r="G85" s="835"/>
      <c r="H85" s="835"/>
      <c r="I85" s="835"/>
      <c r="J85" s="836"/>
      <c r="K85" s="123">
        <f>'【別紙１-1-②】実施計画書'!K101</f>
        <v>0</v>
      </c>
    </row>
    <row r="86" spans="2:11" ht="19.5" customHeight="1">
      <c r="B86" s="825"/>
      <c r="C86" s="794"/>
      <c r="D86" s="794"/>
      <c r="E86" s="833" t="s">
        <v>138</v>
      </c>
      <c r="F86" s="833"/>
      <c r="G86" s="833"/>
      <c r="H86" s="833"/>
      <c r="I86" s="833"/>
      <c r="J86" s="834"/>
      <c r="K86" s="121">
        <f>'【別紙１-1-②】実施計画書'!K102</f>
        <v>0</v>
      </c>
    </row>
    <row r="87" spans="2:11" ht="19.5" customHeight="1">
      <c r="B87" s="825"/>
      <c r="C87" s="794"/>
      <c r="D87" s="794"/>
      <c r="E87" s="830" t="s">
        <v>139</v>
      </c>
      <c r="F87" s="830"/>
      <c r="G87" s="830"/>
      <c r="H87" s="830"/>
      <c r="I87" s="830"/>
      <c r="J87" s="831"/>
      <c r="K87" s="122">
        <f>'【別紙１-1-②】実施計画書'!K103</f>
        <v>0</v>
      </c>
    </row>
    <row r="88" spans="2:11" ht="19.5" customHeight="1">
      <c r="B88" s="825"/>
      <c r="C88" s="794" t="s">
        <v>208</v>
      </c>
      <c r="D88" s="794"/>
      <c r="E88" s="835" t="s">
        <v>137</v>
      </c>
      <c r="F88" s="835"/>
      <c r="G88" s="835"/>
      <c r="H88" s="835"/>
      <c r="I88" s="835"/>
      <c r="J88" s="836"/>
      <c r="K88" s="123">
        <f>'【別紙１-1-②】実施計画書'!K104</f>
        <v>0</v>
      </c>
    </row>
    <row r="89" spans="2:11" ht="19.5" customHeight="1">
      <c r="B89" s="825"/>
      <c r="C89" s="794"/>
      <c r="D89" s="794"/>
      <c r="E89" s="833" t="s">
        <v>138</v>
      </c>
      <c r="F89" s="833"/>
      <c r="G89" s="833"/>
      <c r="H89" s="833"/>
      <c r="I89" s="833"/>
      <c r="J89" s="834"/>
      <c r="K89" s="121">
        <f>'【別紙１-1-②】実施計画書'!K105</f>
        <v>0</v>
      </c>
    </row>
    <row r="90" spans="2:11" ht="19.5" customHeight="1">
      <c r="B90" s="825"/>
      <c r="C90" s="794"/>
      <c r="D90" s="794"/>
      <c r="E90" s="830" t="s">
        <v>139</v>
      </c>
      <c r="F90" s="830"/>
      <c r="G90" s="830"/>
      <c r="H90" s="830"/>
      <c r="I90" s="830"/>
      <c r="J90" s="831"/>
      <c r="K90" s="122">
        <f>'【別紙１-1-②】実施計画書'!K106</f>
        <v>0</v>
      </c>
    </row>
    <row r="91" spans="2:11" ht="19.5" customHeight="1">
      <c r="B91" s="825"/>
      <c r="C91" s="782" t="s">
        <v>142</v>
      </c>
      <c r="D91" s="837"/>
      <c r="E91" s="835" t="s">
        <v>137</v>
      </c>
      <c r="F91" s="835"/>
      <c r="G91" s="835"/>
      <c r="H91" s="835"/>
      <c r="I91" s="835"/>
      <c r="J91" s="836"/>
      <c r="K91" s="124">
        <f>'【別紙１-1-②】実施計画書'!K107</f>
        <v>0</v>
      </c>
    </row>
    <row r="92" spans="2:11" ht="19.5" customHeight="1">
      <c r="B92" s="825"/>
      <c r="C92" s="837"/>
      <c r="D92" s="837"/>
      <c r="E92" s="833" t="s">
        <v>138</v>
      </c>
      <c r="F92" s="833"/>
      <c r="G92" s="833"/>
      <c r="H92" s="833"/>
      <c r="I92" s="833"/>
      <c r="J92" s="834"/>
      <c r="K92" s="125">
        <f>'【別紙１-1-②】実施計画書'!K108</f>
        <v>0</v>
      </c>
    </row>
    <row r="93" spans="2:11" ht="19.5" customHeight="1" thickBot="1">
      <c r="B93" s="826"/>
      <c r="C93" s="838"/>
      <c r="D93" s="838"/>
      <c r="E93" s="839" t="s">
        <v>139</v>
      </c>
      <c r="F93" s="839"/>
      <c r="G93" s="839"/>
      <c r="H93" s="839"/>
      <c r="I93" s="839"/>
      <c r="J93" s="840"/>
      <c r="K93" s="126">
        <f>'【別紙１-1-②】実施計画書'!K109</f>
        <v>0</v>
      </c>
    </row>
    <row r="94" spans="1:11" s="23" customFormat="1" ht="15" customHeight="1">
      <c r="A94" s="29"/>
      <c r="B94" s="22"/>
      <c r="C94" s="99"/>
      <c r="D94" s="22"/>
      <c r="E94" s="22"/>
      <c r="F94" s="22"/>
      <c r="G94" s="22"/>
      <c r="H94" s="22"/>
      <c r="I94" s="22"/>
      <c r="J94" s="22"/>
      <c r="K94" s="100"/>
    </row>
    <row r="95" spans="1:11" s="23" customFormat="1" ht="15" customHeight="1">
      <c r="A95" s="29"/>
      <c r="B95" s="22"/>
      <c r="C95" s="99"/>
      <c r="D95" s="22"/>
      <c r="E95" s="22"/>
      <c r="F95" s="22"/>
      <c r="G95" s="22"/>
      <c r="H95" s="22"/>
      <c r="I95" s="22"/>
      <c r="J95" s="22"/>
      <c r="K95" s="100"/>
    </row>
    <row r="96" spans="1:11" s="23" customFormat="1" ht="15" customHeight="1">
      <c r="A96" s="29"/>
      <c r="B96" s="22"/>
      <c r="C96" s="99"/>
      <c r="D96" s="22"/>
      <c r="E96" s="22"/>
      <c r="F96" s="22"/>
      <c r="G96" s="22"/>
      <c r="H96" s="22"/>
      <c r="I96" s="22"/>
      <c r="J96" s="22"/>
      <c r="K96" s="100"/>
    </row>
    <row r="97" spans="1:11" s="15" customFormat="1" ht="13.5">
      <c r="A97" s="16"/>
      <c r="B97" s="21"/>
      <c r="C97" s="22"/>
      <c r="D97" s="22"/>
      <c r="E97" s="22"/>
      <c r="F97" s="22"/>
      <c r="G97" s="22"/>
      <c r="H97" s="22"/>
      <c r="I97" s="22"/>
      <c r="J97" s="22"/>
      <c r="K97" s="96"/>
    </row>
    <row r="98" spans="1:11" s="15" customFormat="1" ht="13.5">
      <c r="A98" s="16"/>
      <c r="B98" s="21"/>
      <c r="C98" s="22"/>
      <c r="D98" s="22"/>
      <c r="E98" s="22"/>
      <c r="F98" s="22"/>
      <c r="G98" s="22"/>
      <c r="H98" s="22"/>
      <c r="I98" s="22"/>
      <c r="J98" s="22"/>
      <c r="K98" s="96"/>
    </row>
    <row r="99" spans="1:11" s="15" customFormat="1" ht="13.5">
      <c r="A99" s="16"/>
      <c r="B99" s="21"/>
      <c r="C99" s="22"/>
      <c r="D99" s="22"/>
      <c r="E99" s="22"/>
      <c r="F99" s="22"/>
      <c r="G99" s="22"/>
      <c r="H99" s="22"/>
      <c r="I99" s="22"/>
      <c r="J99" s="22"/>
      <c r="K99" s="96"/>
    </row>
    <row r="100" spans="1:11" s="15" customFormat="1" ht="13.5">
      <c r="A100" s="16"/>
      <c r="B100" s="21"/>
      <c r="C100" s="22"/>
      <c r="D100" s="22"/>
      <c r="E100" s="22"/>
      <c r="F100" s="22"/>
      <c r="G100" s="22"/>
      <c r="H100" s="22"/>
      <c r="I100" s="22"/>
      <c r="J100" s="22"/>
      <c r="K100" s="96"/>
    </row>
    <row r="101" spans="1:11" s="15" customFormat="1" ht="13.5">
      <c r="A101" s="16"/>
      <c r="B101" s="21"/>
      <c r="C101" s="22"/>
      <c r="D101" s="22"/>
      <c r="E101" s="22"/>
      <c r="F101" s="22"/>
      <c r="G101" s="22"/>
      <c r="H101" s="22"/>
      <c r="I101" s="22"/>
      <c r="J101" s="22"/>
      <c r="K101" s="96"/>
    </row>
    <row r="102" spans="1:11" s="15" customFormat="1" ht="13.5">
      <c r="A102" s="16"/>
      <c r="B102" s="21"/>
      <c r="C102" s="22"/>
      <c r="D102" s="22"/>
      <c r="E102" s="22"/>
      <c r="F102" s="22"/>
      <c r="G102" s="22"/>
      <c r="H102" s="22"/>
      <c r="I102" s="22"/>
      <c r="J102" s="22"/>
      <c r="K102" s="96"/>
    </row>
    <row r="103" spans="1:11" s="15" customFormat="1" ht="13.5">
      <c r="A103" s="16"/>
      <c r="B103" s="21"/>
      <c r="C103" s="22"/>
      <c r="D103" s="22"/>
      <c r="E103" s="22"/>
      <c r="F103" s="22"/>
      <c r="G103" s="22"/>
      <c r="H103" s="22"/>
      <c r="I103" s="22"/>
      <c r="J103" s="22"/>
      <c r="K103" s="96"/>
    </row>
    <row r="104" spans="1:11" s="15" customFormat="1" ht="13.5">
      <c r="A104" s="16"/>
      <c r="B104" s="21"/>
      <c r="C104" s="22"/>
      <c r="D104" s="22"/>
      <c r="E104" s="22"/>
      <c r="F104" s="22"/>
      <c r="G104" s="22"/>
      <c r="H104" s="22"/>
      <c r="I104" s="22"/>
      <c r="J104" s="22"/>
      <c r="K104" s="96"/>
    </row>
    <row r="105" spans="1:11" s="15" customFormat="1" ht="13.5">
      <c r="A105" s="16"/>
      <c r="B105" s="21"/>
      <c r="C105" s="22"/>
      <c r="D105" s="22"/>
      <c r="E105" s="22"/>
      <c r="F105" s="22"/>
      <c r="G105" s="22"/>
      <c r="H105" s="22"/>
      <c r="I105" s="22"/>
      <c r="J105" s="22"/>
      <c r="K105" s="96"/>
    </row>
    <row r="106" spans="1:11" s="15" customFormat="1" ht="13.5">
      <c r="A106" s="16"/>
      <c r="B106" s="21"/>
      <c r="C106" s="22"/>
      <c r="D106" s="22"/>
      <c r="E106" s="22"/>
      <c r="F106" s="22"/>
      <c r="G106" s="22"/>
      <c r="H106" s="22"/>
      <c r="I106" s="22"/>
      <c r="J106" s="22"/>
      <c r="K106" s="96"/>
    </row>
    <row r="107" spans="1:11" s="15" customFormat="1" ht="13.5">
      <c r="A107" s="16"/>
      <c r="B107" s="21"/>
      <c r="C107" s="22"/>
      <c r="D107" s="22"/>
      <c r="E107" s="22"/>
      <c r="F107" s="22"/>
      <c r="G107" s="22"/>
      <c r="H107" s="22"/>
      <c r="I107" s="22"/>
      <c r="J107" s="22"/>
      <c r="K107" s="96"/>
    </row>
    <row r="108" spans="1:11" s="15" customFormat="1" ht="13.5">
      <c r="A108" s="16"/>
      <c r="B108" s="21"/>
      <c r="C108" s="22"/>
      <c r="D108" s="22"/>
      <c r="E108" s="22"/>
      <c r="F108" s="22"/>
      <c r="G108" s="22"/>
      <c r="H108" s="22"/>
      <c r="I108" s="22"/>
      <c r="J108" s="22"/>
      <c r="K108" s="96"/>
    </row>
    <row r="109" spans="1:11" s="15" customFormat="1" ht="13.5">
      <c r="A109" s="16"/>
      <c r="B109" s="21"/>
      <c r="C109" s="22"/>
      <c r="D109" s="22"/>
      <c r="E109" s="22"/>
      <c r="F109" s="22"/>
      <c r="G109" s="22"/>
      <c r="H109" s="22"/>
      <c r="I109" s="22"/>
      <c r="J109" s="22"/>
      <c r="K109" s="96"/>
    </row>
    <row r="110" spans="1:11" s="15" customFormat="1" ht="13.5">
      <c r="A110" s="16"/>
      <c r="B110" s="21"/>
      <c r="C110" s="22"/>
      <c r="D110" s="22"/>
      <c r="E110" s="22"/>
      <c r="F110" s="22"/>
      <c r="G110" s="22"/>
      <c r="H110" s="22"/>
      <c r="I110" s="22"/>
      <c r="J110" s="22"/>
      <c r="K110" s="96"/>
    </row>
    <row r="111" spans="1:11" s="15" customFormat="1" ht="13.5">
      <c r="A111" s="16"/>
      <c r="B111" s="21"/>
      <c r="C111" s="22"/>
      <c r="D111" s="22"/>
      <c r="E111" s="22"/>
      <c r="F111" s="22"/>
      <c r="G111" s="22"/>
      <c r="H111" s="22"/>
      <c r="I111" s="22"/>
      <c r="J111" s="22"/>
      <c r="K111" s="96"/>
    </row>
    <row r="112" spans="1:11" s="15" customFormat="1" ht="13.5">
      <c r="A112" s="16"/>
      <c r="B112" s="21"/>
      <c r="C112" s="22"/>
      <c r="D112" s="22"/>
      <c r="E112" s="22"/>
      <c r="F112" s="22"/>
      <c r="G112" s="22"/>
      <c r="H112" s="22"/>
      <c r="I112" s="22"/>
      <c r="J112" s="22"/>
      <c r="K112" s="96"/>
    </row>
    <row r="113" spans="1:11" s="15" customFormat="1" ht="13.5">
      <c r="A113" s="16"/>
      <c r="B113" s="21"/>
      <c r="C113" s="22"/>
      <c r="D113" s="22"/>
      <c r="E113" s="22"/>
      <c r="F113" s="22"/>
      <c r="G113" s="22"/>
      <c r="H113" s="22"/>
      <c r="I113" s="22"/>
      <c r="J113" s="22"/>
      <c r="K113" s="96"/>
    </row>
    <row r="114" spans="1:11" s="15" customFormat="1" ht="13.5">
      <c r="A114" s="16"/>
      <c r="B114" s="21"/>
      <c r="C114" s="22"/>
      <c r="D114" s="22"/>
      <c r="E114" s="22"/>
      <c r="F114" s="22"/>
      <c r="G114" s="22"/>
      <c r="H114" s="22"/>
      <c r="I114" s="22"/>
      <c r="J114" s="22"/>
      <c r="K114" s="96"/>
    </row>
    <row r="115" spans="1:11" s="15" customFormat="1" ht="13.5">
      <c r="A115" s="16"/>
      <c r="B115" s="21"/>
      <c r="C115" s="22"/>
      <c r="D115" s="22"/>
      <c r="E115" s="22"/>
      <c r="F115" s="22"/>
      <c r="G115" s="22"/>
      <c r="H115" s="22"/>
      <c r="I115" s="22"/>
      <c r="J115" s="22"/>
      <c r="K115" s="96"/>
    </row>
    <row r="116" spans="1:11" s="15" customFormat="1" ht="13.5">
      <c r="A116" s="16"/>
      <c r="B116" s="21"/>
      <c r="C116" s="22"/>
      <c r="D116" s="22"/>
      <c r="E116" s="22"/>
      <c r="F116" s="22"/>
      <c r="G116" s="22"/>
      <c r="H116" s="22"/>
      <c r="I116" s="22"/>
      <c r="J116" s="22"/>
      <c r="K116" s="96"/>
    </row>
  </sheetData>
  <sheetProtection/>
  <mergeCells count="114">
    <mergeCell ref="C52:F54"/>
    <mergeCell ref="G52:J52"/>
    <mergeCell ref="G53:J53"/>
    <mergeCell ref="G54:J54"/>
    <mergeCell ref="C55:J55"/>
    <mergeCell ref="E56:J56"/>
    <mergeCell ref="C91:D93"/>
    <mergeCell ref="E91:J91"/>
    <mergeCell ref="E92:J92"/>
    <mergeCell ref="E93:J93"/>
    <mergeCell ref="E88:J88"/>
    <mergeCell ref="E89:J89"/>
    <mergeCell ref="E90:J90"/>
    <mergeCell ref="C79:C80"/>
    <mergeCell ref="D79:J79"/>
    <mergeCell ref="E80:J80"/>
    <mergeCell ref="E83:J83"/>
    <mergeCell ref="E84:J84"/>
    <mergeCell ref="C85:D87"/>
    <mergeCell ref="E85:J85"/>
    <mergeCell ref="E86:J86"/>
    <mergeCell ref="D81:J81"/>
    <mergeCell ref="B76:B81"/>
    <mergeCell ref="C76:C78"/>
    <mergeCell ref="D76:J76"/>
    <mergeCell ref="D77:J77"/>
    <mergeCell ref="D78:J78"/>
    <mergeCell ref="B82:B93"/>
    <mergeCell ref="C82:D84"/>
    <mergeCell ref="E82:J82"/>
    <mergeCell ref="E87:J87"/>
    <mergeCell ref="C88:D90"/>
    <mergeCell ref="C70:J70"/>
    <mergeCell ref="C71:J71"/>
    <mergeCell ref="B72:B75"/>
    <mergeCell ref="C72:J72"/>
    <mergeCell ref="C73:J73"/>
    <mergeCell ref="C74:J74"/>
    <mergeCell ref="C75:J75"/>
    <mergeCell ref="C67:J67"/>
    <mergeCell ref="C68:J68"/>
    <mergeCell ref="C69:J69"/>
    <mergeCell ref="C64:J64"/>
    <mergeCell ref="E65:J65"/>
    <mergeCell ref="E66:J66"/>
    <mergeCell ref="C61:J61"/>
    <mergeCell ref="C62:J62"/>
    <mergeCell ref="C63:J63"/>
    <mergeCell ref="C58:J58"/>
    <mergeCell ref="C59:J59"/>
    <mergeCell ref="C60:J60"/>
    <mergeCell ref="E57:J57"/>
    <mergeCell ref="B52:B71"/>
    <mergeCell ref="B49:J49"/>
    <mergeCell ref="B50:J50"/>
    <mergeCell ref="B51:J51"/>
    <mergeCell ref="E46:J46"/>
    <mergeCell ref="E47:J47"/>
    <mergeCell ref="C48:J48"/>
    <mergeCell ref="B44:B48"/>
    <mergeCell ref="C44:J44"/>
    <mergeCell ref="C45:D47"/>
    <mergeCell ref="E45:J45"/>
    <mergeCell ref="E41:J41"/>
    <mergeCell ref="E42:J42"/>
    <mergeCell ref="E43:J43"/>
    <mergeCell ref="E37:J37"/>
    <mergeCell ref="C38:C43"/>
    <mergeCell ref="D38:J38"/>
    <mergeCell ref="D39:D43"/>
    <mergeCell ref="E39:J39"/>
    <mergeCell ref="E30:J30"/>
    <mergeCell ref="E25:J25"/>
    <mergeCell ref="C18:D25"/>
    <mergeCell ref="E24:J24"/>
    <mergeCell ref="E40:J40"/>
    <mergeCell ref="D33:D37"/>
    <mergeCell ref="E33:J33"/>
    <mergeCell ref="E34:J34"/>
    <mergeCell ref="E35:J35"/>
    <mergeCell ref="E36:J36"/>
    <mergeCell ref="B26:B43"/>
    <mergeCell ref="C26:C31"/>
    <mergeCell ref="D26:J26"/>
    <mergeCell ref="E31:J31"/>
    <mergeCell ref="C32:C37"/>
    <mergeCell ref="D32:J32"/>
    <mergeCell ref="D27:D31"/>
    <mergeCell ref="E27:J27"/>
    <mergeCell ref="E28:J28"/>
    <mergeCell ref="E29:J29"/>
    <mergeCell ref="E19:J19"/>
    <mergeCell ref="E20:J20"/>
    <mergeCell ref="E21:J21"/>
    <mergeCell ref="E22:J22"/>
    <mergeCell ref="E23:J23"/>
    <mergeCell ref="E16:J16"/>
    <mergeCell ref="E17:J17"/>
    <mergeCell ref="E18:J18"/>
    <mergeCell ref="E13:J13"/>
    <mergeCell ref="E14:J14"/>
    <mergeCell ref="E15:J15"/>
    <mergeCell ref="B10:J10"/>
    <mergeCell ref="C11:D17"/>
    <mergeCell ref="E11:J11"/>
    <mergeCell ref="E12:J12"/>
    <mergeCell ref="B3:J3"/>
    <mergeCell ref="B6:J6"/>
    <mergeCell ref="B7:J7"/>
    <mergeCell ref="B8:E9"/>
    <mergeCell ref="F8:J8"/>
    <mergeCell ref="F9:J9"/>
    <mergeCell ref="B4:K4"/>
    <mergeCell ref="B5:J5"/>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2:AG74"/>
  <sheetViews>
    <sheetView zoomScale="80" zoomScaleNormal="80" zoomScalePageLayoutView="0" workbookViewId="0" topLeftCell="A1">
      <selection activeCell="AS36" sqref="AS36"/>
    </sheetView>
  </sheetViews>
  <sheetFormatPr defaultColWidth="2.57421875" defaultRowHeight="15"/>
  <cols>
    <col min="1" max="1" width="5.421875" style="127" customWidth="1"/>
    <col min="2" max="4" width="2.57421875" style="127" customWidth="1"/>
    <col min="5" max="5" width="3.421875" style="127" customWidth="1"/>
    <col min="6" max="16384" width="2.57421875" style="127" customWidth="1"/>
  </cols>
  <sheetData>
    <row r="2" spans="2:22" ht="20.25" customHeight="1">
      <c r="B2" s="240" t="s">
        <v>572</v>
      </c>
      <c r="C2" s="241"/>
      <c r="D2" s="241"/>
      <c r="E2" s="241"/>
      <c r="F2" s="241"/>
      <c r="G2" s="241"/>
      <c r="H2" s="242"/>
      <c r="I2" s="135"/>
      <c r="J2" s="135"/>
      <c r="K2" s="135"/>
      <c r="L2" s="135"/>
      <c r="M2" s="135"/>
      <c r="N2" s="135"/>
      <c r="O2" s="135"/>
      <c r="P2" s="135"/>
      <c r="Q2" s="135"/>
      <c r="R2" s="135"/>
      <c r="S2" s="135"/>
      <c r="T2" s="135"/>
      <c r="U2" s="135"/>
      <c r="V2" s="135"/>
    </row>
    <row r="3" spans="1:33" ht="5.25" customHeight="1">
      <c r="A3" s="666"/>
      <c r="B3" s="667"/>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row>
    <row r="4" spans="2:33" ht="16.5" customHeight="1">
      <c r="B4" s="646" t="s">
        <v>1</v>
      </c>
      <c r="C4" s="647"/>
      <c r="D4" s="647"/>
      <c r="E4" s="648"/>
      <c r="F4" s="612" t="s">
        <v>0</v>
      </c>
      <c r="G4" s="613"/>
      <c r="H4" s="613"/>
      <c r="I4" s="613"/>
      <c r="J4" s="613"/>
      <c r="K4" s="613"/>
      <c r="L4" s="614"/>
      <c r="M4" s="603" t="s">
        <v>13</v>
      </c>
      <c r="N4" s="604"/>
      <c r="O4" s="604"/>
      <c r="P4" s="604"/>
      <c r="Q4" s="604"/>
      <c r="R4" s="604"/>
      <c r="S4" s="605"/>
      <c r="T4" s="579" t="s">
        <v>102</v>
      </c>
      <c r="U4" s="580"/>
      <c r="V4" s="580"/>
      <c r="W4" s="580"/>
      <c r="X4" s="580"/>
      <c r="Y4" s="580"/>
      <c r="Z4" s="581"/>
      <c r="AA4" s="603" t="s">
        <v>14</v>
      </c>
      <c r="AB4" s="604"/>
      <c r="AC4" s="604"/>
      <c r="AD4" s="604"/>
      <c r="AE4" s="604"/>
      <c r="AF4" s="604"/>
      <c r="AG4" s="605"/>
    </row>
    <row r="5" spans="2:33" ht="16.5" customHeight="1">
      <c r="B5" s="649"/>
      <c r="C5" s="650"/>
      <c r="D5" s="650"/>
      <c r="E5" s="651"/>
      <c r="F5" s="615"/>
      <c r="G5" s="616"/>
      <c r="H5" s="616"/>
      <c r="I5" s="616"/>
      <c r="J5" s="616"/>
      <c r="K5" s="616"/>
      <c r="L5" s="617"/>
      <c r="M5" s="606"/>
      <c r="N5" s="607"/>
      <c r="O5" s="607"/>
      <c r="P5" s="607"/>
      <c r="Q5" s="607"/>
      <c r="R5" s="607"/>
      <c r="S5" s="608"/>
      <c r="T5" s="582" t="s">
        <v>103</v>
      </c>
      <c r="U5" s="583"/>
      <c r="V5" s="583"/>
      <c r="W5" s="583"/>
      <c r="X5" s="583"/>
      <c r="Y5" s="583"/>
      <c r="Z5" s="584"/>
      <c r="AA5" s="606"/>
      <c r="AB5" s="607"/>
      <c r="AC5" s="607"/>
      <c r="AD5" s="607"/>
      <c r="AE5" s="607"/>
      <c r="AF5" s="607"/>
      <c r="AG5" s="608"/>
    </row>
    <row r="6" spans="2:33" ht="6" customHeight="1">
      <c r="B6" s="649"/>
      <c r="C6" s="650"/>
      <c r="D6" s="650"/>
      <c r="E6" s="651"/>
      <c r="F6" s="618"/>
      <c r="G6" s="619"/>
      <c r="H6" s="619"/>
      <c r="I6" s="619"/>
      <c r="J6" s="619"/>
      <c r="K6" s="619"/>
      <c r="L6" s="620"/>
      <c r="M6" s="609"/>
      <c r="N6" s="610"/>
      <c r="O6" s="610"/>
      <c r="P6" s="610"/>
      <c r="Q6" s="610"/>
      <c r="R6" s="610"/>
      <c r="S6" s="611"/>
      <c r="T6" s="144"/>
      <c r="U6" s="145"/>
      <c r="V6" s="145"/>
      <c r="W6" s="145"/>
      <c r="X6" s="145"/>
      <c r="Y6" s="145"/>
      <c r="Z6" s="146"/>
      <c r="AA6" s="609"/>
      <c r="AB6" s="610"/>
      <c r="AC6" s="610"/>
      <c r="AD6" s="610"/>
      <c r="AE6" s="610"/>
      <c r="AF6" s="610"/>
      <c r="AG6" s="611"/>
    </row>
    <row r="7" spans="2:33" ht="16.5" customHeight="1">
      <c r="B7" s="649"/>
      <c r="C7" s="650"/>
      <c r="D7" s="650"/>
      <c r="E7" s="651"/>
      <c r="F7" s="953">
        <v>160000000</v>
      </c>
      <c r="G7" s="953"/>
      <c r="H7" s="953"/>
      <c r="I7" s="953"/>
      <c r="J7" s="953"/>
      <c r="K7" s="953"/>
      <c r="L7" s="954"/>
      <c r="M7" s="955">
        <v>0</v>
      </c>
      <c r="N7" s="955"/>
      <c r="O7" s="955"/>
      <c r="P7" s="955"/>
      <c r="Q7" s="955"/>
      <c r="R7" s="955"/>
      <c r="S7" s="955"/>
      <c r="T7" s="652">
        <f>$F$7-$M$7</f>
        <v>160000000</v>
      </c>
      <c r="U7" s="652"/>
      <c r="V7" s="652"/>
      <c r="W7" s="652"/>
      <c r="X7" s="652"/>
      <c r="Y7" s="652"/>
      <c r="Z7" s="652"/>
      <c r="AA7" s="652">
        <f>SUM(AB8,AB9)</f>
        <v>152650000</v>
      </c>
      <c r="AB7" s="652"/>
      <c r="AC7" s="652"/>
      <c r="AD7" s="652"/>
      <c r="AE7" s="652"/>
      <c r="AF7" s="652"/>
      <c r="AG7" s="652"/>
    </row>
    <row r="8" spans="2:33" ht="16.5" customHeight="1">
      <c r="B8" s="649"/>
      <c r="C8" s="650"/>
      <c r="D8" s="650"/>
      <c r="E8" s="651"/>
      <c r="F8" s="150"/>
      <c r="G8" s="151"/>
      <c r="H8" s="151"/>
      <c r="I8" s="151"/>
      <c r="J8" s="151"/>
      <c r="K8" s="151"/>
      <c r="L8" s="151"/>
      <c r="M8" s="152"/>
      <c r="N8" s="152"/>
      <c r="O8" s="152"/>
      <c r="P8" s="152"/>
      <c r="Q8" s="152"/>
      <c r="R8" s="152"/>
      <c r="S8" s="152"/>
      <c r="T8" s="148"/>
      <c r="U8" s="148"/>
      <c r="V8" s="148"/>
      <c r="W8" s="148"/>
      <c r="X8" s="148"/>
      <c r="Y8" s="148"/>
      <c r="Z8" s="149"/>
      <c r="AA8" s="153" t="s">
        <v>23</v>
      </c>
      <c r="AB8" s="562">
        <f>K23</f>
        <v>152000000</v>
      </c>
      <c r="AC8" s="562"/>
      <c r="AD8" s="562"/>
      <c r="AE8" s="562"/>
      <c r="AF8" s="562"/>
      <c r="AG8" s="563"/>
    </row>
    <row r="9" spans="2:33" ht="16.5" customHeight="1">
      <c r="B9" s="649"/>
      <c r="C9" s="650"/>
      <c r="D9" s="650"/>
      <c r="E9" s="651"/>
      <c r="F9" s="154"/>
      <c r="G9" s="155"/>
      <c r="H9" s="155"/>
      <c r="I9" s="155"/>
      <c r="J9" s="155"/>
      <c r="K9" s="155"/>
      <c r="L9" s="155"/>
      <c r="M9" s="156"/>
      <c r="N9" s="156"/>
      <c r="O9" s="156"/>
      <c r="P9" s="156"/>
      <c r="Q9" s="156"/>
      <c r="R9" s="156"/>
      <c r="S9" s="156"/>
      <c r="T9" s="157"/>
      <c r="U9" s="157"/>
      <c r="V9" s="157"/>
      <c r="W9" s="157"/>
      <c r="X9" s="157"/>
      <c r="Y9" s="157"/>
      <c r="Z9" s="158"/>
      <c r="AA9" s="153" t="s">
        <v>24</v>
      </c>
      <c r="AB9" s="562">
        <f>K29</f>
        <v>650000</v>
      </c>
      <c r="AC9" s="562"/>
      <c r="AD9" s="562"/>
      <c r="AE9" s="562"/>
      <c r="AF9" s="562"/>
      <c r="AG9" s="563"/>
    </row>
    <row r="10" spans="2:33" ht="16.5" customHeight="1">
      <c r="B10" s="649"/>
      <c r="C10" s="650"/>
      <c r="D10" s="650"/>
      <c r="E10" s="651"/>
      <c r="F10" s="612" t="s">
        <v>2</v>
      </c>
      <c r="G10" s="613"/>
      <c r="H10" s="613"/>
      <c r="I10" s="613"/>
      <c r="J10" s="613"/>
      <c r="K10" s="613"/>
      <c r="L10" s="614"/>
      <c r="M10" s="627" t="s">
        <v>81</v>
      </c>
      <c r="N10" s="628"/>
      <c r="O10" s="628"/>
      <c r="P10" s="628"/>
      <c r="Q10" s="628"/>
      <c r="R10" s="628"/>
      <c r="S10" s="629"/>
      <c r="T10" s="627" t="s">
        <v>82</v>
      </c>
      <c r="U10" s="653"/>
      <c r="V10" s="653"/>
      <c r="W10" s="653"/>
      <c r="X10" s="653"/>
      <c r="Y10" s="653"/>
      <c r="Z10" s="654"/>
      <c r="AA10" s="627" t="s">
        <v>284</v>
      </c>
      <c r="AB10" s="628"/>
      <c r="AC10" s="628"/>
      <c r="AD10" s="628"/>
      <c r="AE10" s="628"/>
      <c r="AF10" s="628"/>
      <c r="AG10" s="629"/>
    </row>
    <row r="11" spans="2:33" ht="16.5" customHeight="1">
      <c r="B11" s="649"/>
      <c r="C11" s="650"/>
      <c r="D11" s="650"/>
      <c r="E11" s="651"/>
      <c r="F11" s="615"/>
      <c r="G11" s="616"/>
      <c r="H11" s="616"/>
      <c r="I11" s="616"/>
      <c r="J11" s="616"/>
      <c r="K11" s="616"/>
      <c r="L11" s="617"/>
      <c r="M11" s="630"/>
      <c r="N11" s="631"/>
      <c r="O11" s="631"/>
      <c r="P11" s="631"/>
      <c r="Q11" s="631"/>
      <c r="R11" s="631"/>
      <c r="S11" s="632"/>
      <c r="T11" s="655"/>
      <c r="U11" s="656"/>
      <c r="V11" s="656"/>
      <c r="W11" s="656"/>
      <c r="X11" s="656"/>
      <c r="Y11" s="656"/>
      <c r="Z11" s="657"/>
      <c r="AA11" s="630"/>
      <c r="AB11" s="631"/>
      <c r="AC11" s="631"/>
      <c r="AD11" s="631"/>
      <c r="AE11" s="631"/>
      <c r="AF11" s="631"/>
      <c r="AG11" s="632"/>
    </row>
    <row r="12" spans="2:33" ht="16.5" customHeight="1">
      <c r="B12" s="649"/>
      <c r="C12" s="650"/>
      <c r="D12" s="650"/>
      <c r="E12" s="651"/>
      <c r="F12" s="618"/>
      <c r="G12" s="619"/>
      <c r="H12" s="619"/>
      <c r="I12" s="619"/>
      <c r="J12" s="619"/>
      <c r="K12" s="619"/>
      <c r="L12" s="620"/>
      <c r="M12" s="633"/>
      <c r="N12" s="634"/>
      <c r="O12" s="634"/>
      <c r="P12" s="634"/>
      <c r="Q12" s="634"/>
      <c r="R12" s="634"/>
      <c r="S12" s="635"/>
      <c r="T12" s="658"/>
      <c r="U12" s="659"/>
      <c r="V12" s="659"/>
      <c r="W12" s="659"/>
      <c r="X12" s="659"/>
      <c r="Y12" s="659"/>
      <c r="Z12" s="660"/>
      <c r="AA12" s="633"/>
      <c r="AB12" s="634"/>
      <c r="AC12" s="634"/>
      <c r="AD12" s="634"/>
      <c r="AE12" s="634"/>
      <c r="AF12" s="634"/>
      <c r="AG12" s="635"/>
    </row>
    <row r="13" spans="2:33" ht="16.5" customHeight="1" thickBot="1">
      <c r="B13" s="649"/>
      <c r="C13" s="650"/>
      <c r="D13" s="650"/>
      <c r="E13" s="651"/>
      <c r="F13" s="866" t="s">
        <v>529</v>
      </c>
      <c r="G13" s="867"/>
      <c r="H13" s="867"/>
      <c r="I13" s="867"/>
      <c r="J13" s="867"/>
      <c r="K13" s="867"/>
      <c r="L13" s="868"/>
      <c r="M13" s="621">
        <f>$AA$7</f>
        <v>152650000</v>
      </c>
      <c r="N13" s="621"/>
      <c r="O13" s="621"/>
      <c r="P13" s="621"/>
      <c r="Q13" s="621"/>
      <c r="R13" s="621"/>
      <c r="S13" s="621"/>
      <c r="T13" s="622">
        <f>IF($T$7&gt;$M$13,$M$13,$T$7)</f>
        <v>152650000</v>
      </c>
      <c r="U13" s="622"/>
      <c r="V13" s="622"/>
      <c r="W13" s="622"/>
      <c r="X13" s="622"/>
      <c r="Y13" s="622"/>
      <c r="Z13" s="622"/>
      <c r="AA13" s="952">
        <v>101983000</v>
      </c>
      <c r="AB13" s="952"/>
      <c r="AC13" s="952"/>
      <c r="AD13" s="952"/>
      <c r="AE13" s="952"/>
      <c r="AF13" s="952"/>
      <c r="AG13" s="952"/>
    </row>
    <row r="14" spans="2:33" ht="16.5" customHeight="1" thickTop="1">
      <c r="B14" s="636" t="s">
        <v>3</v>
      </c>
      <c r="C14" s="637"/>
      <c r="D14" s="637"/>
      <c r="E14" s="637"/>
      <c r="F14" s="637"/>
      <c r="G14" s="637"/>
      <c r="H14" s="637"/>
      <c r="I14" s="637"/>
      <c r="J14" s="637"/>
      <c r="K14" s="637"/>
      <c r="L14" s="637"/>
      <c r="M14" s="637"/>
      <c r="N14" s="637"/>
      <c r="O14" s="637"/>
      <c r="P14" s="637"/>
      <c r="Q14" s="637"/>
      <c r="R14" s="637"/>
      <c r="S14" s="637"/>
      <c r="T14" s="637"/>
      <c r="U14" s="637"/>
      <c r="V14" s="637"/>
      <c r="W14" s="637"/>
      <c r="X14" s="637"/>
      <c r="Y14" s="637"/>
      <c r="Z14" s="637"/>
      <c r="AA14" s="637"/>
      <c r="AB14" s="637"/>
      <c r="AC14" s="637"/>
      <c r="AD14" s="637"/>
      <c r="AE14" s="637"/>
      <c r="AF14" s="637"/>
      <c r="AG14" s="735"/>
    </row>
    <row r="15" spans="2:33" ht="16.5" customHeight="1">
      <c r="B15" s="668" t="s">
        <v>4</v>
      </c>
      <c r="C15" s="669"/>
      <c r="D15" s="669"/>
      <c r="E15" s="669"/>
      <c r="F15" s="669"/>
      <c r="G15" s="669"/>
      <c r="H15" s="669"/>
      <c r="I15" s="669"/>
      <c r="J15" s="669"/>
      <c r="K15" s="624" t="s">
        <v>224</v>
      </c>
      <c r="L15" s="625"/>
      <c r="M15" s="625"/>
      <c r="N15" s="625"/>
      <c r="O15" s="625"/>
      <c r="P15" s="625"/>
      <c r="Q15" s="625"/>
      <c r="R15" s="626"/>
      <c r="S15" s="624" t="s">
        <v>6</v>
      </c>
      <c r="T15" s="625"/>
      <c r="U15" s="625"/>
      <c r="V15" s="625"/>
      <c r="W15" s="625"/>
      <c r="X15" s="625"/>
      <c r="Y15" s="625"/>
      <c r="Z15" s="625"/>
      <c r="AA15" s="625"/>
      <c r="AB15" s="625"/>
      <c r="AC15" s="625"/>
      <c r="AD15" s="625"/>
      <c r="AE15" s="625"/>
      <c r="AF15" s="625"/>
      <c r="AG15" s="626"/>
    </row>
    <row r="16" spans="2:33" ht="16.5" customHeight="1">
      <c r="B16" s="709" t="s">
        <v>530</v>
      </c>
      <c r="C16" s="710"/>
      <c r="D16" s="710"/>
      <c r="E16" s="710"/>
      <c r="F16" s="710"/>
      <c r="G16" s="710"/>
      <c r="H16" s="710"/>
      <c r="I16" s="710"/>
      <c r="J16" s="711"/>
      <c r="K16" s="712"/>
      <c r="L16" s="713"/>
      <c r="M16" s="713"/>
      <c r="N16" s="713"/>
      <c r="O16" s="713"/>
      <c r="P16" s="713"/>
      <c r="Q16" s="713"/>
      <c r="R16" s="714"/>
      <c r="S16" s="553"/>
      <c r="T16" s="554"/>
      <c r="U16" s="554"/>
      <c r="V16" s="554"/>
      <c r="W16" s="554"/>
      <c r="X16" s="554"/>
      <c r="Y16" s="554"/>
      <c r="Z16" s="554"/>
      <c r="AA16" s="554"/>
      <c r="AB16" s="554"/>
      <c r="AC16" s="554"/>
      <c r="AD16" s="554"/>
      <c r="AE16" s="554"/>
      <c r="AF16" s="554"/>
      <c r="AG16" s="555"/>
    </row>
    <row r="17" spans="2:33" ht="16.5" customHeight="1">
      <c r="B17" s="709" t="s">
        <v>531</v>
      </c>
      <c r="C17" s="710"/>
      <c r="D17" s="710"/>
      <c r="E17" s="710"/>
      <c r="F17" s="710"/>
      <c r="G17" s="710"/>
      <c r="H17" s="710"/>
      <c r="I17" s="710"/>
      <c r="J17" s="711"/>
      <c r="K17" s="712">
        <v>150000000</v>
      </c>
      <c r="L17" s="713"/>
      <c r="M17" s="713"/>
      <c r="N17" s="713"/>
      <c r="O17" s="713"/>
      <c r="P17" s="713"/>
      <c r="Q17" s="713"/>
      <c r="R17" s="714"/>
      <c r="S17" s="553"/>
      <c r="T17" s="554"/>
      <c r="U17" s="554"/>
      <c r="V17" s="554"/>
      <c r="W17" s="554"/>
      <c r="X17" s="554"/>
      <c r="Y17" s="554"/>
      <c r="Z17" s="554"/>
      <c r="AA17" s="554"/>
      <c r="AB17" s="554"/>
      <c r="AC17" s="554"/>
      <c r="AD17" s="554"/>
      <c r="AE17" s="554"/>
      <c r="AF17" s="554"/>
      <c r="AG17" s="555"/>
    </row>
    <row r="18" spans="2:33" ht="16.5" customHeight="1">
      <c r="B18" s="709" t="s">
        <v>532</v>
      </c>
      <c r="C18" s="710"/>
      <c r="D18" s="710"/>
      <c r="E18" s="710"/>
      <c r="F18" s="710"/>
      <c r="G18" s="710"/>
      <c r="H18" s="710"/>
      <c r="I18" s="710"/>
      <c r="J18" s="711"/>
      <c r="K18" s="164"/>
      <c r="L18" s="165"/>
      <c r="M18" s="165"/>
      <c r="N18" s="165"/>
      <c r="O18" s="165"/>
      <c r="P18" s="165"/>
      <c r="Q18" s="165"/>
      <c r="R18" s="166"/>
      <c r="S18" s="167"/>
      <c r="T18" s="168"/>
      <c r="U18" s="168"/>
      <c r="V18" s="168"/>
      <c r="W18" s="168"/>
      <c r="X18" s="168"/>
      <c r="Y18" s="168"/>
      <c r="Z18" s="168"/>
      <c r="AA18" s="168"/>
      <c r="AB18" s="168"/>
      <c r="AC18" s="168"/>
      <c r="AD18" s="168"/>
      <c r="AE18" s="168"/>
      <c r="AF18" s="168"/>
      <c r="AG18" s="169"/>
    </row>
    <row r="19" spans="2:33" ht="16.5" customHeight="1">
      <c r="B19" s="709" t="s">
        <v>533</v>
      </c>
      <c r="C19" s="710"/>
      <c r="D19" s="710"/>
      <c r="E19" s="710"/>
      <c r="F19" s="710"/>
      <c r="G19" s="710"/>
      <c r="H19" s="710"/>
      <c r="I19" s="710"/>
      <c r="J19" s="711"/>
      <c r="K19" s="164"/>
      <c r="L19" s="165"/>
      <c r="M19" s="165"/>
      <c r="N19" s="165"/>
      <c r="O19" s="165"/>
      <c r="P19" s="165"/>
      <c r="Q19" s="165"/>
      <c r="R19" s="166"/>
      <c r="S19" s="167"/>
      <c r="T19" s="168"/>
      <c r="U19" s="168"/>
      <c r="V19" s="168"/>
      <c r="W19" s="168"/>
      <c r="X19" s="168"/>
      <c r="Y19" s="168"/>
      <c r="Z19" s="168"/>
      <c r="AA19" s="168"/>
      <c r="AB19" s="168"/>
      <c r="AC19" s="168"/>
      <c r="AD19" s="168"/>
      <c r="AE19" s="168"/>
      <c r="AF19" s="168"/>
      <c r="AG19" s="169"/>
    </row>
    <row r="20" spans="2:33" ht="16.5" customHeight="1">
      <c r="B20" s="709" t="s">
        <v>534</v>
      </c>
      <c r="C20" s="710"/>
      <c r="D20" s="710"/>
      <c r="E20" s="710"/>
      <c r="F20" s="710"/>
      <c r="G20" s="710"/>
      <c r="H20" s="710"/>
      <c r="I20" s="710"/>
      <c r="J20" s="711"/>
      <c r="K20" s="712">
        <v>2000000</v>
      </c>
      <c r="L20" s="713"/>
      <c r="M20" s="713"/>
      <c r="N20" s="713"/>
      <c r="O20" s="713"/>
      <c r="P20" s="713"/>
      <c r="Q20" s="713"/>
      <c r="R20" s="714"/>
      <c r="S20" s="553"/>
      <c r="T20" s="554"/>
      <c r="U20" s="554"/>
      <c r="V20" s="554"/>
      <c r="W20" s="554"/>
      <c r="X20" s="554"/>
      <c r="Y20" s="554"/>
      <c r="Z20" s="554"/>
      <c r="AA20" s="554"/>
      <c r="AB20" s="554"/>
      <c r="AC20" s="554"/>
      <c r="AD20" s="554"/>
      <c r="AE20" s="554"/>
      <c r="AF20" s="554"/>
      <c r="AG20" s="555"/>
    </row>
    <row r="21" spans="2:33" ht="16.5" customHeight="1">
      <c r="B21" s="709" t="s">
        <v>535</v>
      </c>
      <c r="C21" s="710"/>
      <c r="D21" s="710"/>
      <c r="E21" s="710"/>
      <c r="F21" s="710"/>
      <c r="G21" s="710"/>
      <c r="H21" s="710"/>
      <c r="I21" s="710"/>
      <c r="J21" s="711"/>
      <c r="K21" s="164"/>
      <c r="L21" s="165"/>
      <c r="M21" s="165"/>
      <c r="N21" s="165"/>
      <c r="O21" s="165"/>
      <c r="P21" s="165"/>
      <c r="Q21" s="165"/>
      <c r="R21" s="166"/>
      <c r="S21" s="167"/>
      <c r="T21" s="168"/>
      <c r="U21" s="168"/>
      <c r="V21" s="168"/>
      <c r="W21" s="168"/>
      <c r="X21" s="168"/>
      <c r="Y21" s="168"/>
      <c r="Z21" s="168"/>
      <c r="AA21" s="168"/>
      <c r="AB21" s="168"/>
      <c r="AC21" s="168"/>
      <c r="AD21" s="168"/>
      <c r="AE21" s="168"/>
      <c r="AF21" s="168"/>
      <c r="AG21" s="169"/>
    </row>
    <row r="22" spans="2:33" ht="16.5" customHeight="1">
      <c r="B22" s="709"/>
      <c r="C22" s="710"/>
      <c r="D22" s="710"/>
      <c r="E22" s="710"/>
      <c r="F22" s="710"/>
      <c r="G22" s="710"/>
      <c r="H22" s="710"/>
      <c r="I22" s="710"/>
      <c r="J22" s="711"/>
      <c r="K22" s="712"/>
      <c r="L22" s="713"/>
      <c r="M22" s="713"/>
      <c r="N22" s="713"/>
      <c r="O22" s="713"/>
      <c r="P22" s="713"/>
      <c r="Q22" s="713"/>
      <c r="R22" s="714"/>
      <c r="S22" s="553"/>
      <c r="T22" s="554"/>
      <c r="U22" s="554"/>
      <c r="V22" s="554"/>
      <c r="W22" s="554"/>
      <c r="X22" s="554"/>
      <c r="Y22" s="554"/>
      <c r="Z22" s="554"/>
      <c r="AA22" s="554"/>
      <c r="AB22" s="554"/>
      <c r="AC22" s="554"/>
      <c r="AD22" s="554"/>
      <c r="AE22" s="554"/>
      <c r="AF22" s="554"/>
      <c r="AG22" s="555"/>
    </row>
    <row r="23" spans="2:33" ht="18.75" customHeight="1">
      <c r="B23" s="564" t="s">
        <v>277</v>
      </c>
      <c r="C23" s="565"/>
      <c r="D23" s="565"/>
      <c r="E23" s="565"/>
      <c r="F23" s="565"/>
      <c r="G23" s="565"/>
      <c r="H23" s="565"/>
      <c r="I23" s="565"/>
      <c r="J23" s="566"/>
      <c r="K23" s="946">
        <f>SUM(K16:R22)</f>
        <v>152000000</v>
      </c>
      <c r="L23" s="947"/>
      <c r="M23" s="947"/>
      <c r="N23" s="947"/>
      <c r="O23" s="947"/>
      <c r="P23" s="947"/>
      <c r="Q23" s="947"/>
      <c r="R23" s="948"/>
      <c r="S23" s="949"/>
      <c r="T23" s="950"/>
      <c r="U23" s="950"/>
      <c r="V23" s="950"/>
      <c r="W23" s="950"/>
      <c r="X23" s="950"/>
      <c r="Y23" s="950"/>
      <c r="Z23" s="950"/>
      <c r="AA23" s="950"/>
      <c r="AB23" s="950"/>
      <c r="AC23" s="950"/>
      <c r="AD23" s="950"/>
      <c r="AE23" s="950"/>
      <c r="AF23" s="950"/>
      <c r="AG23" s="951"/>
    </row>
    <row r="24" spans="2:33" ht="16.5" customHeight="1">
      <c r="B24" s="547" t="s">
        <v>278</v>
      </c>
      <c r="C24" s="548"/>
      <c r="D24" s="548"/>
      <c r="E24" s="548"/>
      <c r="F24" s="548"/>
      <c r="G24" s="548"/>
      <c r="H24" s="548"/>
      <c r="I24" s="548"/>
      <c r="J24" s="549"/>
      <c r="K24" s="550"/>
      <c r="L24" s="551"/>
      <c r="M24" s="551"/>
      <c r="N24" s="551"/>
      <c r="O24" s="551"/>
      <c r="P24" s="551"/>
      <c r="Q24" s="551"/>
      <c r="R24" s="552"/>
      <c r="S24" s="553" t="s">
        <v>279</v>
      </c>
      <c r="T24" s="554"/>
      <c r="U24" s="554"/>
      <c r="V24" s="554"/>
      <c r="W24" s="554"/>
      <c r="X24" s="554"/>
      <c r="Y24" s="554"/>
      <c r="Z24" s="554"/>
      <c r="AA24" s="554"/>
      <c r="AB24" s="554"/>
      <c r="AC24" s="554"/>
      <c r="AD24" s="554"/>
      <c r="AE24" s="554"/>
      <c r="AF24" s="554"/>
      <c r="AG24" s="555"/>
    </row>
    <row r="25" spans="2:33" ht="16.5" customHeight="1">
      <c r="B25" s="709" t="s">
        <v>280</v>
      </c>
      <c r="C25" s="710"/>
      <c r="D25" s="710"/>
      <c r="E25" s="710"/>
      <c r="F25" s="710"/>
      <c r="G25" s="710"/>
      <c r="H25" s="710"/>
      <c r="I25" s="710"/>
      <c r="J25" s="711"/>
      <c r="K25" s="712"/>
      <c r="L25" s="713"/>
      <c r="M25" s="713"/>
      <c r="N25" s="713"/>
      <c r="O25" s="713"/>
      <c r="P25" s="713"/>
      <c r="Q25" s="713"/>
      <c r="R25" s="714"/>
      <c r="S25" s="943"/>
      <c r="T25" s="944"/>
      <c r="U25" s="944"/>
      <c r="V25" s="944"/>
      <c r="W25" s="944"/>
      <c r="X25" s="944"/>
      <c r="Y25" s="944"/>
      <c r="Z25" s="944"/>
      <c r="AA25" s="944"/>
      <c r="AB25" s="944"/>
      <c r="AC25" s="944"/>
      <c r="AD25" s="944"/>
      <c r="AE25" s="944"/>
      <c r="AF25" s="944"/>
      <c r="AG25" s="945"/>
    </row>
    <row r="26" spans="2:33" ht="16.5" customHeight="1">
      <c r="B26" s="709" t="s">
        <v>281</v>
      </c>
      <c r="C26" s="710"/>
      <c r="D26" s="710"/>
      <c r="E26" s="710"/>
      <c r="F26" s="710"/>
      <c r="G26" s="710"/>
      <c r="H26" s="710"/>
      <c r="I26" s="710"/>
      <c r="J26" s="711"/>
      <c r="K26" s="712">
        <v>600000</v>
      </c>
      <c r="L26" s="713"/>
      <c r="M26" s="713"/>
      <c r="N26" s="713"/>
      <c r="O26" s="713"/>
      <c r="P26" s="713"/>
      <c r="Q26" s="713"/>
      <c r="R26" s="714"/>
      <c r="S26" s="553" t="s">
        <v>536</v>
      </c>
      <c r="T26" s="554"/>
      <c r="U26" s="554"/>
      <c r="V26" s="554"/>
      <c r="W26" s="554"/>
      <c r="X26" s="554"/>
      <c r="Y26" s="554"/>
      <c r="Z26" s="554"/>
      <c r="AA26" s="554"/>
      <c r="AB26" s="554"/>
      <c r="AC26" s="554"/>
      <c r="AD26" s="554"/>
      <c r="AE26" s="554"/>
      <c r="AF26" s="554"/>
      <c r="AG26" s="555"/>
    </row>
    <row r="27" spans="2:33" ht="16.5" customHeight="1">
      <c r="B27" s="709"/>
      <c r="C27" s="710"/>
      <c r="D27" s="710"/>
      <c r="E27" s="710"/>
      <c r="F27" s="710"/>
      <c r="G27" s="710"/>
      <c r="H27" s="710"/>
      <c r="I27" s="710"/>
      <c r="J27" s="711"/>
      <c r="K27" s="712">
        <v>50000</v>
      </c>
      <c r="L27" s="713"/>
      <c r="M27" s="713"/>
      <c r="N27" s="713"/>
      <c r="O27" s="713"/>
      <c r="P27" s="713"/>
      <c r="Q27" s="713"/>
      <c r="R27" s="714"/>
      <c r="S27" s="553" t="s">
        <v>537</v>
      </c>
      <c r="T27" s="554"/>
      <c r="U27" s="554"/>
      <c r="V27" s="554"/>
      <c r="W27" s="554"/>
      <c r="X27" s="554"/>
      <c r="Y27" s="554"/>
      <c r="Z27" s="554"/>
      <c r="AA27" s="554"/>
      <c r="AB27" s="554"/>
      <c r="AC27" s="554"/>
      <c r="AD27" s="554"/>
      <c r="AE27" s="554"/>
      <c r="AF27" s="554"/>
      <c r="AG27" s="555"/>
    </row>
    <row r="28" spans="2:33" ht="16.5" customHeight="1">
      <c r="B28" s="161"/>
      <c r="C28" s="162"/>
      <c r="D28" s="162"/>
      <c r="E28" s="162"/>
      <c r="F28" s="162"/>
      <c r="G28" s="162"/>
      <c r="H28" s="162"/>
      <c r="I28" s="162"/>
      <c r="J28" s="163"/>
      <c r="K28" s="165"/>
      <c r="L28" s="165"/>
      <c r="M28" s="165"/>
      <c r="N28" s="165"/>
      <c r="O28" s="165"/>
      <c r="P28" s="165"/>
      <c r="Q28" s="165"/>
      <c r="R28" s="166"/>
      <c r="S28" s="167"/>
      <c r="T28" s="168"/>
      <c r="U28" s="168"/>
      <c r="V28" s="168"/>
      <c r="W28" s="168"/>
      <c r="X28" s="168"/>
      <c r="Y28" s="168"/>
      <c r="Z28" s="168"/>
      <c r="AA28" s="168"/>
      <c r="AB28" s="168"/>
      <c r="AC28" s="168"/>
      <c r="AD28" s="168"/>
      <c r="AE28" s="168"/>
      <c r="AF28" s="168"/>
      <c r="AG28" s="169"/>
    </row>
    <row r="29" spans="2:33" ht="16.5" customHeight="1" thickBot="1">
      <c r="B29" s="538" t="s">
        <v>282</v>
      </c>
      <c r="C29" s="538"/>
      <c r="D29" s="538"/>
      <c r="E29" s="538"/>
      <c r="F29" s="538"/>
      <c r="G29" s="538"/>
      <c r="H29" s="538"/>
      <c r="I29" s="538"/>
      <c r="J29" s="538"/>
      <c r="K29" s="929">
        <f>SUM(K25:R28)</f>
        <v>650000</v>
      </c>
      <c r="L29" s="929"/>
      <c r="M29" s="929"/>
      <c r="N29" s="929"/>
      <c r="O29" s="929"/>
      <c r="P29" s="929"/>
      <c r="Q29" s="929"/>
      <c r="R29" s="930"/>
      <c r="S29" s="931"/>
      <c r="T29" s="932"/>
      <c r="U29" s="932"/>
      <c r="V29" s="932"/>
      <c r="W29" s="932"/>
      <c r="X29" s="932"/>
      <c r="Y29" s="932"/>
      <c r="Z29" s="932"/>
      <c r="AA29" s="932"/>
      <c r="AB29" s="932"/>
      <c r="AC29" s="932"/>
      <c r="AD29" s="932"/>
      <c r="AE29" s="932"/>
      <c r="AF29" s="932"/>
      <c r="AG29" s="933"/>
    </row>
    <row r="30" spans="2:33" ht="13.5" customHeight="1" thickTop="1">
      <c r="B30" s="934" t="s">
        <v>64</v>
      </c>
      <c r="C30" s="935"/>
      <c r="D30" s="935"/>
      <c r="E30" s="935"/>
      <c r="F30" s="935"/>
      <c r="G30" s="935"/>
      <c r="H30" s="935"/>
      <c r="I30" s="935"/>
      <c r="J30" s="935"/>
      <c r="K30" s="935"/>
      <c r="L30" s="935"/>
      <c r="M30" s="935"/>
      <c r="N30" s="935"/>
      <c r="O30" s="935"/>
      <c r="P30" s="935"/>
      <c r="Q30" s="935"/>
      <c r="R30" s="935"/>
      <c r="S30" s="935"/>
      <c r="T30" s="935"/>
      <c r="U30" s="935"/>
      <c r="V30" s="935"/>
      <c r="W30" s="935"/>
      <c r="X30" s="935"/>
      <c r="Y30" s="935"/>
      <c r="Z30" s="935"/>
      <c r="AA30" s="935"/>
      <c r="AB30" s="935"/>
      <c r="AC30" s="935"/>
      <c r="AD30" s="935"/>
      <c r="AE30" s="935"/>
      <c r="AF30" s="935"/>
      <c r="AG30" s="936"/>
    </row>
    <row r="31" spans="2:33" ht="13.5">
      <c r="B31" s="101" t="s">
        <v>7</v>
      </c>
      <c r="C31" s="102"/>
      <c r="D31" s="102"/>
      <c r="E31" s="102"/>
      <c r="F31" s="102"/>
      <c r="G31" s="102"/>
      <c r="H31" s="102"/>
      <c r="I31" s="102"/>
      <c r="J31" s="103"/>
      <c r="K31" s="101" t="s">
        <v>8</v>
      </c>
      <c r="L31" s="102"/>
      <c r="M31" s="102"/>
      <c r="N31" s="102"/>
      <c r="O31" s="102"/>
      <c r="P31" s="102"/>
      <c r="Q31" s="103"/>
      <c r="R31" s="101" t="s">
        <v>9</v>
      </c>
      <c r="S31" s="103"/>
      <c r="T31" s="101" t="s">
        <v>10</v>
      </c>
      <c r="U31" s="102"/>
      <c r="V31" s="102"/>
      <c r="W31" s="103"/>
      <c r="X31" s="670" t="s">
        <v>5</v>
      </c>
      <c r="Y31" s="671"/>
      <c r="Z31" s="671"/>
      <c r="AA31" s="671"/>
      <c r="AB31" s="672"/>
      <c r="AC31" s="101" t="s">
        <v>15</v>
      </c>
      <c r="AD31" s="102"/>
      <c r="AE31" s="102"/>
      <c r="AF31" s="102"/>
      <c r="AG31" s="103"/>
    </row>
    <row r="32" spans="2:33" ht="13.5">
      <c r="B32" s="937"/>
      <c r="C32" s="938"/>
      <c r="D32" s="938"/>
      <c r="E32" s="938"/>
      <c r="F32" s="938"/>
      <c r="G32" s="938"/>
      <c r="H32" s="938"/>
      <c r="I32" s="938"/>
      <c r="J32" s="938"/>
      <c r="K32" s="937"/>
      <c r="L32" s="938"/>
      <c r="M32" s="938"/>
      <c r="N32" s="938"/>
      <c r="O32" s="938"/>
      <c r="P32" s="938"/>
      <c r="Q32" s="938"/>
      <c r="R32" s="937"/>
      <c r="S32" s="939"/>
      <c r="T32" s="940"/>
      <c r="U32" s="941"/>
      <c r="V32" s="941"/>
      <c r="W32" s="942"/>
      <c r="X32" s="662">
        <f>R32*T32</f>
        <v>0</v>
      </c>
      <c r="Y32" s="662"/>
      <c r="Z32" s="662"/>
      <c r="AA32" s="662"/>
      <c r="AB32" s="662"/>
      <c r="AC32" s="921"/>
      <c r="AD32" s="921"/>
      <c r="AE32" s="921"/>
      <c r="AF32" s="921"/>
      <c r="AG32" s="921"/>
    </row>
    <row r="33" spans="2:33" ht="13.5">
      <c r="B33" s="922"/>
      <c r="C33" s="923"/>
      <c r="D33" s="923"/>
      <c r="E33" s="923"/>
      <c r="F33" s="923"/>
      <c r="G33" s="923"/>
      <c r="H33" s="923"/>
      <c r="I33" s="923"/>
      <c r="J33" s="923"/>
      <c r="K33" s="922"/>
      <c r="L33" s="923"/>
      <c r="M33" s="923"/>
      <c r="N33" s="923"/>
      <c r="O33" s="923"/>
      <c r="P33" s="923"/>
      <c r="Q33" s="923"/>
      <c r="R33" s="922"/>
      <c r="S33" s="924"/>
      <c r="T33" s="925"/>
      <c r="U33" s="926"/>
      <c r="V33" s="926"/>
      <c r="W33" s="927"/>
      <c r="X33" s="663">
        <f>R33*T33</f>
        <v>0</v>
      </c>
      <c r="Y33" s="663"/>
      <c r="Z33" s="663"/>
      <c r="AA33" s="663"/>
      <c r="AB33" s="663"/>
      <c r="AC33" s="928"/>
      <c r="AD33" s="928"/>
      <c r="AE33" s="928"/>
      <c r="AF33" s="928"/>
      <c r="AG33" s="928"/>
    </row>
    <row r="34" spans="2:33" s="243" customFormat="1" ht="15.75" customHeight="1">
      <c r="B34" s="903"/>
      <c r="C34" s="903"/>
      <c r="D34" s="903"/>
      <c r="E34" s="903"/>
      <c r="F34" s="903"/>
      <c r="G34" s="903"/>
      <c r="H34" s="903"/>
      <c r="I34" s="903"/>
      <c r="J34" s="903"/>
      <c r="K34" s="903"/>
      <c r="L34" s="903"/>
      <c r="M34" s="903"/>
      <c r="N34" s="903"/>
      <c r="O34" s="903"/>
      <c r="P34" s="903"/>
      <c r="Q34" s="903"/>
      <c r="R34" s="903"/>
      <c r="S34" s="903"/>
      <c r="T34" s="903"/>
      <c r="U34" s="903"/>
      <c r="V34" s="903"/>
      <c r="W34" s="903"/>
      <c r="X34" s="903"/>
      <c r="Y34" s="903"/>
      <c r="Z34" s="903"/>
      <c r="AA34" s="903"/>
      <c r="AB34" s="903"/>
      <c r="AC34" s="903"/>
      <c r="AD34" s="903"/>
      <c r="AE34" s="903"/>
      <c r="AF34" s="903"/>
      <c r="AG34" s="903"/>
    </row>
    <row r="35" s="243" customFormat="1" ht="13.5"/>
    <row r="36" spans="1:22" s="1" customFormat="1" ht="21.75" customHeight="1">
      <c r="A36" s="244"/>
      <c r="B36" s="245" t="s">
        <v>538</v>
      </c>
      <c r="C36" s="246"/>
      <c r="D36" s="246"/>
      <c r="E36" s="246"/>
      <c r="F36" s="246"/>
      <c r="G36" s="246"/>
      <c r="H36" s="247"/>
      <c r="I36" s="248"/>
      <c r="J36" s="249"/>
      <c r="K36" s="249"/>
      <c r="L36" s="249"/>
      <c r="M36" s="249"/>
      <c r="N36" s="249"/>
      <c r="O36" s="249"/>
      <c r="P36" s="249"/>
      <c r="Q36" s="249"/>
      <c r="R36" s="249"/>
      <c r="S36" s="249"/>
      <c r="T36" s="249"/>
      <c r="U36" s="249"/>
      <c r="V36" s="249"/>
    </row>
    <row r="37" spans="1:33" s="1" customFormat="1" ht="6.75" customHeight="1">
      <c r="A37" s="904"/>
      <c r="B37" s="905"/>
      <c r="C37" s="905"/>
      <c r="D37" s="905"/>
      <c r="E37" s="905"/>
      <c r="F37" s="905"/>
      <c r="G37" s="905"/>
      <c r="H37" s="905"/>
      <c r="I37" s="905"/>
      <c r="J37" s="905"/>
      <c r="K37" s="905"/>
      <c r="L37" s="905"/>
      <c r="M37" s="905"/>
      <c r="N37" s="905"/>
      <c r="O37" s="905"/>
      <c r="P37" s="905"/>
      <c r="Q37" s="905"/>
      <c r="R37" s="905"/>
      <c r="S37" s="905"/>
      <c r="T37" s="905"/>
      <c r="U37" s="905"/>
      <c r="V37" s="905"/>
      <c r="W37" s="905"/>
      <c r="X37" s="905"/>
      <c r="Y37" s="905"/>
      <c r="Z37" s="905"/>
      <c r="AA37" s="905"/>
      <c r="AB37" s="905"/>
      <c r="AC37" s="905"/>
      <c r="AD37" s="905"/>
      <c r="AE37" s="905"/>
      <c r="AF37" s="905"/>
      <c r="AG37" s="905"/>
    </row>
    <row r="38" spans="2:33" s="1" customFormat="1" ht="16.5" customHeight="1">
      <c r="B38" s="906" t="s">
        <v>1</v>
      </c>
      <c r="C38" s="907"/>
      <c r="D38" s="907"/>
      <c r="E38" s="908"/>
      <c r="F38" s="877" t="s">
        <v>0</v>
      </c>
      <c r="G38" s="878"/>
      <c r="H38" s="878"/>
      <c r="I38" s="878"/>
      <c r="J38" s="878"/>
      <c r="K38" s="878"/>
      <c r="L38" s="879"/>
      <c r="M38" s="912" t="s">
        <v>13</v>
      </c>
      <c r="N38" s="913"/>
      <c r="O38" s="913"/>
      <c r="P38" s="913"/>
      <c r="Q38" s="913"/>
      <c r="R38" s="913"/>
      <c r="S38" s="914"/>
      <c r="T38" s="912" t="s">
        <v>539</v>
      </c>
      <c r="U38" s="913"/>
      <c r="V38" s="913"/>
      <c r="W38" s="913"/>
      <c r="X38" s="913"/>
      <c r="Y38" s="913"/>
      <c r="Z38" s="914"/>
      <c r="AA38" s="912" t="s">
        <v>14</v>
      </c>
      <c r="AB38" s="913"/>
      <c r="AC38" s="913"/>
      <c r="AD38" s="913"/>
      <c r="AE38" s="913"/>
      <c r="AF38" s="913"/>
      <c r="AG38" s="914"/>
    </row>
    <row r="39" spans="2:33" s="1" customFormat="1" ht="16.5" customHeight="1">
      <c r="B39" s="909"/>
      <c r="C39" s="910"/>
      <c r="D39" s="910"/>
      <c r="E39" s="911"/>
      <c r="F39" s="880"/>
      <c r="G39" s="881"/>
      <c r="H39" s="881"/>
      <c r="I39" s="881"/>
      <c r="J39" s="881"/>
      <c r="K39" s="881"/>
      <c r="L39" s="882"/>
      <c r="M39" s="915"/>
      <c r="N39" s="916"/>
      <c r="O39" s="916"/>
      <c r="P39" s="916"/>
      <c r="Q39" s="916"/>
      <c r="R39" s="916"/>
      <c r="S39" s="917"/>
      <c r="T39" s="915"/>
      <c r="U39" s="916"/>
      <c r="V39" s="916"/>
      <c r="W39" s="916"/>
      <c r="X39" s="916"/>
      <c r="Y39" s="916"/>
      <c r="Z39" s="917"/>
      <c r="AA39" s="915"/>
      <c r="AB39" s="916"/>
      <c r="AC39" s="916"/>
      <c r="AD39" s="916"/>
      <c r="AE39" s="916"/>
      <c r="AF39" s="916"/>
      <c r="AG39" s="917"/>
    </row>
    <row r="40" spans="2:33" s="1" customFormat="1" ht="8.25" customHeight="1">
      <c r="B40" s="909"/>
      <c r="C40" s="910"/>
      <c r="D40" s="910"/>
      <c r="E40" s="911"/>
      <c r="F40" s="883"/>
      <c r="G40" s="884"/>
      <c r="H40" s="884"/>
      <c r="I40" s="884"/>
      <c r="J40" s="884"/>
      <c r="K40" s="884"/>
      <c r="L40" s="885"/>
      <c r="M40" s="918"/>
      <c r="N40" s="919"/>
      <c r="O40" s="919"/>
      <c r="P40" s="919"/>
      <c r="Q40" s="919"/>
      <c r="R40" s="919"/>
      <c r="S40" s="920"/>
      <c r="T40" s="918"/>
      <c r="U40" s="919"/>
      <c r="V40" s="919"/>
      <c r="W40" s="919"/>
      <c r="X40" s="919"/>
      <c r="Y40" s="919"/>
      <c r="Z40" s="920"/>
      <c r="AA40" s="918"/>
      <c r="AB40" s="919"/>
      <c r="AC40" s="919"/>
      <c r="AD40" s="919"/>
      <c r="AE40" s="919"/>
      <c r="AF40" s="919"/>
      <c r="AG40" s="920"/>
    </row>
    <row r="41" spans="2:33" s="1" customFormat="1" ht="16.5" customHeight="1">
      <c r="B41" s="909"/>
      <c r="C41" s="910"/>
      <c r="D41" s="910"/>
      <c r="E41" s="911"/>
      <c r="F41" s="643">
        <v>800000000</v>
      </c>
      <c r="G41" s="643"/>
      <c r="H41" s="643"/>
      <c r="I41" s="643"/>
      <c r="J41" s="643"/>
      <c r="K41" s="643"/>
      <c r="L41" s="644"/>
      <c r="M41" s="661">
        <v>0</v>
      </c>
      <c r="N41" s="661"/>
      <c r="O41" s="661"/>
      <c r="P41" s="661"/>
      <c r="Q41" s="661"/>
      <c r="R41" s="661"/>
      <c r="S41" s="661"/>
      <c r="T41" s="652">
        <f>F41-M41</f>
        <v>800000000</v>
      </c>
      <c r="U41" s="652"/>
      <c r="V41" s="652"/>
      <c r="W41" s="652"/>
      <c r="X41" s="652"/>
      <c r="Y41" s="652"/>
      <c r="Z41" s="652"/>
      <c r="AA41" s="652">
        <f>SUM(AB42,AB43)</f>
        <v>752670000</v>
      </c>
      <c r="AB41" s="652"/>
      <c r="AC41" s="652"/>
      <c r="AD41" s="652"/>
      <c r="AE41" s="652"/>
      <c r="AF41" s="652"/>
      <c r="AG41" s="652"/>
    </row>
    <row r="42" spans="2:33" s="1" customFormat="1" ht="16.5" customHeight="1">
      <c r="B42" s="909"/>
      <c r="C42" s="910"/>
      <c r="D42" s="910"/>
      <c r="E42" s="911"/>
      <c r="F42" s="250"/>
      <c r="G42" s="151"/>
      <c r="H42" s="151"/>
      <c r="I42" s="151"/>
      <c r="J42" s="151"/>
      <c r="K42" s="151"/>
      <c r="L42" s="151"/>
      <c r="M42" s="152"/>
      <c r="N42" s="152"/>
      <c r="O42" s="152"/>
      <c r="P42" s="152"/>
      <c r="Q42" s="152"/>
      <c r="R42" s="152"/>
      <c r="S42" s="152"/>
      <c r="T42" s="148"/>
      <c r="U42" s="148"/>
      <c r="V42" s="148"/>
      <c r="W42" s="148"/>
      <c r="X42" s="148"/>
      <c r="Y42" s="148"/>
      <c r="Z42" s="149"/>
      <c r="AA42" s="153" t="s">
        <v>23</v>
      </c>
      <c r="AB42" s="562">
        <f>K58</f>
        <v>750000000</v>
      </c>
      <c r="AC42" s="562"/>
      <c r="AD42" s="562"/>
      <c r="AE42" s="562"/>
      <c r="AF42" s="562"/>
      <c r="AG42" s="563"/>
    </row>
    <row r="43" spans="2:33" s="1" customFormat="1" ht="16.5" customHeight="1">
      <c r="B43" s="909"/>
      <c r="C43" s="910"/>
      <c r="D43" s="910"/>
      <c r="E43" s="911"/>
      <c r="F43" s="251"/>
      <c r="G43" s="155"/>
      <c r="H43" s="155"/>
      <c r="I43" s="155"/>
      <c r="J43" s="155"/>
      <c r="K43" s="155"/>
      <c r="L43" s="155"/>
      <c r="M43" s="156"/>
      <c r="N43" s="156"/>
      <c r="O43" s="156"/>
      <c r="P43" s="156"/>
      <c r="Q43" s="156"/>
      <c r="R43" s="156"/>
      <c r="S43" s="156"/>
      <c r="T43" s="157"/>
      <c r="U43" s="157"/>
      <c r="V43" s="157"/>
      <c r="W43" s="157"/>
      <c r="X43" s="157"/>
      <c r="Y43" s="157"/>
      <c r="Z43" s="158"/>
      <c r="AA43" s="153" t="s">
        <v>24</v>
      </c>
      <c r="AB43" s="562">
        <f>K70</f>
        <v>2670000</v>
      </c>
      <c r="AC43" s="562"/>
      <c r="AD43" s="562"/>
      <c r="AE43" s="562"/>
      <c r="AF43" s="562"/>
      <c r="AG43" s="563"/>
    </row>
    <row r="44" spans="2:33" s="1" customFormat="1" ht="16.5" customHeight="1">
      <c r="B44" s="909"/>
      <c r="C44" s="910"/>
      <c r="D44" s="910"/>
      <c r="E44" s="911"/>
      <c r="F44" s="877" t="s">
        <v>2</v>
      </c>
      <c r="G44" s="878"/>
      <c r="H44" s="878"/>
      <c r="I44" s="878"/>
      <c r="J44" s="878"/>
      <c r="K44" s="878"/>
      <c r="L44" s="879"/>
      <c r="M44" s="886" t="s">
        <v>81</v>
      </c>
      <c r="N44" s="887"/>
      <c r="O44" s="887"/>
      <c r="P44" s="887"/>
      <c r="Q44" s="887"/>
      <c r="R44" s="887"/>
      <c r="S44" s="888"/>
      <c r="T44" s="886" t="s">
        <v>82</v>
      </c>
      <c r="U44" s="895"/>
      <c r="V44" s="895"/>
      <c r="W44" s="895"/>
      <c r="X44" s="895"/>
      <c r="Y44" s="895"/>
      <c r="Z44" s="896"/>
      <c r="AA44" s="627" t="s">
        <v>284</v>
      </c>
      <c r="AB44" s="628"/>
      <c r="AC44" s="628"/>
      <c r="AD44" s="628"/>
      <c r="AE44" s="628"/>
      <c r="AF44" s="628"/>
      <c r="AG44" s="629"/>
    </row>
    <row r="45" spans="2:33" s="1" customFormat="1" ht="16.5" customHeight="1">
      <c r="B45" s="909"/>
      <c r="C45" s="910"/>
      <c r="D45" s="910"/>
      <c r="E45" s="911"/>
      <c r="F45" s="880"/>
      <c r="G45" s="881"/>
      <c r="H45" s="881"/>
      <c r="I45" s="881"/>
      <c r="J45" s="881"/>
      <c r="K45" s="881"/>
      <c r="L45" s="882"/>
      <c r="M45" s="889"/>
      <c r="N45" s="890"/>
      <c r="O45" s="890"/>
      <c r="P45" s="890"/>
      <c r="Q45" s="890"/>
      <c r="R45" s="890"/>
      <c r="S45" s="891"/>
      <c r="T45" s="897"/>
      <c r="U45" s="898"/>
      <c r="V45" s="898"/>
      <c r="W45" s="898"/>
      <c r="X45" s="898"/>
      <c r="Y45" s="898"/>
      <c r="Z45" s="899"/>
      <c r="AA45" s="630"/>
      <c r="AB45" s="631"/>
      <c r="AC45" s="631"/>
      <c r="AD45" s="631"/>
      <c r="AE45" s="631"/>
      <c r="AF45" s="631"/>
      <c r="AG45" s="632"/>
    </row>
    <row r="46" spans="2:33" s="1" customFormat="1" ht="16.5" customHeight="1">
      <c r="B46" s="909"/>
      <c r="C46" s="910"/>
      <c r="D46" s="910"/>
      <c r="E46" s="911"/>
      <c r="F46" s="883"/>
      <c r="G46" s="884"/>
      <c r="H46" s="884"/>
      <c r="I46" s="884"/>
      <c r="J46" s="884"/>
      <c r="K46" s="884"/>
      <c r="L46" s="885"/>
      <c r="M46" s="892"/>
      <c r="N46" s="893"/>
      <c r="O46" s="893"/>
      <c r="P46" s="893"/>
      <c r="Q46" s="893"/>
      <c r="R46" s="893"/>
      <c r="S46" s="894"/>
      <c r="T46" s="900"/>
      <c r="U46" s="901"/>
      <c r="V46" s="901"/>
      <c r="W46" s="901"/>
      <c r="X46" s="901"/>
      <c r="Y46" s="901"/>
      <c r="Z46" s="902"/>
      <c r="AA46" s="633"/>
      <c r="AB46" s="634"/>
      <c r="AC46" s="634"/>
      <c r="AD46" s="634"/>
      <c r="AE46" s="634"/>
      <c r="AF46" s="634"/>
      <c r="AG46" s="635"/>
    </row>
    <row r="47" spans="2:33" s="1" customFormat="1" ht="16.5" customHeight="1" thickBot="1">
      <c r="B47" s="909"/>
      <c r="C47" s="910"/>
      <c r="D47" s="910"/>
      <c r="E47" s="911"/>
      <c r="F47" s="866" t="s">
        <v>529</v>
      </c>
      <c r="G47" s="867"/>
      <c r="H47" s="867"/>
      <c r="I47" s="867"/>
      <c r="J47" s="867"/>
      <c r="K47" s="867"/>
      <c r="L47" s="868"/>
      <c r="M47" s="621">
        <v>752670000</v>
      </c>
      <c r="N47" s="621"/>
      <c r="O47" s="621"/>
      <c r="P47" s="621"/>
      <c r="Q47" s="621"/>
      <c r="R47" s="621"/>
      <c r="S47" s="621"/>
      <c r="T47" s="622">
        <v>752670000</v>
      </c>
      <c r="U47" s="622"/>
      <c r="V47" s="622"/>
      <c r="W47" s="622"/>
      <c r="X47" s="622"/>
      <c r="Y47" s="622"/>
      <c r="Z47" s="622"/>
      <c r="AA47" s="623">
        <v>502670000</v>
      </c>
      <c r="AB47" s="623"/>
      <c r="AC47" s="623"/>
      <c r="AD47" s="623"/>
      <c r="AE47" s="623"/>
      <c r="AF47" s="623"/>
      <c r="AG47" s="623"/>
    </row>
    <row r="48" spans="2:33" s="1" customFormat="1" ht="16.5" customHeight="1" thickTop="1">
      <c r="B48" s="869" t="s">
        <v>3</v>
      </c>
      <c r="C48" s="870"/>
      <c r="D48" s="870"/>
      <c r="E48" s="870"/>
      <c r="F48" s="870"/>
      <c r="G48" s="870"/>
      <c r="H48" s="870"/>
      <c r="I48" s="870"/>
      <c r="J48" s="870"/>
      <c r="K48" s="870"/>
      <c r="L48" s="870"/>
      <c r="M48" s="870"/>
      <c r="N48" s="870"/>
      <c r="O48" s="870"/>
      <c r="P48" s="870"/>
      <c r="Q48" s="870"/>
      <c r="R48" s="870"/>
      <c r="S48" s="870"/>
      <c r="T48" s="870"/>
      <c r="U48" s="870"/>
      <c r="V48" s="870"/>
      <c r="W48" s="870"/>
      <c r="X48" s="870"/>
      <c r="Y48" s="870"/>
      <c r="Z48" s="870"/>
      <c r="AA48" s="870"/>
      <c r="AB48" s="870"/>
      <c r="AC48" s="870"/>
      <c r="AD48" s="870"/>
      <c r="AE48" s="870"/>
      <c r="AF48" s="870"/>
      <c r="AG48" s="871"/>
    </row>
    <row r="49" spans="2:33" s="1" customFormat="1" ht="16.5" customHeight="1">
      <c r="B49" s="872" t="s">
        <v>4</v>
      </c>
      <c r="C49" s="873"/>
      <c r="D49" s="873"/>
      <c r="E49" s="873"/>
      <c r="F49" s="873"/>
      <c r="G49" s="873"/>
      <c r="H49" s="873"/>
      <c r="I49" s="873"/>
      <c r="J49" s="873"/>
      <c r="K49" s="874" t="s">
        <v>224</v>
      </c>
      <c r="L49" s="874"/>
      <c r="M49" s="874"/>
      <c r="N49" s="874"/>
      <c r="O49" s="874"/>
      <c r="P49" s="874"/>
      <c r="Q49" s="874"/>
      <c r="R49" s="875"/>
      <c r="S49" s="876" t="s">
        <v>6</v>
      </c>
      <c r="T49" s="874"/>
      <c r="U49" s="874"/>
      <c r="V49" s="874"/>
      <c r="W49" s="874"/>
      <c r="X49" s="874"/>
      <c r="Y49" s="874"/>
      <c r="Z49" s="874"/>
      <c r="AA49" s="874"/>
      <c r="AB49" s="874"/>
      <c r="AC49" s="874"/>
      <c r="AD49" s="874"/>
      <c r="AE49" s="874"/>
      <c r="AF49" s="874"/>
      <c r="AG49" s="875"/>
    </row>
    <row r="50" spans="2:33" s="1" customFormat="1" ht="16.5" customHeight="1">
      <c r="B50" s="724" t="s">
        <v>540</v>
      </c>
      <c r="C50" s="724"/>
      <c r="D50" s="724"/>
      <c r="E50" s="724"/>
      <c r="F50" s="724"/>
      <c r="G50" s="724"/>
      <c r="H50" s="724"/>
      <c r="I50" s="724"/>
      <c r="J50" s="724"/>
      <c r="K50" s="725"/>
      <c r="L50" s="725"/>
      <c r="M50" s="725"/>
      <c r="N50" s="725"/>
      <c r="O50" s="725"/>
      <c r="P50" s="725"/>
      <c r="Q50" s="725"/>
      <c r="R50" s="725"/>
      <c r="S50" s="576"/>
      <c r="T50" s="577"/>
      <c r="U50" s="577"/>
      <c r="V50" s="577"/>
      <c r="W50" s="577"/>
      <c r="X50" s="577"/>
      <c r="Y50" s="577"/>
      <c r="Z50" s="577"/>
      <c r="AA50" s="577"/>
      <c r="AB50" s="577"/>
      <c r="AC50" s="577"/>
      <c r="AD50" s="577"/>
      <c r="AE50" s="577"/>
      <c r="AF50" s="577"/>
      <c r="AG50" s="578"/>
    </row>
    <row r="51" spans="2:33" s="1" customFormat="1" ht="16.5" customHeight="1">
      <c r="B51" s="861"/>
      <c r="C51" s="861"/>
      <c r="D51" s="861"/>
      <c r="E51" s="861"/>
      <c r="F51" s="861"/>
      <c r="G51" s="861"/>
      <c r="H51" s="861"/>
      <c r="I51" s="861"/>
      <c r="J51" s="861"/>
      <c r="K51" s="862"/>
      <c r="L51" s="862"/>
      <c r="M51" s="862"/>
      <c r="N51" s="862"/>
      <c r="O51" s="862"/>
      <c r="P51" s="862"/>
      <c r="Q51" s="862"/>
      <c r="R51" s="862"/>
      <c r="S51" s="850"/>
      <c r="T51" s="851"/>
      <c r="U51" s="851"/>
      <c r="V51" s="851"/>
      <c r="W51" s="851"/>
      <c r="X51" s="851"/>
      <c r="Y51" s="851"/>
      <c r="Z51" s="851"/>
      <c r="AA51" s="851"/>
      <c r="AB51" s="851"/>
      <c r="AC51" s="851"/>
      <c r="AD51" s="851"/>
      <c r="AE51" s="851"/>
      <c r="AF51" s="851"/>
      <c r="AG51" s="852"/>
    </row>
    <row r="52" spans="2:33" s="1" customFormat="1" ht="16.5" customHeight="1">
      <c r="B52" s="726" t="s">
        <v>568</v>
      </c>
      <c r="C52" s="727"/>
      <c r="D52" s="727"/>
      <c r="E52" s="727"/>
      <c r="F52" s="727"/>
      <c r="G52" s="727"/>
      <c r="H52" s="727"/>
      <c r="I52" s="727"/>
      <c r="J52" s="728"/>
      <c r="K52" s="860"/>
      <c r="L52" s="860"/>
      <c r="M52" s="860"/>
      <c r="N52" s="860"/>
      <c r="O52" s="860"/>
      <c r="P52" s="860"/>
      <c r="Q52" s="860"/>
      <c r="R52" s="860"/>
      <c r="S52" s="559"/>
      <c r="T52" s="560"/>
      <c r="U52" s="560"/>
      <c r="V52" s="560"/>
      <c r="W52" s="560"/>
      <c r="X52" s="560"/>
      <c r="Y52" s="560"/>
      <c r="Z52" s="560"/>
      <c r="AA52" s="560"/>
      <c r="AB52" s="560"/>
      <c r="AC52" s="560"/>
      <c r="AD52" s="560"/>
      <c r="AE52" s="560"/>
      <c r="AF52" s="560"/>
      <c r="AG52" s="561"/>
    </row>
    <row r="53" spans="2:33" s="1" customFormat="1" ht="16.5" customHeight="1">
      <c r="B53" s="863"/>
      <c r="C53" s="864"/>
      <c r="D53" s="864"/>
      <c r="E53" s="864"/>
      <c r="F53" s="864"/>
      <c r="G53" s="864"/>
      <c r="H53" s="864"/>
      <c r="I53" s="864"/>
      <c r="J53" s="865"/>
      <c r="K53" s="862"/>
      <c r="L53" s="862"/>
      <c r="M53" s="862"/>
      <c r="N53" s="862"/>
      <c r="O53" s="862"/>
      <c r="P53" s="862"/>
      <c r="Q53" s="862"/>
      <c r="R53" s="862"/>
      <c r="S53" s="850"/>
      <c r="T53" s="851"/>
      <c r="U53" s="851"/>
      <c r="V53" s="851"/>
      <c r="W53" s="851"/>
      <c r="X53" s="851"/>
      <c r="Y53" s="851"/>
      <c r="Z53" s="851"/>
      <c r="AA53" s="851"/>
      <c r="AB53" s="851"/>
      <c r="AC53" s="851"/>
      <c r="AD53" s="851"/>
      <c r="AE53" s="851"/>
      <c r="AF53" s="851"/>
      <c r="AG53" s="852"/>
    </row>
    <row r="54" spans="2:33" s="1" customFormat="1" ht="16.5" customHeight="1">
      <c r="B54" s="726" t="s">
        <v>569</v>
      </c>
      <c r="C54" s="727"/>
      <c r="D54" s="727"/>
      <c r="E54" s="727"/>
      <c r="F54" s="727"/>
      <c r="G54" s="727"/>
      <c r="H54" s="727"/>
      <c r="I54" s="727"/>
      <c r="J54" s="728"/>
      <c r="K54" s="860"/>
      <c r="L54" s="860"/>
      <c r="M54" s="860"/>
      <c r="N54" s="860"/>
      <c r="O54" s="860"/>
      <c r="P54" s="860"/>
      <c r="Q54" s="860"/>
      <c r="R54" s="860"/>
      <c r="S54" s="559"/>
      <c r="T54" s="560"/>
      <c r="U54" s="560"/>
      <c r="V54" s="560"/>
      <c r="W54" s="560"/>
      <c r="X54" s="560"/>
      <c r="Y54" s="560"/>
      <c r="Z54" s="560"/>
      <c r="AA54" s="560"/>
      <c r="AB54" s="560"/>
      <c r="AC54" s="560"/>
      <c r="AD54" s="560"/>
      <c r="AE54" s="560"/>
      <c r="AF54" s="560"/>
      <c r="AG54" s="561"/>
    </row>
    <row r="55" spans="2:33" s="1" customFormat="1" ht="16.5" customHeight="1">
      <c r="B55" s="861"/>
      <c r="C55" s="861"/>
      <c r="D55" s="861"/>
      <c r="E55" s="861"/>
      <c r="F55" s="861"/>
      <c r="G55" s="861"/>
      <c r="H55" s="861"/>
      <c r="I55" s="861"/>
      <c r="J55" s="861"/>
      <c r="K55" s="862"/>
      <c r="L55" s="862"/>
      <c r="M55" s="862"/>
      <c r="N55" s="862"/>
      <c r="O55" s="862"/>
      <c r="P55" s="862"/>
      <c r="Q55" s="862"/>
      <c r="R55" s="862"/>
      <c r="S55" s="850"/>
      <c r="T55" s="851"/>
      <c r="U55" s="851"/>
      <c r="V55" s="851"/>
      <c r="W55" s="851"/>
      <c r="X55" s="851"/>
      <c r="Y55" s="851"/>
      <c r="Z55" s="851"/>
      <c r="AA55" s="851"/>
      <c r="AB55" s="851"/>
      <c r="AC55" s="851"/>
      <c r="AD55" s="851"/>
      <c r="AE55" s="851"/>
      <c r="AF55" s="851"/>
      <c r="AG55" s="852"/>
    </row>
    <row r="56" spans="2:33" s="1" customFormat="1" ht="16.5" customHeight="1">
      <c r="B56" s="859" t="s">
        <v>570</v>
      </c>
      <c r="C56" s="859"/>
      <c r="D56" s="859"/>
      <c r="E56" s="859"/>
      <c r="F56" s="859"/>
      <c r="G56" s="859"/>
      <c r="H56" s="859"/>
      <c r="I56" s="859"/>
      <c r="J56" s="859"/>
      <c r="K56" s="860"/>
      <c r="L56" s="860"/>
      <c r="M56" s="860"/>
      <c r="N56" s="860"/>
      <c r="O56" s="860"/>
      <c r="P56" s="860"/>
      <c r="Q56" s="860"/>
      <c r="R56" s="860"/>
      <c r="S56" s="559"/>
      <c r="T56" s="560"/>
      <c r="U56" s="560"/>
      <c r="V56" s="560"/>
      <c r="W56" s="560"/>
      <c r="X56" s="560"/>
      <c r="Y56" s="560"/>
      <c r="Z56" s="560"/>
      <c r="AA56" s="560"/>
      <c r="AB56" s="560"/>
      <c r="AC56" s="560"/>
      <c r="AD56" s="560"/>
      <c r="AE56" s="560"/>
      <c r="AF56" s="560"/>
      <c r="AG56" s="561"/>
    </row>
    <row r="57" spans="2:33" s="1" customFormat="1" ht="16.5" customHeight="1">
      <c r="B57" s="715"/>
      <c r="C57" s="715"/>
      <c r="D57" s="715"/>
      <c r="E57" s="715"/>
      <c r="F57" s="715"/>
      <c r="G57" s="715"/>
      <c r="H57" s="715"/>
      <c r="I57" s="715"/>
      <c r="J57" s="715"/>
      <c r="K57" s="716"/>
      <c r="L57" s="716"/>
      <c r="M57" s="716"/>
      <c r="N57" s="716"/>
      <c r="O57" s="716"/>
      <c r="P57" s="716"/>
      <c r="Q57" s="716"/>
      <c r="R57" s="716"/>
      <c r="S57" s="535"/>
      <c r="T57" s="536"/>
      <c r="U57" s="536"/>
      <c r="V57" s="536"/>
      <c r="W57" s="536"/>
      <c r="X57" s="536"/>
      <c r="Y57" s="536"/>
      <c r="Z57" s="536"/>
      <c r="AA57" s="536"/>
      <c r="AB57" s="536"/>
      <c r="AC57" s="536"/>
      <c r="AD57" s="536"/>
      <c r="AE57" s="536"/>
      <c r="AF57" s="536"/>
      <c r="AG57" s="537"/>
    </row>
    <row r="58" spans="2:33" s="1" customFormat="1" ht="16.5" customHeight="1" thickBot="1">
      <c r="B58" s="704" t="s">
        <v>277</v>
      </c>
      <c r="C58" s="704"/>
      <c r="D58" s="704"/>
      <c r="E58" s="704"/>
      <c r="F58" s="704"/>
      <c r="G58" s="704"/>
      <c r="H58" s="704"/>
      <c r="I58" s="704"/>
      <c r="J58" s="704"/>
      <c r="K58" s="705">
        <v>750000000</v>
      </c>
      <c r="L58" s="705"/>
      <c r="M58" s="705"/>
      <c r="N58" s="705"/>
      <c r="O58" s="705"/>
      <c r="P58" s="705"/>
      <c r="Q58" s="705"/>
      <c r="R58" s="705"/>
      <c r="S58" s="706"/>
      <c r="T58" s="707"/>
      <c r="U58" s="707"/>
      <c r="V58" s="707"/>
      <c r="W58" s="707"/>
      <c r="X58" s="707"/>
      <c r="Y58" s="707"/>
      <c r="Z58" s="707"/>
      <c r="AA58" s="707"/>
      <c r="AB58" s="707"/>
      <c r="AC58" s="707"/>
      <c r="AD58" s="707"/>
      <c r="AE58" s="707"/>
      <c r="AF58" s="707"/>
      <c r="AG58" s="708"/>
    </row>
    <row r="59" spans="2:33" s="1" customFormat="1" ht="16.5" customHeight="1" thickTop="1">
      <c r="B59" s="709" t="s">
        <v>278</v>
      </c>
      <c r="C59" s="710"/>
      <c r="D59" s="710"/>
      <c r="E59" s="710"/>
      <c r="F59" s="710"/>
      <c r="G59" s="710"/>
      <c r="H59" s="710"/>
      <c r="I59" s="710"/>
      <c r="J59" s="711"/>
      <c r="K59" s="712"/>
      <c r="L59" s="713"/>
      <c r="M59" s="713"/>
      <c r="N59" s="713"/>
      <c r="O59" s="713"/>
      <c r="P59" s="713"/>
      <c r="Q59" s="713"/>
      <c r="R59" s="714"/>
      <c r="S59" s="553" t="s">
        <v>279</v>
      </c>
      <c r="T59" s="554"/>
      <c r="U59" s="554"/>
      <c r="V59" s="554"/>
      <c r="W59" s="554"/>
      <c r="X59" s="554"/>
      <c r="Y59" s="554"/>
      <c r="Z59" s="554"/>
      <c r="AA59" s="554"/>
      <c r="AB59" s="554"/>
      <c r="AC59" s="554"/>
      <c r="AD59" s="554"/>
      <c r="AE59" s="554"/>
      <c r="AF59" s="554"/>
      <c r="AG59" s="555"/>
    </row>
    <row r="60" spans="2:33" s="1" customFormat="1" ht="16.5" customHeight="1">
      <c r="B60" s="856" t="s">
        <v>541</v>
      </c>
      <c r="C60" s="857"/>
      <c r="D60" s="857"/>
      <c r="E60" s="857"/>
      <c r="F60" s="857"/>
      <c r="G60" s="857"/>
      <c r="H60" s="857"/>
      <c r="I60" s="857"/>
      <c r="J60" s="858"/>
      <c r="K60" s="729"/>
      <c r="L60" s="730"/>
      <c r="M60" s="730"/>
      <c r="N60" s="730"/>
      <c r="O60" s="730"/>
      <c r="P60" s="730"/>
      <c r="Q60" s="730"/>
      <c r="R60" s="731"/>
      <c r="S60" s="559"/>
      <c r="T60" s="560"/>
      <c r="U60" s="560"/>
      <c r="V60" s="560"/>
      <c r="W60" s="560"/>
      <c r="X60" s="560"/>
      <c r="Y60" s="560"/>
      <c r="Z60" s="560"/>
      <c r="AA60" s="560"/>
      <c r="AB60" s="560"/>
      <c r="AC60" s="560"/>
      <c r="AD60" s="560"/>
      <c r="AE60" s="560"/>
      <c r="AF60" s="560"/>
      <c r="AG60" s="561"/>
    </row>
    <row r="61" spans="2:33" s="1" customFormat="1" ht="16.5" customHeight="1">
      <c r="B61" s="709" t="s">
        <v>281</v>
      </c>
      <c r="C61" s="710"/>
      <c r="D61" s="710"/>
      <c r="E61" s="710"/>
      <c r="F61" s="710"/>
      <c r="G61" s="710"/>
      <c r="H61" s="710"/>
      <c r="I61" s="710"/>
      <c r="J61" s="711"/>
      <c r="K61" s="712">
        <v>600000</v>
      </c>
      <c r="L61" s="713"/>
      <c r="M61" s="713"/>
      <c r="N61" s="713"/>
      <c r="O61" s="713"/>
      <c r="P61" s="713"/>
      <c r="Q61" s="713"/>
      <c r="R61" s="714"/>
      <c r="S61" s="553" t="s">
        <v>536</v>
      </c>
      <c r="T61" s="554"/>
      <c r="U61" s="554"/>
      <c r="V61" s="554"/>
      <c r="W61" s="554"/>
      <c r="X61" s="554"/>
      <c r="Y61" s="554"/>
      <c r="Z61" s="554"/>
      <c r="AA61" s="554"/>
      <c r="AB61" s="554"/>
      <c r="AC61" s="554"/>
      <c r="AD61" s="554"/>
      <c r="AE61" s="554"/>
      <c r="AF61" s="554"/>
      <c r="AG61" s="555"/>
    </row>
    <row r="62" spans="2:33" s="1" customFormat="1" ht="16.5" customHeight="1">
      <c r="B62" s="853"/>
      <c r="C62" s="854"/>
      <c r="D62" s="854"/>
      <c r="E62" s="854"/>
      <c r="F62" s="854"/>
      <c r="G62" s="854"/>
      <c r="H62" s="854"/>
      <c r="I62" s="854"/>
      <c r="J62" s="855"/>
      <c r="K62" s="712">
        <v>50000</v>
      </c>
      <c r="L62" s="713"/>
      <c r="M62" s="713"/>
      <c r="N62" s="713"/>
      <c r="O62" s="713"/>
      <c r="P62" s="713"/>
      <c r="Q62" s="713"/>
      <c r="R62" s="714"/>
      <c r="S62" s="553" t="s">
        <v>537</v>
      </c>
      <c r="T62" s="554"/>
      <c r="U62" s="554"/>
      <c r="V62" s="554"/>
      <c r="W62" s="554"/>
      <c r="X62" s="554"/>
      <c r="Y62" s="554"/>
      <c r="Z62" s="554"/>
      <c r="AA62" s="554"/>
      <c r="AB62" s="554"/>
      <c r="AC62" s="554"/>
      <c r="AD62" s="554"/>
      <c r="AE62" s="554"/>
      <c r="AF62" s="554"/>
      <c r="AG62" s="555"/>
    </row>
    <row r="63" spans="2:33" s="1" customFormat="1" ht="16.5" customHeight="1">
      <c r="B63" s="856" t="s">
        <v>544</v>
      </c>
      <c r="C63" s="857"/>
      <c r="D63" s="857"/>
      <c r="E63" s="857"/>
      <c r="F63" s="857"/>
      <c r="G63" s="857"/>
      <c r="H63" s="857"/>
      <c r="I63" s="857"/>
      <c r="J63" s="858"/>
      <c r="K63" s="729"/>
      <c r="L63" s="730"/>
      <c r="M63" s="730"/>
      <c r="N63" s="730"/>
      <c r="O63" s="730"/>
      <c r="P63" s="730"/>
      <c r="Q63" s="730"/>
      <c r="R63" s="731"/>
      <c r="S63" s="559"/>
      <c r="T63" s="560"/>
      <c r="U63" s="560"/>
      <c r="V63" s="560"/>
      <c r="W63" s="560"/>
      <c r="X63" s="560"/>
      <c r="Y63" s="560"/>
      <c r="Z63" s="560"/>
      <c r="AA63" s="560"/>
      <c r="AB63" s="560"/>
      <c r="AC63" s="560"/>
      <c r="AD63" s="560"/>
      <c r="AE63" s="560"/>
      <c r="AF63" s="560"/>
      <c r="AG63" s="561"/>
    </row>
    <row r="64" spans="2:33" s="1" customFormat="1" ht="16.5" customHeight="1">
      <c r="B64" s="709" t="s">
        <v>281</v>
      </c>
      <c r="C64" s="710"/>
      <c r="D64" s="710"/>
      <c r="E64" s="710"/>
      <c r="F64" s="710"/>
      <c r="G64" s="710"/>
      <c r="H64" s="710"/>
      <c r="I64" s="710"/>
      <c r="J64" s="711"/>
      <c r="K64" s="532">
        <v>1320000</v>
      </c>
      <c r="L64" s="533"/>
      <c r="M64" s="533"/>
      <c r="N64" s="533"/>
      <c r="O64" s="533"/>
      <c r="P64" s="533"/>
      <c r="Q64" s="533"/>
      <c r="R64" s="534"/>
      <c r="S64" s="535" t="s">
        <v>542</v>
      </c>
      <c r="T64" s="536"/>
      <c r="U64" s="536"/>
      <c r="V64" s="536"/>
      <c r="W64" s="536"/>
      <c r="X64" s="536"/>
      <c r="Y64" s="536"/>
      <c r="Z64" s="536"/>
      <c r="AA64" s="536"/>
      <c r="AB64" s="536"/>
      <c r="AC64" s="536"/>
      <c r="AD64" s="536"/>
      <c r="AE64" s="536"/>
      <c r="AF64" s="536"/>
      <c r="AG64" s="537"/>
    </row>
    <row r="65" spans="2:33" s="1" customFormat="1" ht="16.5" customHeight="1">
      <c r="B65" s="252"/>
      <c r="C65" s="253"/>
      <c r="D65" s="253"/>
      <c r="E65" s="253"/>
      <c r="F65" s="253"/>
      <c r="G65" s="253"/>
      <c r="H65" s="253"/>
      <c r="I65" s="253"/>
      <c r="J65" s="254"/>
      <c r="K65" s="847">
        <v>200000</v>
      </c>
      <c r="L65" s="848"/>
      <c r="M65" s="848"/>
      <c r="N65" s="848"/>
      <c r="O65" s="848"/>
      <c r="P65" s="848"/>
      <c r="Q65" s="848"/>
      <c r="R65" s="849"/>
      <c r="S65" s="850" t="s">
        <v>543</v>
      </c>
      <c r="T65" s="851"/>
      <c r="U65" s="851"/>
      <c r="V65" s="851"/>
      <c r="W65" s="851"/>
      <c r="X65" s="851"/>
      <c r="Y65" s="851"/>
      <c r="Z65" s="851"/>
      <c r="AA65" s="851"/>
      <c r="AB65" s="851"/>
      <c r="AC65" s="851"/>
      <c r="AD65" s="851"/>
      <c r="AE65" s="851"/>
      <c r="AF65" s="851"/>
      <c r="AG65" s="852"/>
    </row>
    <row r="66" spans="2:33" s="1" customFormat="1" ht="16.5" customHeight="1">
      <c r="B66" s="709" t="s">
        <v>571</v>
      </c>
      <c r="C66" s="710"/>
      <c r="D66" s="710"/>
      <c r="E66" s="710"/>
      <c r="F66" s="710"/>
      <c r="G66" s="710"/>
      <c r="H66" s="710"/>
      <c r="I66" s="710"/>
      <c r="J66" s="711"/>
      <c r="K66" s="532"/>
      <c r="L66" s="533"/>
      <c r="M66" s="533"/>
      <c r="N66" s="533"/>
      <c r="O66" s="533"/>
      <c r="P66" s="533"/>
      <c r="Q66" s="533"/>
      <c r="R66" s="534"/>
      <c r="S66" s="535"/>
      <c r="T66" s="536"/>
      <c r="U66" s="536"/>
      <c r="V66" s="536"/>
      <c r="W66" s="536"/>
      <c r="X66" s="536"/>
      <c r="Y66" s="536"/>
      <c r="Z66" s="536"/>
      <c r="AA66" s="536"/>
      <c r="AB66" s="536"/>
      <c r="AC66" s="536"/>
      <c r="AD66" s="536"/>
      <c r="AE66" s="536"/>
      <c r="AF66" s="536"/>
      <c r="AG66" s="537"/>
    </row>
    <row r="67" spans="2:33" s="1" customFormat="1" ht="16.5" customHeight="1">
      <c r="B67" s="709" t="s">
        <v>281</v>
      </c>
      <c r="C67" s="710"/>
      <c r="D67" s="710"/>
      <c r="E67" s="710"/>
      <c r="F67" s="710"/>
      <c r="G67" s="710"/>
      <c r="H67" s="710"/>
      <c r="I67" s="710"/>
      <c r="J67" s="711"/>
      <c r="K67" s="532">
        <v>100000</v>
      </c>
      <c r="L67" s="533"/>
      <c r="M67" s="533"/>
      <c r="N67" s="533"/>
      <c r="O67" s="533"/>
      <c r="P67" s="533"/>
      <c r="Q67" s="533"/>
      <c r="R67" s="534"/>
      <c r="S67" s="535" t="s">
        <v>545</v>
      </c>
      <c r="T67" s="536"/>
      <c r="U67" s="536"/>
      <c r="V67" s="536"/>
      <c r="W67" s="536"/>
      <c r="X67" s="536"/>
      <c r="Y67" s="536"/>
      <c r="Z67" s="536"/>
      <c r="AA67" s="536"/>
      <c r="AB67" s="536"/>
      <c r="AC67" s="536"/>
      <c r="AD67" s="536"/>
      <c r="AE67" s="536"/>
      <c r="AF67" s="536"/>
      <c r="AG67" s="537"/>
    </row>
    <row r="68" spans="2:33" s="1" customFormat="1" ht="16.5" customHeight="1">
      <c r="B68" s="709"/>
      <c r="C68" s="710"/>
      <c r="D68" s="710"/>
      <c r="E68" s="710"/>
      <c r="F68" s="710"/>
      <c r="G68" s="710"/>
      <c r="H68" s="710"/>
      <c r="I68" s="710"/>
      <c r="J68" s="711"/>
      <c r="K68" s="532">
        <v>400000</v>
      </c>
      <c r="L68" s="533"/>
      <c r="M68" s="533"/>
      <c r="N68" s="533"/>
      <c r="O68" s="533"/>
      <c r="P68" s="533"/>
      <c r="Q68" s="533"/>
      <c r="R68" s="534"/>
      <c r="S68" s="535" t="s">
        <v>546</v>
      </c>
      <c r="T68" s="536"/>
      <c r="U68" s="536"/>
      <c r="V68" s="536"/>
      <c r="W68" s="536"/>
      <c r="X68" s="536"/>
      <c r="Y68" s="536"/>
      <c r="Z68" s="536"/>
      <c r="AA68" s="536"/>
      <c r="AB68" s="536"/>
      <c r="AC68" s="536"/>
      <c r="AD68" s="536"/>
      <c r="AE68" s="536"/>
      <c r="AF68" s="536"/>
      <c r="AG68" s="537"/>
    </row>
    <row r="69" spans="2:33" s="1" customFormat="1" ht="16.5" customHeight="1">
      <c r="B69" s="709"/>
      <c r="C69" s="710"/>
      <c r="D69" s="710"/>
      <c r="E69" s="710"/>
      <c r="F69" s="710"/>
      <c r="G69" s="710"/>
      <c r="H69" s="710"/>
      <c r="I69" s="710"/>
      <c r="J69" s="711"/>
      <c r="K69" s="532"/>
      <c r="L69" s="533"/>
      <c r="M69" s="533"/>
      <c r="N69" s="533"/>
      <c r="O69" s="533"/>
      <c r="P69" s="533"/>
      <c r="Q69" s="533"/>
      <c r="R69" s="534"/>
      <c r="S69" s="535"/>
      <c r="T69" s="536"/>
      <c r="U69" s="536"/>
      <c r="V69" s="536"/>
      <c r="W69" s="536"/>
      <c r="X69" s="536"/>
      <c r="Y69" s="536"/>
      <c r="Z69" s="536"/>
      <c r="AA69" s="536"/>
      <c r="AB69" s="536"/>
      <c r="AC69" s="536"/>
      <c r="AD69" s="536"/>
      <c r="AE69" s="536"/>
      <c r="AF69" s="536"/>
      <c r="AG69" s="537"/>
    </row>
    <row r="70" spans="2:33" s="1" customFormat="1" ht="16.5" customHeight="1" thickBot="1">
      <c r="B70" s="538" t="s">
        <v>282</v>
      </c>
      <c r="C70" s="538"/>
      <c r="D70" s="538"/>
      <c r="E70" s="538"/>
      <c r="F70" s="538"/>
      <c r="G70" s="538"/>
      <c r="H70" s="538"/>
      <c r="I70" s="538"/>
      <c r="J70" s="538"/>
      <c r="K70" s="722">
        <f>SUM(K60:R69)</f>
        <v>2670000</v>
      </c>
      <c r="L70" s="722"/>
      <c r="M70" s="722"/>
      <c r="N70" s="722"/>
      <c r="O70" s="722"/>
      <c r="P70" s="722"/>
      <c r="Q70" s="722"/>
      <c r="R70" s="723"/>
      <c r="S70" s="541"/>
      <c r="T70" s="542"/>
      <c r="U70" s="542"/>
      <c r="V70" s="542"/>
      <c r="W70" s="542"/>
      <c r="X70" s="542"/>
      <c r="Y70" s="542"/>
      <c r="Z70" s="542"/>
      <c r="AA70" s="542"/>
      <c r="AB70" s="542"/>
      <c r="AC70" s="542"/>
      <c r="AD70" s="542"/>
      <c r="AE70" s="542"/>
      <c r="AF70" s="542"/>
      <c r="AG70" s="543"/>
    </row>
    <row r="71" spans="2:33" s="1" customFormat="1" ht="16.5" customHeight="1" thickTop="1">
      <c r="B71" s="695" t="s">
        <v>64</v>
      </c>
      <c r="C71" s="696"/>
      <c r="D71" s="696"/>
      <c r="E71" s="696"/>
      <c r="F71" s="696"/>
      <c r="G71" s="696"/>
      <c r="H71" s="696"/>
      <c r="I71" s="696"/>
      <c r="J71" s="696"/>
      <c r="K71" s="696"/>
      <c r="L71" s="696"/>
      <c r="M71" s="696"/>
      <c r="N71" s="696"/>
      <c r="O71" s="696"/>
      <c r="P71" s="696"/>
      <c r="Q71" s="696"/>
      <c r="R71" s="696"/>
      <c r="S71" s="696"/>
      <c r="T71" s="696"/>
      <c r="U71" s="696"/>
      <c r="V71" s="696"/>
      <c r="W71" s="696"/>
      <c r="X71" s="696"/>
      <c r="Y71" s="696"/>
      <c r="Z71" s="696"/>
      <c r="AA71" s="696"/>
      <c r="AB71" s="696"/>
      <c r="AC71" s="696"/>
      <c r="AD71" s="696"/>
      <c r="AE71" s="696"/>
      <c r="AF71" s="696"/>
      <c r="AG71" s="697"/>
    </row>
    <row r="72" spans="2:33" s="1" customFormat="1" ht="16.5" customHeight="1">
      <c r="B72" s="170" t="s">
        <v>7</v>
      </c>
      <c r="C72" s="171"/>
      <c r="D72" s="171"/>
      <c r="E72" s="171"/>
      <c r="F72" s="171"/>
      <c r="G72" s="171"/>
      <c r="H72" s="171"/>
      <c r="I72" s="171"/>
      <c r="J72" s="172"/>
      <c r="K72" s="170" t="s">
        <v>8</v>
      </c>
      <c r="L72" s="171"/>
      <c r="M72" s="171"/>
      <c r="N72" s="171"/>
      <c r="O72" s="171"/>
      <c r="P72" s="171"/>
      <c r="Q72" s="172"/>
      <c r="R72" s="170" t="s">
        <v>9</v>
      </c>
      <c r="S72" s="172"/>
      <c r="T72" s="170" t="s">
        <v>10</v>
      </c>
      <c r="U72" s="171"/>
      <c r="V72" s="171"/>
      <c r="W72" s="172"/>
      <c r="X72" s="698" t="s">
        <v>5</v>
      </c>
      <c r="Y72" s="699"/>
      <c r="Z72" s="699"/>
      <c r="AA72" s="699"/>
      <c r="AB72" s="700"/>
      <c r="AC72" s="701" t="s">
        <v>15</v>
      </c>
      <c r="AD72" s="702"/>
      <c r="AE72" s="702"/>
      <c r="AF72" s="702"/>
      <c r="AG72" s="703"/>
    </row>
    <row r="73" spans="2:33" s="1" customFormat="1" ht="16.5" customHeight="1">
      <c r="B73" s="589"/>
      <c r="C73" s="594"/>
      <c r="D73" s="594"/>
      <c r="E73" s="594"/>
      <c r="F73" s="594"/>
      <c r="G73" s="594"/>
      <c r="H73" s="594"/>
      <c r="I73" s="594"/>
      <c r="J73" s="590"/>
      <c r="K73" s="589"/>
      <c r="L73" s="594"/>
      <c r="M73" s="594"/>
      <c r="N73" s="594"/>
      <c r="O73" s="594"/>
      <c r="P73" s="594"/>
      <c r="Q73" s="590"/>
      <c r="R73" s="589"/>
      <c r="S73" s="590"/>
      <c r="T73" s="591"/>
      <c r="U73" s="592"/>
      <c r="V73" s="592"/>
      <c r="W73" s="593"/>
      <c r="X73" s="689">
        <f>R73*T73</f>
        <v>0</v>
      </c>
      <c r="Y73" s="690"/>
      <c r="Z73" s="690"/>
      <c r="AA73" s="690"/>
      <c r="AB73" s="691"/>
      <c r="AC73" s="692"/>
      <c r="AD73" s="693"/>
      <c r="AE73" s="693"/>
      <c r="AF73" s="693"/>
      <c r="AG73" s="694"/>
    </row>
    <row r="74" spans="2:33" s="1" customFormat="1" ht="16.5" customHeight="1">
      <c r="B74" s="598"/>
      <c r="C74" s="599"/>
      <c r="D74" s="599"/>
      <c r="E74" s="599"/>
      <c r="F74" s="599"/>
      <c r="G74" s="599"/>
      <c r="H74" s="599"/>
      <c r="I74" s="599"/>
      <c r="J74" s="602"/>
      <c r="K74" s="598"/>
      <c r="L74" s="599"/>
      <c r="M74" s="599"/>
      <c r="N74" s="599"/>
      <c r="O74" s="599"/>
      <c r="P74" s="599"/>
      <c r="Q74" s="602"/>
      <c r="R74" s="598"/>
      <c r="S74" s="602"/>
      <c r="T74" s="595"/>
      <c r="U74" s="596"/>
      <c r="V74" s="596"/>
      <c r="W74" s="597"/>
      <c r="X74" s="683">
        <f>R74*T74</f>
        <v>0</v>
      </c>
      <c r="Y74" s="684"/>
      <c r="Z74" s="684"/>
      <c r="AA74" s="684"/>
      <c r="AB74" s="685"/>
      <c r="AC74" s="686"/>
      <c r="AD74" s="687"/>
      <c r="AE74" s="687"/>
      <c r="AF74" s="687"/>
      <c r="AG74" s="688"/>
    </row>
  </sheetData>
  <sheetProtection/>
  <mergeCells count="174">
    <mergeCell ref="A3:AG3"/>
    <mergeCell ref="B4:E13"/>
    <mergeCell ref="F4:L6"/>
    <mergeCell ref="M4:S6"/>
    <mergeCell ref="T4:Z4"/>
    <mergeCell ref="AA4:AG6"/>
    <mergeCell ref="T5:Z5"/>
    <mergeCell ref="F7:L7"/>
    <mergeCell ref="M7:S7"/>
    <mergeCell ref="T7:Z7"/>
    <mergeCell ref="AA7:AG7"/>
    <mergeCell ref="AB8:AG8"/>
    <mergeCell ref="AB9:AG9"/>
    <mergeCell ref="F10:L12"/>
    <mergeCell ref="M10:S12"/>
    <mergeCell ref="T10:Z12"/>
    <mergeCell ref="AA10:AG12"/>
    <mergeCell ref="F13:L13"/>
    <mergeCell ref="M13:S13"/>
    <mergeCell ref="T13:Z13"/>
    <mergeCell ref="AA13:AG13"/>
    <mergeCell ref="B14:AG14"/>
    <mergeCell ref="B15:J15"/>
    <mergeCell ref="K15:R15"/>
    <mergeCell ref="S15:AG15"/>
    <mergeCell ref="B16:J16"/>
    <mergeCell ref="K16:R16"/>
    <mergeCell ref="S16:AG16"/>
    <mergeCell ref="B17:J17"/>
    <mergeCell ref="K17:R17"/>
    <mergeCell ref="S17:AG17"/>
    <mergeCell ref="B18:J18"/>
    <mergeCell ref="B19:J19"/>
    <mergeCell ref="B20:J20"/>
    <mergeCell ref="K20:R20"/>
    <mergeCell ref="S20:AG20"/>
    <mergeCell ref="B21:J21"/>
    <mergeCell ref="B22:J22"/>
    <mergeCell ref="K22:R22"/>
    <mergeCell ref="S22:AG22"/>
    <mergeCell ref="B23:J23"/>
    <mergeCell ref="K23:R23"/>
    <mergeCell ref="S23:AG23"/>
    <mergeCell ref="B24:J24"/>
    <mergeCell ref="K24:R24"/>
    <mergeCell ref="S24:AG24"/>
    <mergeCell ref="B25:J25"/>
    <mergeCell ref="K25:R25"/>
    <mergeCell ref="S25:AG25"/>
    <mergeCell ref="B26:J26"/>
    <mergeCell ref="K26:R26"/>
    <mergeCell ref="S26:AG26"/>
    <mergeCell ref="B27:J27"/>
    <mergeCell ref="K27:R27"/>
    <mergeCell ref="S27:AG27"/>
    <mergeCell ref="B29:J29"/>
    <mergeCell ref="K29:R29"/>
    <mergeCell ref="S29:AG29"/>
    <mergeCell ref="B30:AG30"/>
    <mergeCell ref="X31:AB31"/>
    <mergeCell ref="B32:J32"/>
    <mergeCell ref="K32:Q32"/>
    <mergeCell ref="R32:S32"/>
    <mergeCell ref="T32:W32"/>
    <mergeCell ref="X32:AB32"/>
    <mergeCell ref="AC32:AG32"/>
    <mergeCell ref="B33:J33"/>
    <mergeCell ref="K33:Q33"/>
    <mergeCell ref="R33:S33"/>
    <mergeCell ref="T33:W33"/>
    <mergeCell ref="X33:AB33"/>
    <mergeCell ref="AC33:AG33"/>
    <mergeCell ref="B34:AG34"/>
    <mergeCell ref="A37:AG37"/>
    <mergeCell ref="B38:E47"/>
    <mergeCell ref="F38:L40"/>
    <mergeCell ref="M38:S40"/>
    <mergeCell ref="T38:Z40"/>
    <mergeCell ref="AA38:AG40"/>
    <mergeCell ref="F41:L41"/>
    <mergeCell ref="M41:S41"/>
    <mergeCell ref="T41:Z41"/>
    <mergeCell ref="AA41:AG41"/>
    <mergeCell ref="AB42:AG42"/>
    <mergeCell ref="AB43:AG43"/>
    <mergeCell ref="F44:L46"/>
    <mergeCell ref="M44:S46"/>
    <mergeCell ref="T44:Z46"/>
    <mergeCell ref="AA44:AG46"/>
    <mergeCell ref="F47:L47"/>
    <mergeCell ref="M47:S47"/>
    <mergeCell ref="T47:Z47"/>
    <mergeCell ref="AA47:AG47"/>
    <mergeCell ref="B48:AG48"/>
    <mergeCell ref="B49:J49"/>
    <mergeCell ref="K49:R49"/>
    <mergeCell ref="S49:AG49"/>
    <mergeCell ref="B50:J50"/>
    <mergeCell ref="K50:R50"/>
    <mergeCell ref="S50:AG50"/>
    <mergeCell ref="B51:J51"/>
    <mergeCell ref="K51:R51"/>
    <mergeCell ref="S51:AG51"/>
    <mergeCell ref="B52:J52"/>
    <mergeCell ref="K52:R52"/>
    <mergeCell ref="S52:AG52"/>
    <mergeCell ref="B53:J53"/>
    <mergeCell ref="K53:R53"/>
    <mergeCell ref="S53:AG53"/>
    <mergeCell ref="B54:J54"/>
    <mergeCell ref="K54:R54"/>
    <mergeCell ref="S54:AG54"/>
    <mergeCell ref="B55:J55"/>
    <mergeCell ref="K55:R55"/>
    <mergeCell ref="S55:AG55"/>
    <mergeCell ref="B56:J56"/>
    <mergeCell ref="K56:R56"/>
    <mergeCell ref="S56:AG56"/>
    <mergeCell ref="B57:J57"/>
    <mergeCell ref="K57:R57"/>
    <mergeCell ref="S57:AG57"/>
    <mergeCell ref="B58:J58"/>
    <mergeCell ref="K58:R58"/>
    <mergeCell ref="S58:AG58"/>
    <mergeCell ref="B59:J59"/>
    <mergeCell ref="K59:R59"/>
    <mergeCell ref="S59:AG59"/>
    <mergeCell ref="B60:J60"/>
    <mergeCell ref="K60:R60"/>
    <mergeCell ref="S60:AG60"/>
    <mergeCell ref="B61:J61"/>
    <mergeCell ref="K61:R61"/>
    <mergeCell ref="S61:AG61"/>
    <mergeCell ref="B62:J62"/>
    <mergeCell ref="K62:R62"/>
    <mergeCell ref="S62:AG62"/>
    <mergeCell ref="B63:J63"/>
    <mergeCell ref="K63:R63"/>
    <mergeCell ref="S63:AG63"/>
    <mergeCell ref="B64:J64"/>
    <mergeCell ref="K64:R64"/>
    <mergeCell ref="S64:AG64"/>
    <mergeCell ref="K65:R65"/>
    <mergeCell ref="S65:AG65"/>
    <mergeCell ref="B66:J66"/>
    <mergeCell ref="K66:R66"/>
    <mergeCell ref="S66:AG66"/>
    <mergeCell ref="B67:J67"/>
    <mergeCell ref="K67:R67"/>
    <mergeCell ref="S67:AG67"/>
    <mergeCell ref="B68:J68"/>
    <mergeCell ref="K68:R68"/>
    <mergeCell ref="S68:AG68"/>
    <mergeCell ref="B69:J69"/>
    <mergeCell ref="K69:R69"/>
    <mergeCell ref="S69:AG69"/>
    <mergeCell ref="B70:J70"/>
    <mergeCell ref="K70:R70"/>
    <mergeCell ref="S70:AG70"/>
    <mergeCell ref="B71:AG71"/>
    <mergeCell ref="X72:AB72"/>
    <mergeCell ref="AC72:AG72"/>
    <mergeCell ref="B73:J73"/>
    <mergeCell ref="K73:Q73"/>
    <mergeCell ref="R73:S73"/>
    <mergeCell ref="T73:W73"/>
    <mergeCell ref="X73:AB73"/>
    <mergeCell ref="AC73:AG73"/>
    <mergeCell ref="B74:J74"/>
    <mergeCell ref="K74:Q74"/>
    <mergeCell ref="R74:S74"/>
    <mergeCell ref="T74:W74"/>
    <mergeCell ref="X74:AB74"/>
    <mergeCell ref="AC74:AG74"/>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B2:AH36"/>
  <sheetViews>
    <sheetView zoomScale="70" zoomScaleNormal="70" zoomScalePageLayoutView="0" workbookViewId="0" topLeftCell="A1">
      <selection activeCell="BJ67" sqref="BJ67"/>
    </sheetView>
  </sheetViews>
  <sheetFormatPr defaultColWidth="9.140625" defaultRowHeight="15"/>
  <cols>
    <col min="1" max="1" width="4.421875" style="178" customWidth="1"/>
    <col min="2" max="2" width="4.421875" style="176" customWidth="1"/>
    <col min="3" max="3" width="63.140625" style="173" customWidth="1"/>
    <col min="4" max="4" width="9.57421875" style="174" customWidth="1"/>
    <col min="5" max="5" width="10.57421875" style="174" customWidth="1"/>
    <col min="6" max="7" width="10.57421875" style="175" customWidth="1"/>
    <col min="8" max="10" width="10.421875" style="176" customWidth="1"/>
    <col min="11" max="13" width="10.57421875" style="177" hidden="1" customWidth="1"/>
    <col min="14" max="18" width="10.421875" style="178" customWidth="1"/>
    <col min="19" max="16384" width="9.00390625" style="178" customWidth="1"/>
  </cols>
  <sheetData>
    <row r="1" ht="19.5" customHeight="1"/>
    <row r="2" spans="2:9" s="184" customFormat="1" ht="21.75" customHeight="1">
      <c r="B2" s="179" t="s">
        <v>547</v>
      </c>
      <c r="C2" s="180"/>
      <c r="D2" s="181"/>
      <c r="E2" s="181"/>
      <c r="F2" s="181"/>
      <c r="G2" s="182"/>
      <c r="H2" s="183"/>
      <c r="I2" s="183"/>
    </row>
    <row r="3" spans="2:13" s="184" customFormat="1" ht="19.5" customHeight="1">
      <c r="B3" s="179"/>
      <c r="C3" s="180"/>
      <c r="D3" s="180"/>
      <c r="E3" s="180"/>
      <c r="F3" s="185"/>
      <c r="G3" s="185"/>
      <c r="H3" s="181"/>
      <c r="I3" s="181"/>
      <c r="J3" s="181"/>
      <c r="K3" s="182"/>
      <c r="L3" s="183"/>
      <c r="M3" s="183"/>
    </row>
    <row r="4" spans="2:34" s="184" customFormat="1" ht="19.5" customHeight="1">
      <c r="B4" s="179"/>
      <c r="C4" s="179"/>
      <c r="D4" s="179"/>
      <c r="E4" s="179"/>
      <c r="F4" s="179"/>
      <c r="G4" s="179"/>
      <c r="H4" s="179"/>
      <c r="I4" s="179"/>
      <c r="J4" s="179"/>
      <c r="K4" s="186"/>
      <c r="L4" s="186"/>
      <c r="M4" s="186"/>
      <c r="N4" s="179"/>
      <c r="O4" s="179"/>
      <c r="P4" s="179"/>
      <c r="Q4" s="179"/>
      <c r="R4" s="179"/>
      <c r="S4" s="179"/>
      <c r="T4" s="179"/>
      <c r="U4" s="179"/>
      <c r="V4" s="179"/>
      <c r="W4" s="179"/>
      <c r="X4" s="179"/>
      <c r="Y4" s="179"/>
      <c r="Z4" s="179"/>
      <c r="AA4" s="179"/>
      <c r="AB4" s="179"/>
      <c r="AC4" s="179"/>
      <c r="AD4" s="179"/>
      <c r="AE4" s="179"/>
      <c r="AF4" s="179"/>
      <c r="AG4" s="179"/>
      <c r="AH4" s="179"/>
    </row>
    <row r="5" spans="2:34" s="184" customFormat="1" ht="19.5" customHeight="1">
      <c r="B5" s="179"/>
      <c r="C5" s="179"/>
      <c r="D5" s="179"/>
      <c r="E5" s="179"/>
      <c r="F5" s="179"/>
      <c r="G5" s="179"/>
      <c r="H5" s="179"/>
      <c r="I5" s="179"/>
      <c r="J5" s="179"/>
      <c r="K5" s="186"/>
      <c r="L5" s="186"/>
      <c r="M5" s="186"/>
      <c r="N5" s="179"/>
      <c r="O5" s="179"/>
      <c r="P5" s="179"/>
      <c r="Q5" s="179"/>
      <c r="R5" s="179"/>
      <c r="S5" s="179"/>
      <c r="T5" s="179"/>
      <c r="U5" s="179"/>
      <c r="V5" s="179"/>
      <c r="W5" s="179"/>
      <c r="X5" s="179"/>
      <c r="Y5" s="179"/>
      <c r="Z5" s="179"/>
      <c r="AA5" s="179"/>
      <c r="AB5" s="179"/>
      <c r="AC5" s="179"/>
      <c r="AD5" s="179"/>
      <c r="AE5" s="179"/>
      <c r="AF5" s="179"/>
      <c r="AG5" s="179"/>
      <c r="AH5" s="179"/>
    </row>
    <row r="6" spans="3:13" s="184" customFormat="1" ht="19.5" customHeight="1">
      <c r="C6" s="180"/>
      <c r="D6" s="180"/>
      <c r="E6" s="180"/>
      <c r="F6" s="180"/>
      <c r="G6" s="180"/>
      <c r="H6" s="181"/>
      <c r="I6" s="181"/>
      <c r="J6" s="181"/>
      <c r="K6" s="183"/>
      <c r="L6" s="183"/>
      <c r="M6" s="183"/>
    </row>
    <row r="7" spans="2:34" s="192" customFormat="1" ht="19.5" customHeight="1">
      <c r="B7" s="187" t="s">
        <v>290</v>
      </c>
      <c r="C7" s="181"/>
      <c r="D7" s="180"/>
      <c r="E7" s="180"/>
      <c r="F7" s="188"/>
      <c r="G7" s="188"/>
      <c r="H7" s="189"/>
      <c r="I7" s="189"/>
      <c r="J7" s="189"/>
      <c r="K7" s="190"/>
      <c r="L7" s="190"/>
      <c r="M7" s="190"/>
      <c r="N7" s="191"/>
      <c r="O7" s="191"/>
      <c r="P7" s="191"/>
      <c r="Q7" s="191"/>
      <c r="R7" s="191"/>
      <c r="S7" s="191"/>
      <c r="T7" s="191"/>
      <c r="U7" s="191"/>
      <c r="V7" s="191"/>
      <c r="W7" s="191"/>
      <c r="X7" s="191"/>
      <c r="Y7" s="191"/>
      <c r="Z7" s="191"/>
      <c r="AA7" s="191"/>
      <c r="AB7" s="191"/>
      <c r="AC7" s="191"/>
      <c r="AD7" s="191"/>
      <c r="AE7" s="191"/>
      <c r="AF7" s="191"/>
      <c r="AG7" s="191"/>
      <c r="AH7" s="191"/>
    </row>
    <row r="8" spans="2:34" s="192" customFormat="1" ht="18" customHeight="1">
      <c r="B8" s="189"/>
      <c r="C8" s="193" t="s">
        <v>291</v>
      </c>
      <c r="D8" s="180"/>
      <c r="E8" s="180"/>
      <c r="F8" s="188"/>
      <c r="G8" s="188"/>
      <c r="H8" s="189"/>
      <c r="I8" s="189"/>
      <c r="J8" s="189"/>
      <c r="K8" s="190"/>
      <c r="L8" s="190"/>
      <c r="M8" s="190"/>
      <c r="N8" s="191"/>
      <c r="O8" s="191"/>
      <c r="P8" s="191"/>
      <c r="Q8" s="191"/>
      <c r="R8" s="191"/>
      <c r="S8" s="191"/>
      <c r="T8" s="191"/>
      <c r="U8" s="191"/>
      <c r="V8" s="191"/>
      <c r="W8" s="191"/>
      <c r="X8" s="191"/>
      <c r="Y8" s="191"/>
      <c r="Z8" s="191"/>
      <c r="AA8" s="191"/>
      <c r="AB8" s="191"/>
      <c r="AC8" s="191"/>
      <c r="AD8" s="191"/>
      <c r="AE8" s="191"/>
      <c r="AF8" s="191"/>
      <c r="AG8" s="191"/>
      <c r="AH8" s="191"/>
    </row>
    <row r="9" spans="2:13" s="192" customFormat="1" ht="18" customHeight="1">
      <c r="B9" s="194" t="s">
        <v>292</v>
      </c>
      <c r="C9" s="195" t="s">
        <v>293</v>
      </c>
      <c r="D9" s="196" t="s">
        <v>294</v>
      </c>
      <c r="E9" s="196" t="s">
        <v>295</v>
      </c>
      <c r="F9" s="195" t="s">
        <v>296</v>
      </c>
      <c r="G9" s="195" t="s">
        <v>297</v>
      </c>
      <c r="H9" s="197"/>
      <c r="I9" s="197"/>
      <c r="J9" s="197"/>
      <c r="K9" s="198" t="s">
        <v>298</v>
      </c>
      <c r="L9" s="198" t="s">
        <v>299</v>
      </c>
      <c r="M9" s="198" t="s">
        <v>300</v>
      </c>
    </row>
    <row r="10" spans="2:13" s="192" customFormat="1" ht="18" customHeight="1">
      <c r="B10" s="255" t="s">
        <v>301</v>
      </c>
      <c r="C10" s="256" t="s">
        <v>548</v>
      </c>
      <c r="D10" s="257">
        <v>2</v>
      </c>
      <c r="E10" s="257">
        <v>41</v>
      </c>
      <c r="F10" s="202">
        <f>IF(ISTEXT(C10),IF(ISNUMBER(D10),M10*D10,""),"")</f>
        <v>600</v>
      </c>
      <c r="G10" s="203">
        <f>IF(ISTEXT(C10),IF(ISNUMBER(D10),L10*D10,""),"")</f>
        <v>600</v>
      </c>
      <c r="H10" s="197">
        <f>IF(C10="該当なし","台数及び容量は空欄のこと","")</f>
      </c>
      <c r="I10" s="197"/>
      <c r="J10" s="197"/>
      <c r="K10" s="198">
        <f>ROUNDDOWN(E10/2*20000/1000,0)</f>
        <v>410</v>
      </c>
      <c r="L10" s="183">
        <f>VLOOKUP(C10,'[1]補助対象車両リスト'!$I$4:$J$79,2,0)</f>
        <v>300</v>
      </c>
      <c r="M10" s="198">
        <f>IF(K10&gt;L10,L10,K10)</f>
        <v>300</v>
      </c>
    </row>
    <row r="11" spans="2:13" s="192" customFormat="1" ht="18" customHeight="1">
      <c r="B11" s="255" t="s">
        <v>303</v>
      </c>
      <c r="C11" s="256" t="s">
        <v>326</v>
      </c>
      <c r="D11" s="257">
        <v>4</v>
      </c>
      <c r="E11" s="257">
        <v>33</v>
      </c>
      <c r="F11" s="202">
        <f>IF(ISTEXT(C11),IF(ISNUMBER(D11),M11*D11,""),"")</f>
        <v>1320</v>
      </c>
      <c r="G11" s="203">
        <f>IF(ISTEXT(C11),IF(ISNUMBER(D11),L11*D11,""),"")</f>
        <v>1600</v>
      </c>
      <c r="H11" s="197">
        <f>IF(C11="該当なし","台数及び容量は空欄のこと","")</f>
      </c>
      <c r="I11" s="197"/>
      <c r="J11" s="197"/>
      <c r="K11" s="198">
        <f>ROUNDDOWN(E11/2*20000/1000,0)</f>
        <v>330</v>
      </c>
      <c r="L11" s="183">
        <f>VLOOKUP(C11,'[1]補助対象車両リスト'!$I$4:$J$79,2,0)</f>
        <v>400</v>
      </c>
      <c r="M11" s="198">
        <f>IF(K11&gt;L11,L11,K11)</f>
        <v>330</v>
      </c>
    </row>
    <row r="12" spans="2:13" s="192" customFormat="1" ht="18" customHeight="1">
      <c r="B12" s="255" t="s">
        <v>306</v>
      </c>
      <c r="C12" s="256"/>
      <c r="D12" s="257"/>
      <c r="E12" s="257"/>
      <c r="F12" s="202">
        <f>IF(ISTEXT(C12),IF(ISNUMBER(D12),M12*D12,""),"")</f>
      </c>
      <c r="G12" s="203">
        <f>IF(ISTEXT(C12),IF(ISNUMBER(D12),L12*D12,""),"")</f>
      </c>
      <c r="H12" s="197">
        <f>IF(C12="該当なし","台数及び容量は空欄のこと","")</f>
      </c>
      <c r="I12" s="197"/>
      <c r="J12" s="197"/>
      <c r="K12" s="198">
        <f>ROUNDDOWN(E12/2*20000/1000,0)</f>
        <v>0</v>
      </c>
      <c r="L12" s="183" t="e">
        <f>VLOOKUP(C12,'[1]補助対象車両リスト'!$I$4:$J$79,2,0)</f>
        <v>#N/A</v>
      </c>
      <c r="M12" s="198" t="e">
        <f>IF(K12&gt;L12,L12,K12)</f>
        <v>#N/A</v>
      </c>
    </row>
    <row r="13" spans="2:13" s="192" customFormat="1" ht="18" customHeight="1">
      <c r="B13" s="255" t="s">
        <v>308</v>
      </c>
      <c r="C13" s="256"/>
      <c r="D13" s="257"/>
      <c r="E13" s="257"/>
      <c r="F13" s="202">
        <f>IF(ISTEXT(C13),IF(ISNUMBER(D13),M13*D13,""),"")</f>
      </c>
      <c r="G13" s="203">
        <f>IF(ISTEXT(C13),IF(ISNUMBER(D13),L13*D13,""),"")</f>
      </c>
      <c r="H13" s="197">
        <f>IF(C13="該当なし","台数及び容量は空欄のこと","")</f>
      </c>
      <c r="I13" s="197"/>
      <c r="J13" s="197"/>
      <c r="K13" s="198">
        <f>ROUNDDOWN(E13/2*20000/1000,0)</f>
        <v>0</v>
      </c>
      <c r="L13" s="183" t="e">
        <f>VLOOKUP(C13,'[1]補助対象車両リスト'!$I$4:$J$79,2,0)</f>
        <v>#N/A</v>
      </c>
      <c r="M13" s="198" t="e">
        <f>IF(K13&gt;L13,L13,K13)</f>
        <v>#N/A</v>
      </c>
    </row>
    <row r="14" spans="2:34" s="191" customFormat="1" ht="18" customHeight="1">
      <c r="B14" s="255" t="s">
        <v>310</v>
      </c>
      <c r="C14" s="256"/>
      <c r="D14" s="257"/>
      <c r="E14" s="257"/>
      <c r="F14" s="202">
        <f>IF(ISTEXT(C14),IF(ISNUMBER(D14),M14*D14,""),"")</f>
      </c>
      <c r="G14" s="203">
        <f>IF(ISTEXT(C14),IF(ISNUMBER(D14),L14*D14,""),"")</f>
      </c>
      <c r="H14" s="197">
        <f>IF(C14="該当なし","台数及び容量は空欄のこと","")</f>
      </c>
      <c r="I14" s="197"/>
      <c r="J14" s="197"/>
      <c r="K14" s="198">
        <f>ROUNDDOWN(E14/2*20000/1000,0)</f>
        <v>0</v>
      </c>
      <c r="L14" s="183" t="e">
        <f>VLOOKUP(C14,'[1]補助対象車両リスト'!$I$4:$J$79,2,0)</f>
        <v>#N/A</v>
      </c>
      <c r="M14" s="198" t="e">
        <f>IF(K14&gt;L14,L14,K14)</f>
        <v>#N/A</v>
      </c>
      <c r="N14" s="192"/>
      <c r="O14" s="192"/>
      <c r="P14" s="192"/>
      <c r="Q14" s="192"/>
      <c r="R14" s="192"/>
      <c r="S14" s="192"/>
      <c r="T14" s="192"/>
      <c r="U14" s="192"/>
      <c r="V14" s="192"/>
      <c r="W14" s="192"/>
      <c r="X14" s="192"/>
      <c r="Y14" s="192"/>
      <c r="Z14" s="192"/>
      <c r="AA14" s="192"/>
      <c r="AB14" s="192"/>
      <c r="AC14" s="192"/>
      <c r="AD14" s="192"/>
      <c r="AE14" s="192"/>
      <c r="AF14" s="192"/>
      <c r="AG14" s="192"/>
      <c r="AH14" s="192"/>
    </row>
    <row r="15" spans="2:13" s="192" customFormat="1" ht="18" customHeight="1">
      <c r="B15" s="197"/>
      <c r="C15" s="211"/>
      <c r="D15" s="212"/>
      <c r="E15" s="212"/>
      <c r="F15" s="213"/>
      <c r="G15" s="213"/>
      <c r="H15" s="197"/>
      <c r="I15" s="197"/>
      <c r="J15" s="197"/>
      <c r="K15" s="198"/>
      <c r="L15" s="198"/>
      <c r="M15" s="198"/>
    </row>
    <row r="16" spans="2:34" s="192" customFormat="1" ht="18" customHeight="1">
      <c r="B16" s="189"/>
      <c r="C16" s="216" t="s">
        <v>313</v>
      </c>
      <c r="D16" s="217"/>
      <c r="E16" s="217"/>
      <c r="F16" s="188"/>
      <c r="G16" s="188"/>
      <c r="H16" s="189"/>
      <c r="I16" s="189"/>
      <c r="J16" s="189"/>
      <c r="K16" s="190"/>
      <c r="L16" s="190"/>
      <c r="M16" s="190"/>
      <c r="N16" s="191"/>
      <c r="O16" s="191"/>
      <c r="P16" s="191"/>
      <c r="Q16" s="191"/>
      <c r="R16" s="191"/>
      <c r="S16" s="191"/>
      <c r="T16" s="191"/>
      <c r="U16" s="191"/>
      <c r="V16" s="191"/>
      <c r="W16" s="191"/>
      <c r="X16" s="191"/>
      <c r="Y16" s="191"/>
      <c r="Z16" s="191"/>
      <c r="AA16" s="191"/>
      <c r="AB16" s="191"/>
      <c r="AC16" s="191"/>
      <c r="AD16" s="191"/>
      <c r="AE16" s="191"/>
      <c r="AF16" s="191"/>
      <c r="AG16" s="191"/>
      <c r="AH16" s="191"/>
    </row>
    <row r="17" spans="2:13" s="192" customFormat="1" ht="18" customHeight="1">
      <c r="B17" s="194" t="s">
        <v>292</v>
      </c>
      <c r="C17" s="196" t="s">
        <v>293</v>
      </c>
      <c r="D17" s="196" t="s">
        <v>294</v>
      </c>
      <c r="E17" s="196" t="s">
        <v>295</v>
      </c>
      <c r="F17" s="195" t="s">
        <v>296</v>
      </c>
      <c r="G17" s="195" t="s">
        <v>297</v>
      </c>
      <c r="H17" s="197"/>
      <c r="I17" s="197"/>
      <c r="J17" s="197"/>
      <c r="K17" s="198" t="s">
        <v>298</v>
      </c>
      <c r="L17" s="198" t="s">
        <v>299</v>
      </c>
      <c r="M17" s="198" t="s">
        <v>300</v>
      </c>
    </row>
    <row r="18" spans="2:13" s="192" customFormat="1" ht="18" customHeight="1">
      <c r="B18" s="255" t="s">
        <v>316</v>
      </c>
      <c r="C18" s="256" t="s">
        <v>399</v>
      </c>
      <c r="D18" s="257">
        <v>1</v>
      </c>
      <c r="E18" s="257">
        <v>5</v>
      </c>
      <c r="F18" s="202">
        <f>IF(ISTEXT(C18),IF(ISNUMBER(D18),M18*D18,""),"")</f>
        <v>50</v>
      </c>
      <c r="G18" s="203">
        <f>IF(ISTEXT(C18),IF(ISNUMBER(D18),L18*D18,""),"")</f>
        <v>164</v>
      </c>
      <c r="H18" s="197">
        <f>IF(C18="該当なし","台数及び容量は空欄のこと","")</f>
      </c>
      <c r="I18" s="197"/>
      <c r="J18" s="197"/>
      <c r="K18" s="198">
        <f>ROUNDDOWN(E18/2*20000/1000,0)</f>
        <v>50</v>
      </c>
      <c r="L18" s="198">
        <f>VLOOKUP(C18,'[1]補助対象車両リスト'!$I$80:$J$86,2,0)</f>
        <v>164</v>
      </c>
      <c r="M18" s="198">
        <f>IF(K18&gt;L18,L18,K18)</f>
        <v>50</v>
      </c>
    </row>
    <row r="19" spans="2:13" s="192" customFormat="1" ht="18" customHeight="1">
      <c r="B19" s="255" t="s">
        <v>318</v>
      </c>
      <c r="C19" s="256" t="s">
        <v>402</v>
      </c>
      <c r="D19" s="257">
        <v>2</v>
      </c>
      <c r="E19" s="257">
        <v>10</v>
      </c>
      <c r="F19" s="202">
        <f>IF(ISTEXT(C19),IF(ISNUMBER(D19),M19*D19,""),"")</f>
        <v>200</v>
      </c>
      <c r="G19" s="203">
        <f>IF(ISTEXT(C19),IF(ISNUMBER(D19),L19*D19,""),"")</f>
        <v>300</v>
      </c>
      <c r="H19" s="197">
        <f>IF(C19="該当なし","台数及び容量は空欄のこと","")</f>
      </c>
      <c r="I19" s="197"/>
      <c r="J19" s="197"/>
      <c r="K19" s="198">
        <f>ROUNDDOWN(E19/2*20000/1000,0)</f>
        <v>100</v>
      </c>
      <c r="L19" s="198">
        <f>VLOOKUP(C19,'[1]補助対象車両リスト'!$I$80:$J$86,2,0)</f>
        <v>150</v>
      </c>
      <c r="M19" s="198">
        <f>IF(K19&gt;L19,L19,K19)</f>
        <v>100</v>
      </c>
    </row>
    <row r="20" spans="2:13" s="192" customFormat="1" ht="18" customHeight="1">
      <c r="B20" s="255" t="s">
        <v>320</v>
      </c>
      <c r="C20" s="256"/>
      <c r="D20" s="257"/>
      <c r="E20" s="257"/>
      <c r="F20" s="202">
        <f>IF(ISTEXT(C20),IF(ISNUMBER(D20),M20*D20,""),"")</f>
      </c>
      <c r="G20" s="203">
        <f>IF(ISTEXT(C20),IF(ISNUMBER(D20),L20*D20,""),"")</f>
      </c>
      <c r="H20" s="197">
        <f>IF(C20="該当なし","台数及び容量は空欄のこと","")</f>
      </c>
      <c r="I20" s="197"/>
      <c r="J20" s="197"/>
      <c r="K20" s="198">
        <f>ROUNDDOWN(E20/2*20000/1000,0)</f>
        <v>0</v>
      </c>
      <c r="L20" s="198" t="e">
        <f>VLOOKUP(C20,'[1]補助対象車両リスト'!$I$80:$J$86,2,0)</f>
        <v>#N/A</v>
      </c>
      <c r="M20" s="198" t="e">
        <f>IF(K20&gt;L20,L20,K20)</f>
        <v>#N/A</v>
      </c>
    </row>
    <row r="21" spans="2:13" s="192" customFormat="1" ht="18" customHeight="1">
      <c r="B21" s="255" t="s">
        <v>322</v>
      </c>
      <c r="C21" s="256"/>
      <c r="D21" s="257"/>
      <c r="E21" s="257"/>
      <c r="F21" s="202">
        <f>IF(ISTEXT(C21),IF(ISNUMBER(D21),M21*D21,""),"")</f>
      </c>
      <c r="G21" s="203">
        <f>IF(ISTEXT(C21),IF(ISNUMBER(D21),L21*D21,""),"")</f>
      </c>
      <c r="H21" s="197">
        <f>IF(C21="該当なし","台数及び容量は空欄のこと","")</f>
      </c>
      <c r="I21" s="197"/>
      <c r="J21" s="197"/>
      <c r="K21" s="198">
        <f>ROUNDDOWN(E21/2*20000/1000,0)</f>
        <v>0</v>
      </c>
      <c r="L21" s="198" t="e">
        <f>VLOOKUP(C21,'[1]補助対象車両リスト'!$I$80:$J$86,2,0)</f>
        <v>#N/A</v>
      </c>
      <c r="M21" s="198" t="e">
        <f>IF(K21&gt;L21,L21,K21)</f>
        <v>#N/A</v>
      </c>
    </row>
    <row r="22" spans="2:34" s="191" customFormat="1" ht="18" customHeight="1">
      <c r="B22" s="255" t="s">
        <v>324</v>
      </c>
      <c r="C22" s="256"/>
      <c r="D22" s="257"/>
      <c r="E22" s="257"/>
      <c r="F22" s="202">
        <f>IF(ISTEXT(C22),IF(ISNUMBER(D22),M22*D22,""),"")</f>
      </c>
      <c r="G22" s="203">
        <f>IF(ISTEXT(C22),IF(ISNUMBER(D22),L22*D22,""),"")</f>
      </c>
      <c r="H22" s="197">
        <f>IF(C22="該当なし","台数及び容量は空欄のこと","")</f>
      </c>
      <c r="I22" s="197"/>
      <c r="J22" s="197"/>
      <c r="K22" s="198">
        <f>ROUNDDOWN(E22/2*20000/1000,0)</f>
        <v>0</v>
      </c>
      <c r="L22" s="198" t="e">
        <f>VLOOKUP(C22,'[1]補助対象車両リスト'!$I$80:$J$86,2,0)</f>
        <v>#N/A</v>
      </c>
      <c r="M22" s="198" t="e">
        <f>IF(K22&gt;L22,L22,K22)</f>
        <v>#N/A</v>
      </c>
      <c r="N22" s="192"/>
      <c r="O22" s="192"/>
      <c r="P22" s="192"/>
      <c r="Q22" s="192"/>
      <c r="R22" s="192"/>
      <c r="S22" s="192"/>
      <c r="T22" s="192"/>
      <c r="U22" s="192"/>
      <c r="V22" s="192"/>
      <c r="W22" s="192"/>
      <c r="X22" s="192"/>
      <c r="Y22" s="192"/>
      <c r="Z22" s="192"/>
      <c r="AA22" s="192"/>
      <c r="AB22" s="192"/>
      <c r="AC22" s="192"/>
      <c r="AD22" s="192"/>
      <c r="AE22" s="192"/>
      <c r="AF22" s="192"/>
      <c r="AG22" s="192"/>
      <c r="AH22" s="192"/>
    </row>
    <row r="23" spans="2:34" s="191" customFormat="1" ht="18" customHeight="1">
      <c r="B23" s="197"/>
      <c r="C23" s="211"/>
      <c r="D23" s="212"/>
      <c r="E23" s="212"/>
      <c r="F23" s="213"/>
      <c r="G23" s="213"/>
      <c r="H23" s="197"/>
      <c r="I23" s="197"/>
      <c r="J23" s="197"/>
      <c r="K23" s="198"/>
      <c r="L23" s="198"/>
      <c r="M23" s="198"/>
      <c r="N23" s="192"/>
      <c r="O23" s="192"/>
      <c r="P23" s="192"/>
      <c r="Q23" s="192"/>
      <c r="R23" s="192"/>
      <c r="S23" s="192"/>
      <c r="T23" s="192"/>
      <c r="U23" s="192"/>
      <c r="V23" s="192"/>
      <c r="W23" s="192"/>
      <c r="X23" s="192"/>
      <c r="Y23" s="192"/>
      <c r="Z23" s="192"/>
      <c r="AA23" s="192"/>
      <c r="AB23" s="192"/>
      <c r="AC23" s="192"/>
      <c r="AD23" s="192"/>
      <c r="AE23" s="192"/>
      <c r="AF23" s="192"/>
      <c r="AG23" s="192"/>
      <c r="AH23" s="192"/>
    </row>
    <row r="24" spans="2:34" s="191" customFormat="1" ht="18" customHeight="1">
      <c r="B24" s="197"/>
      <c r="C24" s="211"/>
      <c r="D24" s="212"/>
      <c r="E24" s="212"/>
      <c r="F24" s="213"/>
      <c r="G24" s="213"/>
      <c r="H24" s="197"/>
      <c r="I24" s="197"/>
      <c r="J24" s="197"/>
      <c r="K24" s="198"/>
      <c r="L24" s="198"/>
      <c r="M24" s="198"/>
      <c r="N24" s="192"/>
      <c r="O24" s="192"/>
      <c r="P24" s="192"/>
      <c r="Q24" s="192"/>
      <c r="R24" s="192"/>
      <c r="S24" s="192"/>
      <c r="T24" s="192"/>
      <c r="U24" s="192"/>
      <c r="V24" s="192"/>
      <c r="W24" s="192"/>
      <c r="X24" s="192"/>
      <c r="Y24" s="192"/>
      <c r="Z24" s="192"/>
      <c r="AA24" s="192"/>
      <c r="AB24" s="192"/>
      <c r="AC24" s="192"/>
      <c r="AD24" s="192"/>
      <c r="AE24" s="192"/>
      <c r="AF24" s="192"/>
      <c r="AG24" s="192"/>
      <c r="AH24" s="192"/>
    </row>
    <row r="25" spans="2:34" s="192" customFormat="1" ht="19.5" customHeight="1">
      <c r="B25" s="193" t="s">
        <v>328</v>
      </c>
      <c r="C25" s="220"/>
      <c r="D25" s="217"/>
      <c r="E25" s="217"/>
      <c r="F25" s="188"/>
      <c r="G25" s="188"/>
      <c r="H25" s="189"/>
      <c r="I25" s="189"/>
      <c r="J25" s="189"/>
      <c r="K25" s="190"/>
      <c r="L25" s="190"/>
      <c r="M25" s="190"/>
      <c r="N25" s="191"/>
      <c r="O25" s="191"/>
      <c r="P25" s="191"/>
      <c r="Q25" s="191"/>
      <c r="R25" s="191"/>
      <c r="S25" s="191"/>
      <c r="T25" s="191"/>
      <c r="U25" s="191"/>
      <c r="V25" s="191"/>
      <c r="W25" s="191"/>
      <c r="X25" s="191"/>
      <c r="Y25" s="191"/>
      <c r="Z25" s="191"/>
      <c r="AA25" s="191"/>
      <c r="AB25" s="191"/>
      <c r="AC25" s="191"/>
      <c r="AD25" s="191"/>
      <c r="AE25" s="191"/>
      <c r="AF25" s="191"/>
      <c r="AG25" s="191"/>
      <c r="AH25" s="191"/>
    </row>
    <row r="26" spans="2:13" s="191" customFormat="1" ht="18" customHeight="1">
      <c r="B26" s="189"/>
      <c r="C26" s="221" t="s">
        <v>330</v>
      </c>
      <c r="D26" s="217"/>
      <c r="E26" s="217"/>
      <c r="F26" s="188"/>
      <c r="G26" s="188"/>
      <c r="H26" s="189"/>
      <c r="I26" s="189"/>
      <c r="J26" s="189"/>
      <c r="K26" s="190"/>
      <c r="L26" s="190"/>
      <c r="M26" s="190"/>
    </row>
    <row r="27" spans="2:34" s="191" customFormat="1" ht="18" customHeight="1">
      <c r="B27" s="194" t="s">
        <v>292</v>
      </c>
      <c r="C27" s="196" t="s">
        <v>293</v>
      </c>
      <c r="D27" s="196" t="s">
        <v>294</v>
      </c>
      <c r="E27" s="196" t="s">
        <v>295</v>
      </c>
      <c r="F27" s="195" t="s">
        <v>296</v>
      </c>
      <c r="G27" s="195" t="s">
        <v>297</v>
      </c>
      <c r="H27" s="197"/>
      <c r="I27" s="197"/>
      <c r="J27" s="197"/>
      <c r="K27" s="198" t="s">
        <v>298</v>
      </c>
      <c r="L27" s="198" t="s">
        <v>299</v>
      </c>
      <c r="M27" s="198" t="s">
        <v>300</v>
      </c>
      <c r="N27" s="192"/>
      <c r="O27" s="192"/>
      <c r="P27" s="192"/>
      <c r="Q27" s="192"/>
      <c r="R27" s="192"/>
      <c r="S27" s="192"/>
      <c r="T27" s="192"/>
      <c r="U27" s="192"/>
      <c r="V27" s="192"/>
      <c r="W27" s="192"/>
      <c r="X27" s="192"/>
      <c r="Y27" s="192"/>
      <c r="Z27" s="192"/>
      <c r="AA27" s="192"/>
      <c r="AB27" s="192"/>
      <c r="AC27" s="192"/>
      <c r="AD27" s="192"/>
      <c r="AE27" s="192"/>
      <c r="AF27" s="192"/>
      <c r="AG27" s="192"/>
      <c r="AH27" s="192"/>
    </row>
    <row r="28" spans="2:34" ht="18" customHeight="1">
      <c r="B28" s="255" t="s">
        <v>333</v>
      </c>
      <c r="C28" s="256" t="s">
        <v>407</v>
      </c>
      <c r="D28" s="257">
        <v>1</v>
      </c>
      <c r="E28" s="257">
        <v>10</v>
      </c>
      <c r="F28" s="202">
        <f>IF(ISTEXT(C28),IF(ISNUMBER(D28),M28*D28,""),"")</f>
        <v>100</v>
      </c>
      <c r="G28" s="203">
        <f>IF(ISTEXT(C28),IF(ISNUMBER(D28),L28*D28,""),"")</f>
        <v>200</v>
      </c>
      <c r="H28" s="197">
        <f>IF(C28="該当なし","台数及び容量は空欄のこと","")</f>
      </c>
      <c r="I28" s="197"/>
      <c r="J28" s="197"/>
      <c r="K28" s="198">
        <f>ROUNDDOWN(E28/2*20000/1000,0)</f>
        <v>100</v>
      </c>
      <c r="L28" s="198">
        <f>VLOOKUP(C28,'[1]補助対象車両リスト'!$I$91:$J$103,2,0)</f>
        <v>200</v>
      </c>
      <c r="M28" s="198">
        <f>IF(K28&gt;L28,L28,K28)</f>
        <v>100</v>
      </c>
      <c r="N28" s="191"/>
      <c r="O28" s="191"/>
      <c r="P28" s="191"/>
      <c r="Q28" s="191"/>
      <c r="R28" s="191"/>
      <c r="S28" s="191"/>
      <c r="T28" s="191"/>
      <c r="U28" s="191"/>
      <c r="V28" s="191"/>
      <c r="W28" s="191"/>
      <c r="X28" s="191"/>
      <c r="Y28" s="191"/>
      <c r="Z28" s="191"/>
      <c r="AA28" s="191"/>
      <c r="AB28" s="191"/>
      <c r="AC28" s="191"/>
      <c r="AD28" s="191"/>
      <c r="AE28" s="191"/>
      <c r="AF28" s="191"/>
      <c r="AG28" s="191"/>
      <c r="AH28" s="191"/>
    </row>
    <row r="29" spans="2:34" ht="18" customHeight="1">
      <c r="B29" s="255" t="s">
        <v>335</v>
      </c>
      <c r="C29" s="256" t="s">
        <v>408</v>
      </c>
      <c r="D29" s="257">
        <v>2</v>
      </c>
      <c r="E29" s="257">
        <v>20</v>
      </c>
      <c r="F29" s="202">
        <f>IF(ISTEXT(C29),IF(ISNUMBER(D29),M29*D29,""),"")</f>
        <v>400</v>
      </c>
      <c r="G29" s="203">
        <f>IF(ISTEXT(C29),IF(ISNUMBER(D29),L29*D29,""),"")</f>
        <v>400</v>
      </c>
      <c r="H29" s="197">
        <f>IF(C29="該当なし","台数及び容量は空欄のこと","")</f>
      </c>
      <c r="I29" s="197"/>
      <c r="J29" s="197"/>
      <c r="K29" s="198">
        <f>ROUNDDOWN(E29/2*20000/1000,0)</f>
        <v>200</v>
      </c>
      <c r="L29" s="198">
        <f>VLOOKUP(C29,'[1]補助対象車両リスト'!$I$91:$J$103,2,0)</f>
        <v>200</v>
      </c>
      <c r="M29" s="198">
        <f>IF(K29&gt;L29,L29,K29)</f>
        <v>200</v>
      </c>
      <c r="N29" s="191"/>
      <c r="O29" s="191"/>
      <c r="P29" s="191"/>
      <c r="Q29" s="191"/>
      <c r="R29" s="191"/>
      <c r="S29" s="191"/>
      <c r="T29" s="191"/>
      <c r="U29" s="191"/>
      <c r="V29" s="191"/>
      <c r="W29" s="191"/>
      <c r="X29" s="191"/>
      <c r="Y29" s="191"/>
      <c r="Z29" s="191"/>
      <c r="AA29" s="191"/>
      <c r="AB29" s="191"/>
      <c r="AC29" s="191"/>
      <c r="AD29" s="191"/>
      <c r="AE29" s="191"/>
      <c r="AF29" s="191"/>
      <c r="AG29" s="191"/>
      <c r="AH29" s="191"/>
    </row>
    <row r="30" spans="2:13" ht="18" customHeight="1">
      <c r="B30" s="255" t="s">
        <v>337</v>
      </c>
      <c r="C30" s="256"/>
      <c r="D30" s="257"/>
      <c r="E30" s="257"/>
      <c r="F30" s="202">
        <f>IF(ISTEXT(C30),IF(ISNUMBER(D30),M30*D30,""),"")</f>
      </c>
      <c r="G30" s="203">
        <f>IF(ISTEXT(C30),IF(ISNUMBER(D30),L30*D30,""),"")</f>
      </c>
      <c r="H30" s="197">
        <f>IF(C30="該当なし","台数及び容量は空欄のこと","")</f>
      </c>
      <c r="I30" s="197"/>
      <c r="J30" s="197"/>
      <c r="K30" s="198">
        <f>ROUNDDOWN(E30/2*20000/1000,0)</f>
        <v>0</v>
      </c>
      <c r="L30" s="198" t="e">
        <f>VLOOKUP(C30,'[1]補助対象車両リスト'!$I$91:$J$103,2,0)</f>
        <v>#N/A</v>
      </c>
      <c r="M30" s="198" t="e">
        <f>IF(K30&gt;L30,L30,K30)</f>
        <v>#N/A</v>
      </c>
    </row>
    <row r="31" spans="2:13" ht="18" customHeight="1">
      <c r="B31" s="255" t="s">
        <v>339</v>
      </c>
      <c r="C31" s="256"/>
      <c r="D31" s="257"/>
      <c r="E31" s="257"/>
      <c r="F31" s="202">
        <f>IF(ISTEXT(C31),IF(ISNUMBER(D31),M31*D31,""),"")</f>
      </c>
      <c r="G31" s="203">
        <f>IF(ISTEXT(C31),IF(ISNUMBER(D31),L31*D31,""),"")</f>
      </c>
      <c r="H31" s="197">
        <f>IF(C31="該当なし","台数及び容量は空欄のこと","")</f>
      </c>
      <c r="I31" s="197"/>
      <c r="J31" s="197"/>
      <c r="K31" s="198">
        <f>ROUNDDOWN(E31/2*20000/1000,0)</f>
        <v>0</v>
      </c>
      <c r="L31" s="198" t="e">
        <f>VLOOKUP(C31,'[1]補助対象車両リスト'!$I$91:$J$103,2,0)</f>
        <v>#N/A</v>
      </c>
      <c r="M31" s="198" t="e">
        <f>IF(K31&gt;L31,L31,K31)</f>
        <v>#N/A</v>
      </c>
    </row>
    <row r="32" spans="2:13" ht="18" customHeight="1">
      <c r="B32" s="255" t="s">
        <v>341</v>
      </c>
      <c r="C32" s="256"/>
      <c r="D32" s="257"/>
      <c r="E32" s="257"/>
      <c r="F32" s="202">
        <f>IF(ISTEXT(C32),IF(ISNUMBER(D32),M32*D32,""),"")</f>
      </c>
      <c r="G32" s="203">
        <f>IF(ISTEXT(C32),IF(ISNUMBER(D32),L32*D32,""),"")</f>
      </c>
      <c r="H32" s="197">
        <f>IF(C32="該当なし","台数及び容量は空欄のこと","")</f>
      </c>
      <c r="I32" s="197"/>
      <c r="J32" s="197"/>
      <c r="K32" s="198">
        <f>ROUNDDOWN(E32/2*20000/1000,0)</f>
        <v>0</v>
      </c>
      <c r="L32" s="198" t="e">
        <f>VLOOKUP(C32,'[1]補助対象車両リスト'!$I$91:$J$103,2,0)</f>
        <v>#N/A</v>
      </c>
      <c r="M32" s="198" t="e">
        <f>IF(K32&gt;L32,L32,K32)</f>
        <v>#N/A</v>
      </c>
    </row>
    <row r="33" ht="18" customHeight="1"/>
    <row r="34" ht="18" customHeight="1"/>
    <row r="35" spans="2:13" ht="19.5" customHeight="1">
      <c r="B35" s="749" t="s">
        <v>345</v>
      </c>
      <c r="C35" s="749"/>
      <c r="D35" s="222" t="s">
        <v>294</v>
      </c>
      <c r="E35" s="222" t="s">
        <v>295</v>
      </c>
      <c r="F35" s="222" t="s">
        <v>296</v>
      </c>
      <c r="G35" s="176"/>
      <c r="J35" s="223"/>
      <c r="M35" s="224"/>
    </row>
    <row r="36" spans="2:13" ht="19.5" customHeight="1">
      <c r="B36" s="749"/>
      <c r="C36" s="749"/>
      <c r="D36" s="225">
        <f>SUM(D28:D32,D18:D22,D10:D14)</f>
        <v>12</v>
      </c>
      <c r="E36" s="226">
        <f>SUM(E28:E32,E18:E22,E10:E14)</f>
        <v>119</v>
      </c>
      <c r="F36" s="227">
        <f>SUM(F28:F32,F18:F22,F10:F14)</f>
        <v>2670</v>
      </c>
      <c r="G36" s="176"/>
      <c r="J36" s="223"/>
      <c r="M36" s="224"/>
    </row>
  </sheetData>
  <sheetProtection/>
  <mergeCells count="1">
    <mergeCell ref="B35:C36"/>
  </mergeCells>
  <printOptions/>
  <pageMargins left="0.7" right="0.7" top="0.75" bottom="0.75" header="0.3" footer="0.3"/>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S48"/>
  <sheetViews>
    <sheetView showZeros="0" view="pageBreakPreview" zoomScaleSheetLayoutView="100" zoomScalePageLayoutView="0" workbookViewId="0" topLeftCell="A1">
      <selection activeCell="U2" sqref="U2:V2"/>
    </sheetView>
  </sheetViews>
  <sheetFormatPr defaultColWidth="3.421875" defaultRowHeight="18.75" customHeight="1"/>
  <cols>
    <col min="1" max="16384" width="3.421875" style="3" customWidth="1"/>
  </cols>
  <sheetData>
    <row r="1" spans="1:27" ht="21" customHeight="1">
      <c r="A1" s="50" t="s">
        <v>68</v>
      </c>
      <c r="B1" s="50"/>
      <c r="C1" s="50"/>
      <c r="D1" s="50"/>
      <c r="E1" s="50"/>
      <c r="F1" s="50"/>
      <c r="G1" s="50"/>
      <c r="H1" s="50"/>
      <c r="I1" s="50"/>
      <c r="J1" s="50"/>
      <c r="K1" s="50"/>
      <c r="L1" s="50"/>
      <c r="M1" s="50"/>
      <c r="N1" s="50"/>
      <c r="O1" s="50"/>
      <c r="P1" s="50"/>
      <c r="Q1" s="50"/>
      <c r="R1" s="50"/>
      <c r="S1" s="50"/>
      <c r="T1" s="50"/>
      <c r="U1" s="50"/>
      <c r="V1" s="50"/>
      <c r="W1" s="50"/>
      <c r="X1" s="50"/>
      <c r="Y1" s="50"/>
      <c r="Z1" s="50"/>
      <c r="AA1" s="50"/>
    </row>
    <row r="2" spans="1:27" ht="21" customHeight="1">
      <c r="A2" s="52"/>
      <c r="B2" s="52"/>
      <c r="C2" s="52"/>
      <c r="D2" s="52"/>
      <c r="E2" s="52"/>
      <c r="F2" s="52"/>
      <c r="G2" s="52"/>
      <c r="H2" s="52"/>
      <c r="I2" s="52"/>
      <c r="J2" s="52"/>
      <c r="K2" s="52"/>
      <c r="L2" s="52"/>
      <c r="M2" s="52"/>
      <c r="N2" s="52"/>
      <c r="O2" s="52"/>
      <c r="P2" s="52"/>
      <c r="Q2" s="52"/>
      <c r="R2" s="52"/>
      <c r="S2" s="52"/>
      <c r="T2" s="63" t="s">
        <v>229</v>
      </c>
      <c r="U2" s="277"/>
      <c r="V2" s="277"/>
      <c r="W2" s="62" t="s">
        <v>144</v>
      </c>
      <c r="X2" s="277"/>
      <c r="Y2" s="277"/>
      <c r="Z2" s="63" t="s">
        <v>145</v>
      </c>
      <c r="AA2" s="62"/>
    </row>
    <row r="3" spans="1:53" ht="21" customHeight="1">
      <c r="A3" s="50"/>
      <c r="B3" s="50"/>
      <c r="C3" s="50"/>
      <c r="D3" s="50"/>
      <c r="E3" s="50"/>
      <c r="F3" s="50"/>
      <c r="G3" s="50"/>
      <c r="H3" s="50"/>
      <c r="I3" s="50"/>
      <c r="J3" s="50"/>
      <c r="K3" s="50"/>
      <c r="L3" s="50"/>
      <c r="M3" s="50"/>
      <c r="N3" s="50"/>
      <c r="O3" s="50"/>
      <c r="P3" s="50"/>
      <c r="Q3" s="50"/>
      <c r="R3" s="50"/>
      <c r="S3" s="50"/>
      <c r="T3" s="50"/>
      <c r="U3" s="50"/>
      <c r="V3" s="50"/>
      <c r="W3" s="50"/>
      <c r="X3" s="50"/>
      <c r="Y3" s="50"/>
      <c r="Z3" s="50"/>
      <c r="AA3" s="50"/>
      <c r="BA3" s="64" t="s">
        <v>146</v>
      </c>
    </row>
    <row r="4" spans="1:53" ht="21" customHeight="1">
      <c r="A4" s="266" t="s">
        <v>164</v>
      </c>
      <c r="B4" s="266"/>
      <c r="C4" s="266"/>
      <c r="D4" s="266"/>
      <c r="E4" s="266"/>
      <c r="F4" s="266"/>
      <c r="G4" s="266"/>
      <c r="H4" s="266"/>
      <c r="I4" s="266"/>
      <c r="J4" s="266"/>
      <c r="K4" s="266"/>
      <c r="L4" s="266"/>
      <c r="M4" s="266"/>
      <c r="N4" s="266"/>
      <c r="O4" s="266"/>
      <c r="P4" s="266"/>
      <c r="Q4" s="266"/>
      <c r="R4" s="266"/>
      <c r="S4" s="266"/>
      <c r="T4" s="266"/>
      <c r="U4" s="266"/>
      <c r="V4" s="266"/>
      <c r="W4" s="266"/>
      <c r="X4" s="266"/>
      <c r="Y4" s="266"/>
      <c r="Z4" s="266"/>
      <c r="AA4" s="266"/>
      <c r="BA4" s="64" t="s">
        <v>237</v>
      </c>
    </row>
    <row r="5" spans="1:53" ht="21" customHeight="1">
      <c r="A5" s="266" t="s">
        <v>175</v>
      </c>
      <c r="B5" s="266"/>
      <c r="C5" s="266"/>
      <c r="D5" s="266"/>
      <c r="E5" s="266"/>
      <c r="F5" s="266"/>
      <c r="G5" s="266"/>
      <c r="H5" s="266"/>
      <c r="I5" s="266"/>
      <c r="J5" s="266"/>
      <c r="K5" s="266"/>
      <c r="L5" s="266"/>
      <c r="M5" s="266"/>
      <c r="N5" s="266"/>
      <c r="O5" s="266"/>
      <c r="P5" s="266"/>
      <c r="Q5" s="266"/>
      <c r="R5" s="266"/>
      <c r="S5" s="266"/>
      <c r="T5" s="266"/>
      <c r="U5" s="266"/>
      <c r="V5" s="266"/>
      <c r="W5" s="266"/>
      <c r="X5" s="266"/>
      <c r="Y5" s="266"/>
      <c r="Z5" s="266"/>
      <c r="AA5" s="266"/>
      <c r="BA5" s="64" t="s">
        <v>238</v>
      </c>
    </row>
    <row r="6" spans="1:53" ht="21" customHeight="1">
      <c r="A6" s="50"/>
      <c r="B6" s="50"/>
      <c r="C6" s="50"/>
      <c r="D6" s="50"/>
      <c r="E6" s="50"/>
      <c r="F6" s="50"/>
      <c r="G6" s="50"/>
      <c r="H6" s="50"/>
      <c r="I6" s="50"/>
      <c r="J6" s="50"/>
      <c r="K6" s="50"/>
      <c r="L6" s="50"/>
      <c r="M6" s="50"/>
      <c r="N6" s="50"/>
      <c r="O6" s="50"/>
      <c r="P6" s="50"/>
      <c r="Q6" s="50"/>
      <c r="R6" s="50"/>
      <c r="S6" s="50"/>
      <c r="T6" s="50"/>
      <c r="U6" s="50"/>
      <c r="V6" s="50"/>
      <c r="W6" s="50"/>
      <c r="X6" s="50"/>
      <c r="Y6" s="50"/>
      <c r="Z6" s="50"/>
      <c r="AA6" s="50"/>
      <c r="BA6" s="64" t="s">
        <v>575</v>
      </c>
    </row>
    <row r="7" spans="1:53" ht="21" customHeight="1">
      <c r="A7" s="50"/>
      <c r="B7" s="50"/>
      <c r="C7" s="50"/>
      <c r="D7" s="50"/>
      <c r="E7" s="50"/>
      <c r="F7" s="50"/>
      <c r="G7" s="50"/>
      <c r="H7" s="50"/>
      <c r="I7" s="50"/>
      <c r="J7" s="50"/>
      <c r="K7" s="50"/>
      <c r="L7" s="50"/>
      <c r="M7" s="50"/>
      <c r="N7" s="50"/>
      <c r="O7" s="50"/>
      <c r="P7" s="50"/>
      <c r="Q7" s="50"/>
      <c r="R7" s="50"/>
      <c r="S7" s="50"/>
      <c r="T7" s="50"/>
      <c r="U7" s="50"/>
      <c r="V7" s="50"/>
      <c r="W7" s="50"/>
      <c r="X7" s="50"/>
      <c r="Y7" s="50"/>
      <c r="Z7" s="50"/>
      <c r="AA7" s="50"/>
      <c r="BA7" s="64" t="s">
        <v>239</v>
      </c>
    </row>
    <row r="8" spans="1:53" ht="21" customHeight="1">
      <c r="A8" s="50"/>
      <c r="B8" s="50"/>
      <c r="C8" s="50"/>
      <c r="D8" s="50"/>
      <c r="E8" s="50"/>
      <c r="F8" s="50"/>
      <c r="G8" s="50"/>
      <c r="H8" s="50"/>
      <c r="I8" s="291" t="s">
        <v>37</v>
      </c>
      <c r="J8" s="291"/>
      <c r="K8" s="291"/>
      <c r="L8" s="291"/>
      <c r="M8" s="292"/>
      <c r="N8" s="292"/>
      <c r="O8" s="292"/>
      <c r="P8" s="292"/>
      <c r="Q8" s="292"/>
      <c r="R8" s="292"/>
      <c r="S8" s="292"/>
      <c r="T8" s="292"/>
      <c r="U8" s="292"/>
      <c r="V8" s="292"/>
      <c r="W8" s="292"/>
      <c r="X8" s="292"/>
      <c r="Y8" s="292"/>
      <c r="Z8" s="292"/>
      <c r="AA8" s="50"/>
      <c r="BA8" s="64"/>
    </row>
    <row r="9" spans="1:27" ht="21" customHeight="1">
      <c r="A9" s="50"/>
      <c r="B9" s="50"/>
      <c r="C9" s="50"/>
      <c r="D9" s="50"/>
      <c r="E9" s="50"/>
      <c r="F9" s="50"/>
      <c r="G9" s="51" t="s">
        <v>84</v>
      </c>
      <c r="H9" s="50"/>
      <c r="I9" s="291" t="s">
        <v>36</v>
      </c>
      <c r="J9" s="291"/>
      <c r="K9" s="291"/>
      <c r="L9" s="291"/>
      <c r="M9" s="293"/>
      <c r="N9" s="293"/>
      <c r="O9" s="293"/>
      <c r="P9" s="293"/>
      <c r="Q9" s="293"/>
      <c r="R9" s="293"/>
      <c r="S9" s="293"/>
      <c r="T9" s="293"/>
      <c r="U9" s="293"/>
      <c r="V9" s="293"/>
      <c r="W9" s="293"/>
      <c r="X9" s="293"/>
      <c r="Y9" s="293"/>
      <c r="Z9" s="293"/>
      <c r="AA9" s="50"/>
    </row>
    <row r="10" spans="1:27" ht="21" customHeight="1">
      <c r="A10" s="50"/>
      <c r="B10" s="50"/>
      <c r="C10" s="50"/>
      <c r="D10" s="50"/>
      <c r="E10" s="50"/>
      <c r="F10" s="50"/>
      <c r="G10" s="50"/>
      <c r="H10" s="50"/>
      <c r="I10" s="285" t="s">
        <v>54</v>
      </c>
      <c r="J10" s="285"/>
      <c r="K10" s="285"/>
      <c r="L10" s="285"/>
      <c r="M10" s="292"/>
      <c r="N10" s="292"/>
      <c r="O10" s="292"/>
      <c r="P10" s="292"/>
      <c r="Q10" s="292"/>
      <c r="R10" s="292"/>
      <c r="S10" s="292"/>
      <c r="T10" s="292"/>
      <c r="U10" s="292"/>
      <c r="V10" s="292"/>
      <c r="W10" s="292"/>
      <c r="X10" s="292"/>
      <c r="Y10" s="292"/>
      <c r="Z10" s="292"/>
      <c r="AA10" s="50"/>
    </row>
    <row r="11" spans="1:53" ht="21" customHeight="1">
      <c r="A11" s="50"/>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BA11" s="9"/>
    </row>
    <row r="12" spans="1:53" ht="21" customHeight="1">
      <c r="A12" s="50"/>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BA12" s="9"/>
    </row>
    <row r="13" spans="1:53" ht="34.5" customHeight="1">
      <c r="A13" s="283" t="s">
        <v>576</v>
      </c>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50"/>
      <c r="BA13" s="9"/>
    </row>
    <row r="14" spans="1:71" ht="21" customHeight="1">
      <c r="A14" s="267" t="s">
        <v>53</v>
      </c>
      <c r="B14" s="267"/>
      <c r="C14" s="267"/>
      <c r="D14" s="267"/>
      <c r="E14" s="267"/>
      <c r="F14" s="267"/>
      <c r="G14" s="267"/>
      <c r="H14" s="267"/>
      <c r="I14" s="267"/>
      <c r="J14" s="267"/>
      <c r="K14" s="267"/>
      <c r="L14" s="267"/>
      <c r="M14" s="267"/>
      <c r="N14" s="267"/>
      <c r="O14" s="267"/>
      <c r="P14" s="267"/>
      <c r="Q14" s="267"/>
      <c r="R14" s="267"/>
      <c r="S14" s="267"/>
      <c r="T14" s="267"/>
      <c r="U14" s="267"/>
      <c r="V14" s="267"/>
      <c r="W14" s="267"/>
      <c r="X14" s="267"/>
      <c r="Y14" s="267"/>
      <c r="Z14" s="267"/>
      <c r="AA14" s="50"/>
      <c r="BA14" s="9"/>
      <c r="BB14" s="9"/>
      <c r="BC14" s="9"/>
      <c r="BD14" s="9"/>
      <c r="BE14" s="9"/>
      <c r="BF14" s="9"/>
      <c r="BG14" s="9"/>
      <c r="BH14" s="9"/>
      <c r="BI14" s="9"/>
      <c r="BJ14" s="9"/>
      <c r="BK14" s="9"/>
      <c r="BL14" s="9"/>
      <c r="BM14" s="9"/>
      <c r="BN14" s="9"/>
      <c r="BO14" s="9"/>
      <c r="BP14" s="9"/>
      <c r="BQ14" s="9"/>
      <c r="BR14" s="9"/>
      <c r="BS14" s="9"/>
    </row>
    <row r="15" spans="1:71" ht="21" customHeight="1">
      <c r="A15" s="268" t="s">
        <v>72</v>
      </c>
      <c r="B15" s="268"/>
      <c r="C15" s="268"/>
      <c r="D15" s="268"/>
      <c r="E15" s="268"/>
      <c r="F15" s="268"/>
      <c r="G15" s="268"/>
      <c r="H15" s="268"/>
      <c r="I15" s="268"/>
      <c r="J15" s="268"/>
      <c r="K15" s="268"/>
      <c r="L15" s="268"/>
      <c r="M15" s="268"/>
      <c r="N15" s="268"/>
      <c r="O15" s="268"/>
      <c r="P15" s="268"/>
      <c r="Q15" s="268"/>
      <c r="R15" s="268"/>
      <c r="S15" s="268"/>
      <c r="T15" s="268"/>
      <c r="U15" s="268"/>
      <c r="V15" s="268"/>
      <c r="W15" s="268"/>
      <c r="X15" s="268"/>
      <c r="Y15" s="268"/>
      <c r="Z15" s="268"/>
      <c r="AA15" s="268"/>
      <c r="BA15" s="9"/>
      <c r="BB15" s="9"/>
      <c r="BC15" s="9"/>
      <c r="BD15" s="9"/>
      <c r="BE15" s="9"/>
      <c r="BF15" s="9"/>
      <c r="BG15" s="9"/>
      <c r="BH15" s="9"/>
      <c r="BI15" s="9"/>
      <c r="BJ15" s="9"/>
      <c r="BK15" s="9"/>
      <c r="BL15" s="9"/>
      <c r="BM15" s="9"/>
      <c r="BN15" s="9"/>
      <c r="BO15" s="9"/>
      <c r="BP15" s="9"/>
      <c r="BQ15" s="9"/>
      <c r="BR15" s="9"/>
      <c r="BS15" s="9"/>
    </row>
    <row r="16" spans="1:71" ht="21" customHeight="1">
      <c r="A16" s="268" t="s">
        <v>72</v>
      </c>
      <c r="B16" s="268"/>
      <c r="C16" s="268"/>
      <c r="D16" s="268"/>
      <c r="E16" s="268"/>
      <c r="F16" s="268"/>
      <c r="G16" s="268"/>
      <c r="H16" s="268"/>
      <c r="I16" s="268"/>
      <c r="J16" s="268"/>
      <c r="K16" s="268"/>
      <c r="L16" s="268"/>
      <c r="M16" s="268"/>
      <c r="N16" s="268"/>
      <c r="O16" s="268"/>
      <c r="P16" s="268"/>
      <c r="Q16" s="268"/>
      <c r="R16" s="268"/>
      <c r="S16" s="268"/>
      <c r="T16" s="268"/>
      <c r="U16" s="268"/>
      <c r="V16" s="268"/>
      <c r="W16" s="268"/>
      <c r="X16" s="268"/>
      <c r="Y16" s="268"/>
      <c r="Z16" s="268"/>
      <c r="AA16" s="268"/>
      <c r="BA16" s="9"/>
      <c r="BB16" s="9"/>
      <c r="BC16" s="9"/>
      <c r="BD16" s="9"/>
      <c r="BE16" s="9"/>
      <c r="BF16" s="9"/>
      <c r="BG16" s="9"/>
      <c r="BH16" s="9"/>
      <c r="BI16" s="9"/>
      <c r="BJ16" s="9"/>
      <c r="BK16" s="9"/>
      <c r="BL16" s="9"/>
      <c r="BM16" s="9"/>
      <c r="BN16" s="9"/>
      <c r="BO16" s="9"/>
      <c r="BP16" s="9"/>
      <c r="BQ16" s="9"/>
      <c r="BR16" s="9"/>
      <c r="BS16" s="9"/>
    </row>
    <row r="17" spans="1:71" ht="21" customHeight="1">
      <c r="A17" s="267" t="s">
        <v>55</v>
      </c>
      <c r="B17" s="267"/>
      <c r="C17" s="267"/>
      <c r="D17" s="267"/>
      <c r="E17" s="267"/>
      <c r="F17" s="267"/>
      <c r="G17" s="267"/>
      <c r="H17" s="267"/>
      <c r="I17" s="267"/>
      <c r="J17" s="267"/>
      <c r="K17" s="267"/>
      <c r="L17" s="267"/>
      <c r="M17" s="267"/>
      <c r="N17" s="267"/>
      <c r="O17" s="267"/>
      <c r="P17" s="267"/>
      <c r="Q17" s="267"/>
      <c r="R17" s="267"/>
      <c r="S17" s="267"/>
      <c r="T17" s="267"/>
      <c r="U17" s="267"/>
      <c r="V17" s="267"/>
      <c r="W17" s="267"/>
      <c r="X17" s="267"/>
      <c r="Y17" s="267"/>
      <c r="Z17" s="267"/>
      <c r="AA17" s="50"/>
      <c r="BA17" s="9"/>
      <c r="BB17" s="9"/>
      <c r="BC17" s="9"/>
      <c r="BD17" s="9"/>
      <c r="BE17" s="9"/>
      <c r="BF17" s="9"/>
      <c r="BG17" s="9"/>
      <c r="BH17" s="9"/>
      <c r="BI17" s="9"/>
      <c r="BJ17" s="9"/>
      <c r="BK17" s="9"/>
      <c r="BL17" s="9"/>
      <c r="BM17" s="9"/>
      <c r="BN17" s="9"/>
      <c r="BO17" s="9"/>
      <c r="BP17" s="9"/>
      <c r="BQ17" s="9"/>
      <c r="BR17" s="9"/>
      <c r="BS17" s="9"/>
    </row>
    <row r="18" spans="1:71" ht="21" customHeight="1">
      <c r="A18" s="50"/>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BA18" s="9"/>
      <c r="BB18" s="9"/>
      <c r="BC18" s="9"/>
      <c r="BD18" s="9"/>
      <c r="BE18" s="9"/>
      <c r="BF18" s="9"/>
      <c r="BG18" s="9"/>
      <c r="BH18" s="9"/>
      <c r="BI18" s="9"/>
      <c r="BJ18" s="9"/>
      <c r="BK18" s="9"/>
      <c r="BL18" s="9"/>
      <c r="BM18" s="9"/>
      <c r="BN18" s="9"/>
      <c r="BO18" s="9"/>
      <c r="BP18" s="9"/>
      <c r="BQ18" s="9"/>
      <c r="BR18" s="9"/>
      <c r="BS18" s="9"/>
    </row>
    <row r="19" spans="1:71" ht="21" customHeight="1">
      <c r="A19" s="52"/>
      <c r="B19" s="52"/>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BB19" s="9"/>
      <c r="BC19" s="9"/>
      <c r="BD19" s="9"/>
      <c r="BE19" s="9"/>
      <c r="BF19" s="9"/>
      <c r="BG19" s="9"/>
      <c r="BH19" s="9"/>
      <c r="BI19" s="9"/>
      <c r="BJ19" s="9"/>
      <c r="BK19" s="9"/>
      <c r="BL19" s="9"/>
      <c r="BM19" s="9"/>
      <c r="BN19" s="9"/>
      <c r="BO19" s="9"/>
      <c r="BP19" s="9"/>
      <c r="BQ19" s="9"/>
      <c r="BR19" s="9"/>
      <c r="BS19" s="9"/>
    </row>
    <row r="20" spans="1:71" ht="21" customHeight="1">
      <c r="A20" s="52"/>
      <c r="B20" s="52" t="s">
        <v>74</v>
      </c>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BB20" s="9"/>
      <c r="BC20" s="9"/>
      <c r="BD20" s="9"/>
      <c r="BE20" s="9"/>
      <c r="BF20" s="9"/>
      <c r="BG20" s="9"/>
      <c r="BH20" s="9"/>
      <c r="BI20" s="9"/>
      <c r="BJ20" s="9"/>
      <c r="BK20" s="9"/>
      <c r="BL20" s="9"/>
      <c r="BM20" s="9"/>
      <c r="BN20" s="9"/>
      <c r="BO20" s="9"/>
      <c r="BP20" s="9"/>
      <c r="BQ20" s="9"/>
      <c r="BR20" s="9"/>
      <c r="BS20" s="9"/>
    </row>
    <row r="21" spans="1:71" ht="21" customHeight="1">
      <c r="A21" s="50"/>
      <c r="B21" s="50"/>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BB21" s="9"/>
      <c r="BC21" s="9"/>
      <c r="BD21" s="9"/>
      <c r="BE21" s="9"/>
      <c r="BF21" s="9"/>
      <c r="BG21" s="9"/>
      <c r="BH21" s="9"/>
      <c r="BI21" s="9"/>
      <c r="BJ21" s="9"/>
      <c r="BK21" s="9"/>
      <c r="BL21" s="9"/>
      <c r="BM21" s="9"/>
      <c r="BN21" s="9"/>
      <c r="BO21" s="9"/>
      <c r="BP21" s="9"/>
      <c r="BQ21" s="9"/>
      <c r="BR21" s="9"/>
      <c r="BS21" s="9"/>
    </row>
    <row r="22" spans="1:27" ht="21" customHeight="1">
      <c r="A22" s="50"/>
      <c r="B22" s="50"/>
      <c r="C22" s="266" t="s">
        <v>65</v>
      </c>
      <c r="D22" s="266"/>
      <c r="E22" s="266"/>
      <c r="F22" s="266"/>
      <c r="G22" s="266"/>
      <c r="H22" s="266"/>
      <c r="I22" s="266"/>
      <c r="J22" s="266"/>
      <c r="K22" s="266"/>
      <c r="L22" s="266"/>
      <c r="M22" s="266"/>
      <c r="N22" s="266"/>
      <c r="O22" s="266"/>
      <c r="P22" s="266"/>
      <c r="Q22" s="266"/>
      <c r="R22" s="266"/>
      <c r="S22" s="266"/>
      <c r="T22" s="266"/>
      <c r="U22" s="266"/>
      <c r="V22" s="266"/>
      <c r="W22" s="266"/>
      <c r="X22" s="266"/>
      <c r="Y22" s="266"/>
      <c r="Z22" s="266"/>
      <c r="AA22" s="266"/>
    </row>
    <row r="23" spans="1:27" ht="21" customHeight="1">
      <c r="A23" s="50"/>
      <c r="B23" s="50"/>
      <c r="C23" s="266" t="s">
        <v>66</v>
      </c>
      <c r="D23" s="266"/>
      <c r="E23" s="266"/>
      <c r="F23" s="266"/>
      <c r="G23" s="266"/>
      <c r="H23" s="266"/>
      <c r="I23" s="266"/>
      <c r="J23" s="266"/>
      <c r="K23" s="266"/>
      <c r="L23" s="266"/>
      <c r="M23" s="266"/>
      <c r="N23" s="266"/>
      <c r="O23" s="266"/>
      <c r="P23" s="266"/>
      <c r="Q23" s="266"/>
      <c r="R23" s="266"/>
      <c r="S23" s="266"/>
      <c r="T23" s="266"/>
      <c r="U23" s="266"/>
      <c r="V23" s="266"/>
      <c r="W23" s="266"/>
      <c r="X23" s="266"/>
      <c r="Y23" s="266"/>
      <c r="Z23" s="266"/>
      <c r="AA23" s="266"/>
    </row>
    <row r="24" spans="1:27" ht="21" customHeight="1">
      <c r="A24" s="50"/>
      <c r="B24" s="50"/>
      <c r="C24" s="266" t="s">
        <v>33</v>
      </c>
      <c r="D24" s="266"/>
      <c r="E24" s="266"/>
      <c r="F24" s="266"/>
      <c r="G24" s="266"/>
      <c r="H24" s="266"/>
      <c r="I24" s="266"/>
      <c r="J24" s="266"/>
      <c r="K24" s="266"/>
      <c r="L24" s="266"/>
      <c r="M24" s="266"/>
      <c r="N24" s="266"/>
      <c r="O24" s="266"/>
      <c r="P24" s="266"/>
      <c r="Q24" s="266"/>
      <c r="R24" s="266"/>
      <c r="S24" s="266"/>
      <c r="T24" s="266"/>
      <c r="U24" s="266"/>
      <c r="V24" s="266"/>
      <c r="W24" s="266"/>
      <c r="X24" s="266"/>
      <c r="Y24" s="266"/>
      <c r="Z24" s="266"/>
      <c r="AA24" s="266"/>
    </row>
    <row r="25" spans="1:27" ht="21" customHeight="1">
      <c r="A25" s="50"/>
      <c r="B25" s="50"/>
      <c r="C25" s="266" t="s">
        <v>34</v>
      </c>
      <c r="D25" s="266"/>
      <c r="E25" s="266"/>
      <c r="F25" s="266"/>
      <c r="G25" s="266"/>
      <c r="H25" s="266"/>
      <c r="I25" s="266"/>
      <c r="J25" s="266"/>
      <c r="K25" s="266"/>
      <c r="L25" s="266"/>
      <c r="M25" s="266"/>
      <c r="N25" s="266"/>
      <c r="O25" s="266"/>
      <c r="P25" s="266"/>
      <c r="Q25" s="266"/>
      <c r="R25" s="266"/>
      <c r="S25" s="266"/>
      <c r="T25" s="266"/>
      <c r="U25" s="266"/>
      <c r="V25" s="266"/>
      <c r="W25" s="266"/>
      <c r="X25" s="266"/>
      <c r="Y25" s="266"/>
      <c r="Z25" s="266"/>
      <c r="AA25" s="266"/>
    </row>
    <row r="26" spans="1:27" ht="21" customHeight="1">
      <c r="A26" s="50"/>
      <c r="B26" s="50"/>
      <c r="C26" s="266" t="s">
        <v>35</v>
      </c>
      <c r="D26" s="266"/>
      <c r="E26" s="266"/>
      <c r="F26" s="266"/>
      <c r="G26" s="266"/>
      <c r="H26" s="266"/>
      <c r="I26" s="266"/>
      <c r="J26" s="266"/>
      <c r="K26" s="266"/>
      <c r="L26" s="266"/>
      <c r="M26" s="266"/>
      <c r="N26" s="266"/>
      <c r="O26" s="266"/>
      <c r="P26" s="266"/>
      <c r="Q26" s="266"/>
      <c r="R26" s="266"/>
      <c r="S26" s="266"/>
      <c r="T26" s="266"/>
      <c r="U26" s="266"/>
      <c r="V26" s="266"/>
      <c r="W26" s="266"/>
      <c r="X26" s="266"/>
      <c r="Y26" s="266"/>
      <c r="Z26" s="266"/>
      <c r="AA26" s="266"/>
    </row>
    <row r="27" spans="1:27" ht="21" customHeight="1">
      <c r="A27" s="50"/>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row>
    <row r="28" spans="1:27" ht="21" customHeight="1">
      <c r="A28" s="50"/>
      <c r="B28" s="50"/>
      <c r="C28" s="50"/>
      <c r="D28" s="50"/>
      <c r="E28" s="50"/>
      <c r="F28" s="50"/>
      <c r="G28" s="50"/>
      <c r="H28" s="50"/>
      <c r="I28" s="50"/>
      <c r="J28" s="50"/>
      <c r="K28" s="50"/>
      <c r="L28" s="280" t="s">
        <v>79</v>
      </c>
      <c r="M28" s="281"/>
      <c r="N28" s="281"/>
      <c r="O28" s="281"/>
      <c r="P28" s="281"/>
      <c r="Q28" s="281"/>
      <c r="R28" s="281"/>
      <c r="S28" s="281"/>
      <c r="T28" s="281"/>
      <c r="U28" s="281"/>
      <c r="V28" s="281"/>
      <c r="W28" s="281"/>
      <c r="X28" s="281"/>
      <c r="Y28" s="281"/>
      <c r="Z28" s="282"/>
      <c r="AA28" s="50"/>
    </row>
    <row r="29" spans="1:27" ht="21" customHeight="1">
      <c r="A29" s="50"/>
      <c r="B29" s="50"/>
      <c r="C29" s="50"/>
      <c r="D29" s="50"/>
      <c r="E29" s="50"/>
      <c r="F29" s="50"/>
      <c r="G29" s="50"/>
      <c r="H29" s="50"/>
      <c r="I29" s="50"/>
      <c r="J29" s="50"/>
      <c r="K29" s="50"/>
      <c r="L29" s="273" t="s">
        <v>38</v>
      </c>
      <c r="M29" s="274"/>
      <c r="N29" s="274"/>
      <c r="O29" s="53" t="s">
        <v>43</v>
      </c>
      <c r="P29" s="275">
        <f>'【別紙１-1-②】実施計画書'!$K$21</f>
        <v>0</v>
      </c>
      <c r="Q29" s="275"/>
      <c r="R29" s="275"/>
      <c r="S29" s="275"/>
      <c r="T29" s="275"/>
      <c r="U29" s="275"/>
      <c r="V29" s="275"/>
      <c r="W29" s="275"/>
      <c r="X29" s="275"/>
      <c r="Y29" s="275"/>
      <c r="Z29" s="276"/>
      <c r="AA29" s="50"/>
    </row>
    <row r="30" spans="1:27" ht="46.5" customHeight="1">
      <c r="A30" s="50"/>
      <c r="B30" s="50"/>
      <c r="C30" s="50"/>
      <c r="D30" s="50"/>
      <c r="E30" s="50"/>
      <c r="F30" s="50"/>
      <c r="G30" s="50"/>
      <c r="H30" s="50"/>
      <c r="I30" s="50"/>
      <c r="J30" s="50"/>
      <c r="K30" s="50"/>
      <c r="L30" s="273" t="s">
        <v>39</v>
      </c>
      <c r="M30" s="274"/>
      <c r="N30" s="274"/>
      <c r="O30" s="53" t="s">
        <v>43</v>
      </c>
      <c r="P30" s="278">
        <f>'【別紙１-1-②】実施計画書'!$K$22</f>
        <v>0</v>
      </c>
      <c r="Q30" s="278"/>
      <c r="R30" s="278"/>
      <c r="S30" s="278"/>
      <c r="T30" s="278"/>
      <c r="U30" s="278"/>
      <c r="V30" s="278"/>
      <c r="W30" s="278"/>
      <c r="X30" s="278"/>
      <c r="Y30" s="278"/>
      <c r="Z30" s="279"/>
      <c r="AA30" s="50"/>
    </row>
    <row r="31" spans="1:27" ht="21" customHeight="1">
      <c r="A31" s="50"/>
      <c r="B31" s="50"/>
      <c r="C31" s="50"/>
      <c r="D31" s="50"/>
      <c r="E31" s="50"/>
      <c r="F31" s="50"/>
      <c r="G31" s="50"/>
      <c r="H31" s="50"/>
      <c r="I31" s="50"/>
      <c r="J31" s="50"/>
      <c r="K31" s="50"/>
      <c r="L31" s="273" t="s">
        <v>40</v>
      </c>
      <c r="M31" s="274"/>
      <c r="N31" s="274"/>
      <c r="O31" s="53" t="s">
        <v>43</v>
      </c>
      <c r="P31" s="271">
        <f>'【別紙１-1-②】実施計画書'!$K$19</f>
        <v>0</v>
      </c>
      <c r="Q31" s="271"/>
      <c r="R31" s="271"/>
      <c r="S31" s="271"/>
      <c r="T31" s="271"/>
      <c r="U31" s="271"/>
      <c r="V31" s="271"/>
      <c r="W31" s="271"/>
      <c r="X31" s="271"/>
      <c r="Y31" s="271"/>
      <c r="Z31" s="272"/>
      <c r="AA31" s="50"/>
    </row>
    <row r="32" spans="1:27" ht="21" customHeight="1">
      <c r="A32" s="50"/>
      <c r="B32" s="50"/>
      <c r="C32" s="50"/>
      <c r="D32" s="50"/>
      <c r="E32" s="50"/>
      <c r="F32" s="50"/>
      <c r="G32" s="50"/>
      <c r="H32" s="50"/>
      <c r="I32" s="50"/>
      <c r="J32" s="50"/>
      <c r="K32" s="50"/>
      <c r="L32" s="273" t="s">
        <v>41</v>
      </c>
      <c r="M32" s="274"/>
      <c r="N32" s="274"/>
      <c r="O32" s="53" t="s">
        <v>43</v>
      </c>
      <c r="P32" s="271">
        <f>'【別紙１-1-②】実施計画書'!$K$20</f>
        <v>0</v>
      </c>
      <c r="Q32" s="271"/>
      <c r="R32" s="271"/>
      <c r="S32" s="271"/>
      <c r="T32" s="271"/>
      <c r="U32" s="271"/>
      <c r="V32" s="271"/>
      <c r="W32" s="271"/>
      <c r="X32" s="271"/>
      <c r="Y32" s="271"/>
      <c r="Z32" s="272"/>
      <c r="AA32" s="50"/>
    </row>
    <row r="33" spans="1:27" ht="21" customHeight="1">
      <c r="A33" s="50"/>
      <c r="B33" s="50"/>
      <c r="C33" s="50"/>
      <c r="D33" s="50"/>
      <c r="E33" s="50"/>
      <c r="F33" s="50"/>
      <c r="G33" s="50"/>
      <c r="H33" s="50"/>
      <c r="I33" s="50"/>
      <c r="J33" s="50"/>
      <c r="K33" s="50"/>
      <c r="L33" s="273" t="s">
        <v>42</v>
      </c>
      <c r="M33" s="274"/>
      <c r="N33" s="274"/>
      <c r="O33" s="53" t="s">
        <v>43</v>
      </c>
      <c r="P33" s="271">
        <f>'【別紙１-1-②】実施計画書'!$K$18</f>
        <v>0</v>
      </c>
      <c r="Q33" s="271"/>
      <c r="R33" s="271"/>
      <c r="S33" s="271"/>
      <c r="T33" s="271"/>
      <c r="U33" s="271"/>
      <c r="V33" s="271"/>
      <c r="W33" s="271"/>
      <c r="X33" s="271"/>
      <c r="Y33" s="271"/>
      <c r="Z33" s="272"/>
      <c r="AA33" s="50"/>
    </row>
    <row r="34" spans="1:27" ht="21" customHeight="1">
      <c r="A34" s="50"/>
      <c r="B34" s="50"/>
      <c r="C34" s="50"/>
      <c r="D34" s="50"/>
      <c r="E34" s="50"/>
      <c r="F34" s="50"/>
      <c r="G34" s="50"/>
      <c r="H34" s="50"/>
      <c r="I34" s="50"/>
      <c r="J34" s="50"/>
      <c r="K34" s="50"/>
      <c r="L34" s="273" t="s">
        <v>75</v>
      </c>
      <c r="M34" s="274"/>
      <c r="N34" s="274"/>
      <c r="O34" s="53" t="s">
        <v>43</v>
      </c>
      <c r="P34" s="269">
        <f>'【別紙１-1-②】実施計画書'!$K$23</f>
        <v>0</v>
      </c>
      <c r="Q34" s="269"/>
      <c r="R34" s="269"/>
      <c r="S34" s="269"/>
      <c r="T34" s="269"/>
      <c r="U34" s="269"/>
      <c r="V34" s="269"/>
      <c r="W34" s="269"/>
      <c r="X34" s="269"/>
      <c r="Y34" s="269"/>
      <c r="Z34" s="270"/>
      <c r="AA34" s="50"/>
    </row>
    <row r="35" spans="1:53" ht="21" customHeight="1">
      <c r="A35" s="50"/>
      <c r="B35" s="50"/>
      <c r="C35" s="50"/>
      <c r="D35" s="50"/>
      <c r="E35" s="50"/>
      <c r="F35" s="50"/>
      <c r="G35" s="50"/>
      <c r="H35" s="50"/>
      <c r="I35" s="50"/>
      <c r="J35" s="50"/>
      <c r="K35" s="50"/>
      <c r="L35" s="273" t="s">
        <v>76</v>
      </c>
      <c r="M35" s="274"/>
      <c r="N35" s="274"/>
      <c r="O35" s="53" t="s">
        <v>43</v>
      </c>
      <c r="P35" s="269">
        <f>'【別紙１-1-②】実施計画書'!$K$24</f>
        <v>0</v>
      </c>
      <c r="Q35" s="269"/>
      <c r="R35" s="269"/>
      <c r="S35" s="269"/>
      <c r="T35" s="269"/>
      <c r="U35" s="269"/>
      <c r="V35" s="269"/>
      <c r="W35" s="269"/>
      <c r="X35" s="269"/>
      <c r="Y35" s="269"/>
      <c r="Z35" s="270"/>
      <c r="AA35" s="50"/>
      <c r="BA35" s="4"/>
    </row>
    <row r="36" spans="1:53" ht="21" customHeight="1">
      <c r="A36" s="50"/>
      <c r="B36" s="50"/>
      <c r="C36" s="50"/>
      <c r="D36" s="50"/>
      <c r="E36" s="50"/>
      <c r="F36" s="50"/>
      <c r="G36" s="50"/>
      <c r="H36" s="50"/>
      <c r="I36" s="50"/>
      <c r="J36" s="50"/>
      <c r="K36" s="50"/>
      <c r="L36" s="287" t="s">
        <v>77</v>
      </c>
      <c r="M36" s="288"/>
      <c r="N36" s="288"/>
      <c r="O36" s="54" t="s">
        <v>43</v>
      </c>
      <c r="P36" s="289">
        <f>'【別紙１-1-②】実施計画書'!$K$25</f>
        <v>0</v>
      </c>
      <c r="Q36" s="289"/>
      <c r="R36" s="289"/>
      <c r="S36" s="289"/>
      <c r="T36" s="289"/>
      <c r="U36" s="289"/>
      <c r="V36" s="289"/>
      <c r="W36" s="289"/>
      <c r="X36" s="289"/>
      <c r="Y36" s="289"/>
      <c r="Z36" s="290"/>
      <c r="AA36" s="50"/>
      <c r="BA36" s="4"/>
    </row>
    <row r="37" spans="1:53" ht="21" customHeight="1">
      <c r="A37" s="50"/>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BA37" s="4"/>
    </row>
    <row r="38" spans="1:27" s="4" customFormat="1" ht="88.5" customHeight="1">
      <c r="A38" s="55"/>
      <c r="B38" s="56" t="s">
        <v>44</v>
      </c>
      <c r="C38" s="56">
        <v>1</v>
      </c>
      <c r="D38" s="286" t="s">
        <v>276</v>
      </c>
      <c r="E38" s="286"/>
      <c r="F38" s="286"/>
      <c r="G38" s="286"/>
      <c r="H38" s="286"/>
      <c r="I38" s="286"/>
      <c r="J38" s="286"/>
      <c r="K38" s="286"/>
      <c r="L38" s="286"/>
      <c r="M38" s="286"/>
      <c r="N38" s="286"/>
      <c r="O38" s="286"/>
      <c r="P38" s="286"/>
      <c r="Q38" s="286"/>
      <c r="R38" s="286"/>
      <c r="S38" s="286"/>
      <c r="T38" s="286"/>
      <c r="U38" s="286"/>
      <c r="V38" s="286"/>
      <c r="W38" s="286"/>
      <c r="X38" s="286"/>
      <c r="Y38" s="286"/>
      <c r="Z38" s="286"/>
      <c r="AA38" s="55"/>
    </row>
    <row r="39" spans="1:53" s="4" customFormat="1" ht="102.75" customHeight="1">
      <c r="A39" s="55"/>
      <c r="B39" s="55"/>
      <c r="C39" s="56">
        <v>2</v>
      </c>
      <c r="D39" s="286" t="s">
        <v>73</v>
      </c>
      <c r="E39" s="286"/>
      <c r="F39" s="286"/>
      <c r="G39" s="286"/>
      <c r="H39" s="286"/>
      <c r="I39" s="286"/>
      <c r="J39" s="286"/>
      <c r="K39" s="286"/>
      <c r="L39" s="286"/>
      <c r="M39" s="286"/>
      <c r="N39" s="286"/>
      <c r="O39" s="286"/>
      <c r="P39" s="286"/>
      <c r="Q39" s="286"/>
      <c r="R39" s="286"/>
      <c r="S39" s="286"/>
      <c r="T39" s="286"/>
      <c r="U39" s="286"/>
      <c r="V39" s="286"/>
      <c r="W39" s="286"/>
      <c r="X39" s="286"/>
      <c r="Y39" s="286"/>
      <c r="Z39" s="286"/>
      <c r="AA39" s="55"/>
      <c r="BA39" s="3"/>
    </row>
    <row r="40" spans="1:53" s="4" customFormat="1" ht="48" customHeight="1">
      <c r="A40" s="55"/>
      <c r="B40" s="55"/>
      <c r="C40" s="56">
        <v>3</v>
      </c>
      <c r="D40" s="286" t="s">
        <v>45</v>
      </c>
      <c r="E40" s="286"/>
      <c r="F40" s="286"/>
      <c r="G40" s="286"/>
      <c r="H40" s="286"/>
      <c r="I40" s="286"/>
      <c r="J40" s="286"/>
      <c r="K40" s="286"/>
      <c r="L40" s="286"/>
      <c r="M40" s="286"/>
      <c r="N40" s="286"/>
      <c r="O40" s="286"/>
      <c r="P40" s="286"/>
      <c r="Q40" s="286"/>
      <c r="R40" s="286"/>
      <c r="S40" s="286"/>
      <c r="T40" s="286"/>
      <c r="U40" s="286"/>
      <c r="V40" s="286"/>
      <c r="W40" s="286"/>
      <c r="X40" s="286"/>
      <c r="Y40" s="286"/>
      <c r="Z40" s="286"/>
      <c r="AA40" s="55"/>
      <c r="BA40" s="3"/>
    </row>
    <row r="41" spans="1:53" s="4" customFormat="1" ht="18.75" customHeight="1">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BA41" s="3"/>
    </row>
    <row r="48" ht="18.75" customHeight="1">
      <c r="F48" s="15"/>
    </row>
  </sheetData>
  <sheetProtection sheet="1" formatCells="0" formatRows="0" selectLockedCells="1"/>
  <mergeCells count="40">
    <mergeCell ref="P31:Z31"/>
    <mergeCell ref="P36:Z36"/>
    <mergeCell ref="A4:AA4"/>
    <mergeCell ref="A5:AA5"/>
    <mergeCell ref="A17:Z17"/>
    <mergeCell ref="I9:L9"/>
    <mergeCell ref="I8:L8"/>
    <mergeCell ref="M8:Z8"/>
    <mergeCell ref="M9:Z9"/>
    <mergeCell ref="M10:Z10"/>
    <mergeCell ref="C22:AA22"/>
    <mergeCell ref="I10:L10"/>
    <mergeCell ref="D40:Z40"/>
    <mergeCell ref="D39:Z39"/>
    <mergeCell ref="C26:AA26"/>
    <mergeCell ref="D38:Z38"/>
    <mergeCell ref="L32:N32"/>
    <mergeCell ref="L31:N31"/>
    <mergeCell ref="L36:N36"/>
    <mergeCell ref="L30:N30"/>
    <mergeCell ref="L29:N29"/>
    <mergeCell ref="P32:Z32"/>
    <mergeCell ref="U2:V2"/>
    <mergeCell ref="X2:Y2"/>
    <mergeCell ref="L34:N34"/>
    <mergeCell ref="L33:N33"/>
    <mergeCell ref="P30:Z30"/>
    <mergeCell ref="L28:Z28"/>
    <mergeCell ref="A13:Z13"/>
    <mergeCell ref="A15:AA15"/>
    <mergeCell ref="C23:AA23"/>
    <mergeCell ref="C24:AA24"/>
    <mergeCell ref="A14:Z14"/>
    <mergeCell ref="A16:AA16"/>
    <mergeCell ref="P35:Z35"/>
    <mergeCell ref="P34:Z34"/>
    <mergeCell ref="P33:Z33"/>
    <mergeCell ref="C25:AA25"/>
    <mergeCell ref="L35:N35"/>
    <mergeCell ref="P29:Z29"/>
  </mergeCells>
  <conditionalFormatting sqref="A15:AA15">
    <cfRule type="containsBlanks" priority="4" dxfId="3" stopIfTrue="1">
      <formula>LEN(TRIM(A15))=0</formula>
    </cfRule>
  </conditionalFormatting>
  <conditionalFormatting sqref="U2:V2 X2:Y2">
    <cfRule type="containsBlanks" priority="3" dxfId="0" stopIfTrue="1">
      <formula>LEN(TRIM(U2))=0</formula>
    </cfRule>
  </conditionalFormatting>
  <conditionalFormatting sqref="M8 M10">
    <cfRule type="containsBlanks" priority="2" dxfId="0" stopIfTrue="1">
      <formula>LEN(TRIM(M8))=0</formula>
    </cfRule>
  </conditionalFormatting>
  <conditionalFormatting sqref="M9">
    <cfRule type="containsBlanks" priority="1" dxfId="0" stopIfTrue="1">
      <formula>LEN(TRIM(M9))=0</formula>
    </cfRule>
  </conditionalFormatting>
  <dataValidations count="1">
    <dataValidation type="list" allowBlank="1" showInputMessage="1" showErrorMessage="1" prompt="申請する補助事業（略称）をリストから選択してください" sqref="A15:AA16">
      <formula1>$BA$3:$BA$8</formula1>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7" r:id="rId3"/>
  <headerFooter>
    <oddFooter>&amp;Rver.1.1
</oddFooter>
  </headerFooter>
  <rowBreaks count="1" manualBreakCount="1">
    <brk id="36" max="25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P132"/>
  <sheetViews>
    <sheetView showZeros="0" zoomScale="90" zoomScaleNormal="90" zoomScaleSheetLayoutView="100" workbookViewId="0" topLeftCell="A1">
      <selection activeCell="K7" sqref="K7:N7"/>
    </sheetView>
  </sheetViews>
  <sheetFormatPr defaultColWidth="9.140625" defaultRowHeight="15"/>
  <cols>
    <col min="1" max="1" width="1.1484375" style="2" customWidth="1"/>
    <col min="2" max="2" width="6.7109375" style="5" customWidth="1"/>
    <col min="3" max="4" width="5.57421875" style="6" customWidth="1"/>
    <col min="5" max="10" width="4.57421875" style="6" customWidth="1"/>
    <col min="11" max="14" width="20.57421875" style="25" customWidth="1"/>
    <col min="15" max="15" width="90.57421875" style="3" customWidth="1"/>
    <col min="16" max="16384" width="9.00390625" style="3" customWidth="1"/>
  </cols>
  <sheetData>
    <row r="1" spans="2:15" ht="22.5" customHeight="1">
      <c r="B1" s="24" t="s">
        <v>130</v>
      </c>
      <c r="C1" s="24"/>
      <c r="D1" s="24"/>
      <c r="E1" s="24"/>
      <c r="F1" s="24"/>
      <c r="G1" s="24"/>
      <c r="H1" s="24"/>
      <c r="I1" s="24"/>
      <c r="J1" s="24"/>
      <c r="K1" s="7"/>
      <c r="L1" s="7"/>
      <c r="M1" s="7"/>
      <c r="N1" s="7"/>
      <c r="O1" s="332" t="s">
        <v>557</v>
      </c>
    </row>
    <row r="2" spans="2:15" ht="22.5" customHeight="1">
      <c r="B2" s="346" t="s">
        <v>51</v>
      </c>
      <c r="C2" s="346"/>
      <c r="D2" s="346"/>
      <c r="E2" s="346"/>
      <c r="F2" s="346"/>
      <c r="G2" s="346"/>
      <c r="H2" s="346"/>
      <c r="I2" s="346"/>
      <c r="J2" s="346"/>
      <c r="K2" s="346"/>
      <c r="L2" s="346"/>
      <c r="M2" s="346"/>
      <c r="N2" s="68"/>
      <c r="O2" s="333"/>
    </row>
    <row r="3" spans="2:15" ht="22.5" customHeight="1">
      <c r="B3" s="396" t="s">
        <v>124</v>
      </c>
      <c r="C3" s="396"/>
      <c r="D3" s="396"/>
      <c r="E3" s="396"/>
      <c r="F3" s="396"/>
      <c r="G3" s="396"/>
      <c r="H3" s="396"/>
      <c r="I3" s="396"/>
      <c r="J3" s="396"/>
      <c r="K3" s="396"/>
      <c r="L3" s="396"/>
      <c r="M3" s="396"/>
      <c r="N3" s="396"/>
      <c r="O3" s="333"/>
    </row>
    <row r="4" spans="2:15" ht="9" customHeight="1" thickBot="1">
      <c r="B4" s="402"/>
      <c r="C4" s="403"/>
      <c r="D4" s="403"/>
      <c r="E4" s="403"/>
      <c r="F4" s="403"/>
      <c r="G4" s="403"/>
      <c r="H4" s="403"/>
      <c r="I4" s="403"/>
      <c r="J4" s="403"/>
      <c r="K4" s="403"/>
      <c r="L4" s="67"/>
      <c r="M4" s="67"/>
      <c r="N4" s="67"/>
      <c r="O4" s="69"/>
    </row>
    <row r="5" spans="1:15" s="15" customFormat="1" ht="33" customHeight="1" thickBot="1">
      <c r="A5" s="16"/>
      <c r="B5" s="404" t="s">
        <v>48</v>
      </c>
      <c r="C5" s="405"/>
      <c r="D5" s="405"/>
      <c r="E5" s="405"/>
      <c r="F5" s="405"/>
      <c r="G5" s="405"/>
      <c r="H5" s="405"/>
      <c r="I5" s="405"/>
      <c r="J5" s="405"/>
      <c r="K5" s="376" t="s">
        <v>165</v>
      </c>
      <c r="L5" s="377"/>
      <c r="M5" s="377"/>
      <c r="N5" s="377"/>
      <c r="O5" s="80" t="s">
        <v>135</v>
      </c>
    </row>
    <row r="6" spans="1:15" s="15" customFormat="1" ht="21" customHeight="1">
      <c r="A6" s="16"/>
      <c r="B6" s="378" t="s">
        <v>177</v>
      </c>
      <c r="C6" s="379"/>
      <c r="D6" s="379"/>
      <c r="E6" s="379"/>
      <c r="F6" s="379"/>
      <c r="G6" s="379"/>
      <c r="H6" s="379"/>
      <c r="I6" s="379"/>
      <c r="J6" s="379"/>
      <c r="K6" s="397"/>
      <c r="L6" s="398"/>
      <c r="M6" s="398"/>
      <c r="N6" s="398"/>
      <c r="O6" s="26" t="s">
        <v>70</v>
      </c>
    </row>
    <row r="7" spans="1:15" s="15" customFormat="1" ht="33" customHeight="1">
      <c r="A7" s="16"/>
      <c r="B7" s="386" t="s">
        <v>56</v>
      </c>
      <c r="C7" s="331"/>
      <c r="D7" s="331"/>
      <c r="E7" s="331"/>
      <c r="F7" s="331"/>
      <c r="G7" s="331"/>
      <c r="H7" s="331"/>
      <c r="I7" s="331"/>
      <c r="J7" s="331"/>
      <c r="K7" s="399"/>
      <c r="L7" s="400"/>
      <c r="M7" s="400"/>
      <c r="N7" s="400"/>
      <c r="O7" s="28" t="s">
        <v>104</v>
      </c>
    </row>
    <row r="8" spans="1:15" s="15" customFormat="1" ht="21" customHeight="1">
      <c r="A8" s="16"/>
      <c r="B8" s="370" t="s">
        <v>78</v>
      </c>
      <c r="C8" s="371"/>
      <c r="D8" s="371"/>
      <c r="E8" s="371"/>
      <c r="F8" s="371"/>
      <c r="G8" s="371"/>
      <c r="H8" s="371"/>
      <c r="I8" s="371"/>
      <c r="J8" s="372"/>
      <c r="K8" s="511" t="s">
        <v>147</v>
      </c>
      <c r="L8" s="512"/>
      <c r="M8" s="507" t="s">
        <v>210</v>
      </c>
      <c r="N8" s="508"/>
      <c r="O8" s="337" t="s">
        <v>211</v>
      </c>
    </row>
    <row r="9" spans="1:15" s="15" customFormat="1" ht="21" customHeight="1">
      <c r="A9" s="16"/>
      <c r="B9" s="373"/>
      <c r="C9" s="329"/>
      <c r="D9" s="329"/>
      <c r="E9" s="329"/>
      <c r="F9" s="329"/>
      <c r="G9" s="329"/>
      <c r="H9" s="329"/>
      <c r="I9" s="329"/>
      <c r="J9" s="330"/>
      <c r="K9" s="509"/>
      <c r="L9" s="510"/>
      <c r="M9" s="469"/>
      <c r="N9" s="470"/>
      <c r="O9" s="338"/>
    </row>
    <row r="10" spans="1:15" s="15" customFormat="1" ht="33" customHeight="1">
      <c r="A10" s="16"/>
      <c r="B10" s="370" t="s">
        <v>47</v>
      </c>
      <c r="C10" s="371"/>
      <c r="D10" s="371"/>
      <c r="E10" s="371"/>
      <c r="F10" s="371"/>
      <c r="G10" s="371"/>
      <c r="H10" s="371"/>
      <c r="I10" s="371"/>
      <c r="J10" s="371"/>
      <c r="K10" s="303"/>
      <c r="L10" s="304"/>
      <c r="M10" s="304"/>
      <c r="N10" s="305"/>
      <c r="O10" s="35" t="s">
        <v>105</v>
      </c>
    </row>
    <row r="11" spans="1:15" s="15" customFormat="1" ht="22.5" customHeight="1">
      <c r="A11" s="16"/>
      <c r="B11" s="17"/>
      <c r="C11" s="406" t="s">
        <v>57</v>
      </c>
      <c r="D11" s="407"/>
      <c r="E11" s="369" t="s">
        <v>59</v>
      </c>
      <c r="F11" s="369"/>
      <c r="G11" s="369"/>
      <c r="H11" s="369"/>
      <c r="I11" s="369"/>
      <c r="J11" s="369"/>
      <c r="K11" s="303"/>
      <c r="L11" s="304"/>
      <c r="M11" s="304"/>
      <c r="N11" s="305"/>
      <c r="O11" s="337" t="s">
        <v>106</v>
      </c>
    </row>
    <row r="12" spans="1:15" s="15" customFormat="1" ht="22.5" customHeight="1">
      <c r="A12" s="16"/>
      <c r="B12" s="17"/>
      <c r="C12" s="408"/>
      <c r="D12" s="409"/>
      <c r="E12" s="369" t="s">
        <v>26</v>
      </c>
      <c r="F12" s="369"/>
      <c r="G12" s="369"/>
      <c r="H12" s="369"/>
      <c r="I12" s="369"/>
      <c r="J12" s="369"/>
      <c r="K12" s="303"/>
      <c r="L12" s="304"/>
      <c r="M12" s="304"/>
      <c r="N12" s="305"/>
      <c r="O12" s="345"/>
    </row>
    <row r="13" spans="1:15" s="15" customFormat="1" ht="22.5" customHeight="1">
      <c r="A13" s="16"/>
      <c r="B13" s="17"/>
      <c r="C13" s="408"/>
      <c r="D13" s="409"/>
      <c r="E13" s="369" t="s">
        <v>58</v>
      </c>
      <c r="F13" s="369"/>
      <c r="G13" s="369"/>
      <c r="H13" s="369"/>
      <c r="I13" s="369"/>
      <c r="J13" s="369"/>
      <c r="K13" s="322"/>
      <c r="L13" s="323"/>
      <c r="M13" s="323"/>
      <c r="N13" s="324"/>
      <c r="O13" s="345"/>
    </row>
    <row r="14" spans="1:15" s="15" customFormat="1" ht="22.5" customHeight="1">
      <c r="A14" s="16"/>
      <c r="B14" s="17"/>
      <c r="C14" s="408"/>
      <c r="D14" s="409"/>
      <c r="E14" s="369" t="s">
        <v>20</v>
      </c>
      <c r="F14" s="369"/>
      <c r="G14" s="369"/>
      <c r="H14" s="369"/>
      <c r="I14" s="369"/>
      <c r="J14" s="369"/>
      <c r="K14" s="342"/>
      <c r="L14" s="343"/>
      <c r="M14" s="343"/>
      <c r="N14" s="344"/>
      <c r="O14" s="345"/>
    </row>
    <row r="15" spans="1:15" s="15" customFormat="1" ht="22.5" customHeight="1">
      <c r="A15" s="16"/>
      <c r="B15" s="17"/>
      <c r="C15" s="408"/>
      <c r="D15" s="409"/>
      <c r="E15" s="369" t="s">
        <v>17</v>
      </c>
      <c r="F15" s="369"/>
      <c r="G15" s="369"/>
      <c r="H15" s="369"/>
      <c r="I15" s="369"/>
      <c r="J15" s="369"/>
      <c r="K15" s="349"/>
      <c r="L15" s="350"/>
      <c r="M15" s="350"/>
      <c r="N15" s="351"/>
      <c r="O15" s="345"/>
    </row>
    <row r="16" spans="1:15" s="15" customFormat="1" ht="22.5" customHeight="1">
      <c r="A16" s="16"/>
      <c r="B16" s="17"/>
      <c r="C16" s="408"/>
      <c r="D16" s="409"/>
      <c r="E16" s="369" t="s">
        <v>18</v>
      </c>
      <c r="F16" s="369"/>
      <c r="G16" s="369"/>
      <c r="H16" s="369"/>
      <c r="I16" s="369"/>
      <c r="J16" s="369"/>
      <c r="K16" s="349"/>
      <c r="L16" s="350"/>
      <c r="M16" s="350"/>
      <c r="N16" s="351"/>
      <c r="O16" s="345"/>
    </row>
    <row r="17" spans="1:15" s="15" customFormat="1" ht="22.5" customHeight="1">
      <c r="A17" s="16"/>
      <c r="B17" s="17"/>
      <c r="C17" s="410"/>
      <c r="D17" s="411"/>
      <c r="E17" s="369" t="s">
        <v>27</v>
      </c>
      <c r="F17" s="369"/>
      <c r="G17" s="369"/>
      <c r="H17" s="369"/>
      <c r="I17" s="369"/>
      <c r="J17" s="369"/>
      <c r="K17" s="401"/>
      <c r="L17" s="304"/>
      <c r="M17" s="304"/>
      <c r="N17" s="305"/>
      <c r="O17" s="338"/>
    </row>
    <row r="18" spans="1:15" s="15" customFormat="1" ht="22.5" customHeight="1">
      <c r="A18" s="16"/>
      <c r="B18" s="17"/>
      <c r="C18" s="387" t="s">
        <v>549</v>
      </c>
      <c r="D18" s="388"/>
      <c r="E18" s="369" t="s">
        <v>16</v>
      </c>
      <c r="F18" s="369"/>
      <c r="G18" s="369"/>
      <c r="H18" s="369"/>
      <c r="I18" s="369"/>
      <c r="J18" s="369"/>
      <c r="K18" s="303"/>
      <c r="L18" s="304"/>
      <c r="M18" s="304"/>
      <c r="N18" s="305"/>
      <c r="O18" s="337" t="s">
        <v>107</v>
      </c>
    </row>
    <row r="19" spans="1:15" s="15" customFormat="1" ht="22.5" customHeight="1">
      <c r="A19" s="16"/>
      <c r="B19" s="17"/>
      <c r="C19" s="389"/>
      <c r="D19" s="390"/>
      <c r="E19" s="383" t="s">
        <v>28</v>
      </c>
      <c r="F19" s="384"/>
      <c r="G19" s="384"/>
      <c r="H19" s="384"/>
      <c r="I19" s="384"/>
      <c r="J19" s="385"/>
      <c r="K19" s="303"/>
      <c r="L19" s="304"/>
      <c r="M19" s="304"/>
      <c r="N19" s="305"/>
      <c r="O19" s="345"/>
    </row>
    <row r="20" spans="1:15" s="15" customFormat="1" ht="22.5" customHeight="1">
      <c r="A20" s="16"/>
      <c r="B20" s="17"/>
      <c r="C20" s="389"/>
      <c r="D20" s="390"/>
      <c r="E20" s="383" t="s">
        <v>26</v>
      </c>
      <c r="F20" s="384"/>
      <c r="G20" s="384"/>
      <c r="H20" s="384"/>
      <c r="I20" s="384"/>
      <c r="J20" s="385"/>
      <c r="K20" s="380"/>
      <c r="L20" s="381"/>
      <c r="M20" s="381"/>
      <c r="N20" s="382"/>
      <c r="O20" s="345"/>
    </row>
    <row r="21" spans="1:15" s="15" customFormat="1" ht="22.5" customHeight="1">
      <c r="A21" s="16"/>
      <c r="B21" s="17"/>
      <c r="C21" s="389"/>
      <c r="D21" s="390"/>
      <c r="E21" s="369" t="s">
        <v>58</v>
      </c>
      <c r="F21" s="369"/>
      <c r="G21" s="369"/>
      <c r="H21" s="369"/>
      <c r="I21" s="369"/>
      <c r="J21" s="369"/>
      <c r="K21" s="322"/>
      <c r="L21" s="323"/>
      <c r="M21" s="323"/>
      <c r="N21" s="324"/>
      <c r="O21" s="345"/>
    </row>
    <row r="22" spans="1:15" s="15" customFormat="1" ht="22.5" customHeight="1">
      <c r="A22" s="16"/>
      <c r="B22" s="17"/>
      <c r="C22" s="389"/>
      <c r="D22" s="390"/>
      <c r="E22" s="369" t="s">
        <v>20</v>
      </c>
      <c r="F22" s="369"/>
      <c r="G22" s="369"/>
      <c r="H22" s="369"/>
      <c r="I22" s="369"/>
      <c r="J22" s="369"/>
      <c r="K22" s="342"/>
      <c r="L22" s="343"/>
      <c r="M22" s="343"/>
      <c r="N22" s="344"/>
      <c r="O22" s="345"/>
    </row>
    <row r="23" spans="1:15" s="15" customFormat="1" ht="22.5" customHeight="1">
      <c r="A23" s="16"/>
      <c r="B23" s="17"/>
      <c r="C23" s="389"/>
      <c r="D23" s="390"/>
      <c r="E23" s="369" t="s">
        <v>17</v>
      </c>
      <c r="F23" s="369"/>
      <c r="G23" s="369"/>
      <c r="H23" s="369"/>
      <c r="I23" s="369"/>
      <c r="J23" s="369"/>
      <c r="K23" s="349"/>
      <c r="L23" s="350"/>
      <c r="M23" s="350"/>
      <c r="N23" s="351"/>
      <c r="O23" s="345"/>
    </row>
    <row r="24" spans="1:15" s="15" customFormat="1" ht="22.5" customHeight="1">
      <c r="A24" s="16"/>
      <c r="B24" s="17"/>
      <c r="C24" s="389"/>
      <c r="D24" s="390"/>
      <c r="E24" s="369" t="s">
        <v>18</v>
      </c>
      <c r="F24" s="369"/>
      <c r="G24" s="369"/>
      <c r="H24" s="369"/>
      <c r="I24" s="369"/>
      <c r="J24" s="369"/>
      <c r="K24" s="349"/>
      <c r="L24" s="350"/>
      <c r="M24" s="350"/>
      <c r="N24" s="351"/>
      <c r="O24" s="345"/>
    </row>
    <row r="25" spans="1:15" s="15" customFormat="1" ht="22.5" customHeight="1">
      <c r="A25" s="16"/>
      <c r="B25" s="17"/>
      <c r="C25" s="391"/>
      <c r="D25" s="392"/>
      <c r="E25" s="369" t="s">
        <v>27</v>
      </c>
      <c r="F25" s="369"/>
      <c r="G25" s="369"/>
      <c r="H25" s="369"/>
      <c r="I25" s="369"/>
      <c r="J25" s="369"/>
      <c r="K25" s="393"/>
      <c r="L25" s="394"/>
      <c r="M25" s="394"/>
      <c r="N25" s="395"/>
      <c r="O25" s="338"/>
    </row>
    <row r="26" spans="1:15" s="15" customFormat="1" ht="22.5" customHeight="1">
      <c r="A26" s="16"/>
      <c r="B26" s="375" t="s">
        <v>21</v>
      </c>
      <c r="C26" s="315" t="s">
        <v>23</v>
      </c>
      <c r="D26" s="315" t="s">
        <v>29</v>
      </c>
      <c r="E26" s="315"/>
      <c r="F26" s="315"/>
      <c r="G26" s="315"/>
      <c r="H26" s="315"/>
      <c r="I26" s="315"/>
      <c r="J26" s="315"/>
      <c r="K26" s="303"/>
      <c r="L26" s="304"/>
      <c r="M26" s="304"/>
      <c r="N26" s="305"/>
      <c r="O26" s="374" t="s">
        <v>151</v>
      </c>
    </row>
    <row r="27" spans="1:15" s="15" customFormat="1" ht="22.5" customHeight="1">
      <c r="A27" s="16"/>
      <c r="B27" s="361"/>
      <c r="C27" s="315"/>
      <c r="D27" s="309" t="s">
        <v>247</v>
      </c>
      <c r="E27" s="309"/>
      <c r="F27" s="309"/>
      <c r="G27" s="309"/>
      <c r="H27" s="309"/>
      <c r="I27" s="309"/>
      <c r="J27" s="309"/>
      <c r="K27" s="303"/>
      <c r="L27" s="304"/>
      <c r="M27" s="304"/>
      <c r="N27" s="305"/>
      <c r="O27" s="374"/>
    </row>
    <row r="28" spans="1:15" s="15" customFormat="1" ht="22.5" customHeight="1">
      <c r="A28" s="16"/>
      <c r="B28" s="361"/>
      <c r="C28" s="315"/>
      <c r="D28" s="314" t="s">
        <v>255</v>
      </c>
      <c r="E28" s="315" t="s">
        <v>16</v>
      </c>
      <c r="F28" s="315"/>
      <c r="G28" s="315"/>
      <c r="H28" s="315"/>
      <c r="I28" s="315"/>
      <c r="J28" s="315"/>
      <c r="K28" s="303"/>
      <c r="L28" s="304"/>
      <c r="M28" s="304"/>
      <c r="N28" s="305"/>
      <c r="O28" s="374"/>
    </row>
    <row r="29" spans="1:15" s="15" customFormat="1" ht="22.5" customHeight="1">
      <c r="A29" s="16"/>
      <c r="B29" s="361"/>
      <c r="C29" s="315"/>
      <c r="D29" s="314"/>
      <c r="E29" s="315" t="s">
        <v>248</v>
      </c>
      <c r="F29" s="315"/>
      <c r="G29" s="315"/>
      <c r="H29" s="315"/>
      <c r="I29" s="315"/>
      <c r="J29" s="315"/>
      <c r="K29" s="303"/>
      <c r="L29" s="304"/>
      <c r="M29" s="304"/>
      <c r="N29" s="305"/>
      <c r="O29" s="374"/>
    </row>
    <row r="30" spans="1:15" s="15" customFormat="1" ht="22.5" customHeight="1">
      <c r="A30" s="16"/>
      <c r="B30" s="361"/>
      <c r="C30" s="315"/>
      <c r="D30" s="314"/>
      <c r="E30" s="312" t="s">
        <v>250</v>
      </c>
      <c r="F30" s="312"/>
      <c r="G30" s="312"/>
      <c r="H30" s="312"/>
      <c r="I30" s="312"/>
      <c r="J30" s="312"/>
      <c r="K30" s="322"/>
      <c r="L30" s="323"/>
      <c r="M30" s="323"/>
      <c r="N30" s="324"/>
      <c r="O30" s="374"/>
    </row>
    <row r="31" spans="1:15" s="15" customFormat="1" ht="22.5" customHeight="1">
      <c r="A31" s="16"/>
      <c r="B31" s="361"/>
      <c r="C31" s="315"/>
      <c r="D31" s="314"/>
      <c r="E31" s="312" t="s">
        <v>251</v>
      </c>
      <c r="F31" s="312"/>
      <c r="G31" s="312"/>
      <c r="H31" s="312"/>
      <c r="I31" s="312"/>
      <c r="J31" s="312"/>
      <c r="K31" s="342"/>
      <c r="L31" s="343"/>
      <c r="M31" s="343"/>
      <c r="N31" s="344"/>
      <c r="O31" s="374"/>
    </row>
    <row r="32" spans="1:15" s="15" customFormat="1" ht="22.5" customHeight="1">
      <c r="A32" s="16"/>
      <c r="B32" s="361"/>
      <c r="C32" s="315"/>
      <c r="D32" s="314"/>
      <c r="E32" s="315" t="s">
        <v>17</v>
      </c>
      <c r="F32" s="315"/>
      <c r="G32" s="315"/>
      <c r="H32" s="315"/>
      <c r="I32" s="315"/>
      <c r="J32" s="315"/>
      <c r="K32" s="349"/>
      <c r="L32" s="350"/>
      <c r="M32" s="350"/>
      <c r="N32" s="351"/>
      <c r="O32" s="374"/>
    </row>
    <row r="33" spans="1:15" s="15" customFormat="1" ht="22.5" customHeight="1">
      <c r="A33" s="16"/>
      <c r="B33" s="361"/>
      <c r="C33" s="315"/>
      <c r="D33" s="314"/>
      <c r="E33" s="315" t="s">
        <v>18</v>
      </c>
      <c r="F33" s="315"/>
      <c r="G33" s="315"/>
      <c r="H33" s="315"/>
      <c r="I33" s="315"/>
      <c r="J33" s="315"/>
      <c r="K33" s="349"/>
      <c r="L33" s="350"/>
      <c r="M33" s="350"/>
      <c r="N33" s="351"/>
      <c r="O33" s="374"/>
    </row>
    <row r="34" spans="1:15" s="15" customFormat="1" ht="22.5" customHeight="1">
      <c r="A34" s="16"/>
      <c r="B34" s="361"/>
      <c r="C34" s="315"/>
      <c r="D34" s="314"/>
      <c r="E34" s="315" t="s">
        <v>19</v>
      </c>
      <c r="F34" s="315"/>
      <c r="G34" s="315"/>
      <c r="H34" s="315"/>
      <c r="I34" s="315"/>
      <c r="J34" s="315"/>
      <c r="K34" s="316"/>
      <c r="L34" s="317"/>
      <c r="M34" s="317"/>
      <c r="N34" s="318"/>
      <c r="O34" s="374"/>
    </row>
    <row r="35" spans="1:15" s="15" customFormat="1" ht="22.5" customHeight="1">
      <c r="A35" s="16"/>
      <c r="B35" s="361"/>
      <c r="C35" s="309" t="s">
        <v>24</v>
      </c>
      <c r="D35" s="309" t="s">
        <v>246</v>
      </c>
      <c r="E35" s="309"/>
      <c r="F35" s="309"/>
      <c r="G35" s="309"/>
      <c r="H35" s="309"/>
      <c r="I35" s="309"/>
      <c r="J35" s="309"/>
      <c r="K35" s="303"/>
      <c r="L35" s="304"/>
      <c r="M35" s="304"/>
      <c r="N35" s="305"/>
      <c r="O35" s="374"/>
    </row>
    <row r="36" spans="1:15" s="15" customFormat="1" ht="22.5" customHeight="1">
      <c r="A36" s="16"/>
      <c r="B36" s="361"/>
      <c r="C36" s="309"/>
      <c r="D36" s="309" t="s">
        <v>247</v>
      </c>
      <c r="E36" s="309"/>
      <c r="F36" s="309"/>
      <c r="G36" s="309"/>
      <c r="H36" s="309"/>
      <c r="I36" s="309"/>
      <c r="J36" s="309"/>
      <c r="K36" s="303"/>
      <c r="L36" s="304"/>
      <c r="M36" s="304"/>
      <c r="N36" s="305"/>
      <c r="O36" s="374"/>
    </row>
    <row r="37" spans="1:15" s="15" customFormat="1" ht="22.5" customHeight="1">
      <c r="A37" s="16"/>
      <c r="B37" s="361"/>
      <c r="C37" s="309"/>
      <c r="D37" s="314" t="s">
        <v>255</v>
      </c>
      <c r="E37" s="309" t="s">
        <v>59</v>
      </c>
      <c r="F37" s="309"/>
      <c r="G37" s="309"/>
      <c r="H37" s="309"/>
      <c r="I37" s="309"/>
      <c r="J37" s="309"/>
      <c r="K37" s="303"/>
      <c r="L37" s="304"/>
      <c r="M37" s="304"/>
      <c r="N37" s="305"/>
      <c r="O37" s="374"/>
    </row>
    <row r="38" spans="1:15" s="15" customFormat="1" ht="22.5" customHeight="1">
      <c r="A38" s="16"/>
      <c r="B38" s="361"/>
      <c r="C38" s="309"/>
      <c r="D38" s="314"/>
      <c r="E38" s="309" t="s">
        <v>249</v>
      </c>
      <c r="F38" s="309"/>
      <c r="G38" s="309"/>
      <c r="H38" s="309"/>
      <c r="I38" s="309"/>
      <c r="J38" s="309"/>
      <c r="K38" s="303"/>
      <c r="L38" s="304"/>
      <c r="M38" s="304"/>
      <c r="N38" s="305"/>
      <c r="O38" s="374"/>
    </row>
    <row r="39" spans="1:15" s="15" customFormat="1" ht="22.5" customHeight="1">
      <c r="A39" s="16"/>
      <c r="B39" s="361"/>
      <c r="C39" s="309"/>
      <c r="D39" s="314"/>
      <c r="E39" s="312" t="s">
        <v>250</v>
      </c>
      <c r="F39" s="312"/>
      <c r="G39" s="312"/>
      <c r="H39" s="312"/>
      <c r="I39" s="312"/>
      <c r="J39" s="312"/>
      <c r="K39" s="322"/>
      <c r="L39" s="323"/>
      <c r="M39" s="323"/>
      <c r="N39" s="324"/>
      <c r="O39" s="374"/>
    </row>
    <row r="40" spans="1:15" s="15" customFormat="1" ht="22.5" customHeight="1">
      <c r="A40" s="16"/>
      <c r="B40" s="361"/>
      <c r="C40" s="309"/>
      <c r="D40" s="314"/>
      <c r="E40" s="312" t="s">
        <v>251</v>
      </c>
      <c r="F40" s="312"/>
      <c r="G40" s="312"/>
      <c r="H40" s="312"/>
      <c r="I40" s="312"/>
      <c r="J40" s="312"/>
      <c r="K40" s="342"/>
      <c r="L40" s="343"/>
      <c r="M40" s="343"/>
      <c r="N40" s="344"/>
      <c r="O40" s="374"/>
    </row>
    <row r="41" spans="1:15" s="15" customFormat="1" ht="22.5" customHeight="1">
      <c r="A41" s="16"/>
      <c r="B41" s="361"/>
      <c r="C41" s="309"/>
      <c r="D41" s="314"/>
      <c r="E41" s="309" t="s">
        <v>252</v>
      </c>
      <c r="F41" s="309"/>
      <c r="G41" s="309"/>
      <c r="H41" s="309"/>
      <c r="I41" s="309"/>
      <c r="J41" s="309"/>
      <c r="K41" s="349"/>
      <c r="L41" s="350"/>
      <c r="M41" s="350"/>
      <c r="N41" s="351"/>
      <c r="O41" s="374"/>
    </row>
    <row r="42" spans="1:15" s="15" customFormat="1" ht="22.5" customHeight="1">
      <c r="A42" s="16"/>
      <c r="B42" s="361"/>
      <c r="C42" s="309"/>
      <c r="D42" s="314"/>
      <c r="E42" s="309" t="s">
        <v>253</v>
      </c>
      <c r="F42" s="309"/>
      <c r="G42" s="309"/>
      <c r="H42" s="309"/>
      <c r="I42" s="309"/>
      <c r="J42" s="309"/>
      <c r="K42" s="349"/>
      <c r="L42" s="350"/>
      <c r="M42" s="350"/>
      <c r="N42" s="351"/>
      <c r="O42" s="374"/>
    </row>
    <row r="43" spans="1:15" s="15" customFormat="1" ht="22.5" customHeight="1">
      <c r="A43" s="16"/>
      <c r="B43" s="361"/>
      <c r="C43" s="309"/>
      <c r="D43" s="314"/>
      <c r="E43" s="309" t="s">
        <v>254</v>
      </c>
      <c r="F43" s="309"/>
      <c r="G43" s="309"/>
      <c r="H43" s="309"/>
      <c r="I43" s="309"/>
      <c r="J43" s="309"/>
      <c r="K43" s="313"/>
      <c r="L43" s="313"/>
      <c r="M43" s="313"/>
      <c r="N43" s="313"/>
      <c r="O43" s="374"/>
    </row>
    <row r="44" spans="1:15" s="15" customFormat="1" ht="22.5" customHeight="1">
      <c r="A44" s="16"/>
      <c r="B44" s="361"/>
      <c r="C44" s="315" t="s">
        <v>25</v>
      </c>
      <c r="D44" s="315" t="s">
        <v>29</v>
      </c>
      <c r="E44" s="315"/>
      <c r="F44" s="315"/>
      <c r="G44" s="315"/>
      <c r="H44" s="315"/>
      <c r="I44" s="315"/>
      <c r="J44" s="315"/>
      <c r="K44" s="303"/>
      <c r="L44" s="304"/>
      <c r="M44" s="304"/>
      <c r="N44" s="305"/>
      <c r="O44" s="374"/>
    </row>
    <row r="45" spans="1:15" s="15" customFormat="1" ht="22.5" customHeight="1">
      <c r="A45" s="16"/>
      <c r="B45" s="361"/>
      <c r="C45" s="315"/>
      <c r="D45" s="309" t="s">
        <v>247</v>
      </c>
      <c r="E45" s="309"/>
      <c r="F45" s="309"/>
      <c r="G45" s="309"/>
      <c r="H45" s="309"/>
      <c r="I45" s="309"/>
      <c r="J45" s="309"/>
      <c r="K45" s="303"/>
      <c r="L45" s="304"/>
      <c r="M45" s="304"/>
      <c r="N45" s="305"/>
      <c r="O45" s="374"/>
    </row>
    <row r="46" spans="1:15" s="15" customFormat="1" ht="22.5" customHeight="1">
      <c r="A46" s="16"/>
      <c r="B46" s="361"/>
      <c r="C46" s="315"/>
      <c r="D46" s="314" t="s">
        <v>255</v>
      </c>
      <c r="E46" s="315" t="s">
        <v>16</v>
      </c>
      <c r="F46" s="315"/>
      <c r="G46" s="315"/>
      <c r="H46" s="315"/>
      <c r="I46" s="315"/>
      <c r="J46" s="315"/>
      <c r="K46" s="303"/>
      <c r="L46" s="304"/>
      <c r="M46" s="304"/>
      <c r="N46" s="305"/>
      <c r="O46" s="374"/>
    </row>
    <row r="47" spans="1:15" s="15" customFormat="1" ht="22.5" customHeight="1">
      <c r="A47" s="16"/>
      <c r="B47" s="361"/>
      <c r="C47" s="315"/>
      <c r="D47" s="314"/>
      <c r="E47" s="315" t="s">
        <v>248</v>
      </c>
      <c r="F47" s="315"/>
      <c r="G47" s="315"/>
      <c r="H47" s="315"/>
      <c r="I47" s="315"/>
      <c r="J47" s="315"/>
      <c r="K47" s="303"/>
      <c r="L47" s="304"/>
      <c r="M47" s="304"/>
      <c r="N47" s="305"/>
      <c r="O47" s="374"/>
    </row>
    <row r="48" spans="1:15" s="15" customFormat="1" ht="22.5" customHeight="1">
      <c r="A48" s="16"/>
      <c r="B48" s="361"/>
      <c r="C48" s="315"/>
      <c r="D48" s="314"/>
      <c r="E48" s="312" t="s">
        <v>250</v>
      </c>
      <c r="F48" s="312"/>
      <c r="G48" s="312"/>
      <c r="H48" s="312"/>
      <c r="I48" s="312"/>
      <c r="J48" s="312"/>
      <c r="K48" s="322"/>
      <c r="L48" s="323"/>
      <c r="M48" s="323"/>
      <c r="N48" s="324"/>
      <c r="O48" s="374"/>
    </row>
    <row r="49" spans="1:15" s="15" customFormat="1" ht="22.5" customHeight="1">
      <c r="A49" s="16"/>
      <c r="B49" s="361"/>
      <c r="C49" s="315"/>
      <c r="D49" s="314"/>
      <c r="E49" s="312" t="s">
        <v>251</v>
      </c>
      <c r="F49" s="312"/>
      <c r="G49" s="312"/>
      <c r="H49" s="312"/>
      <c r="I49" s="312"/>
      <c r="J49" s="312"/>
      <c r="K49" s="342"/>
      <c r="L49" s="343"/>
      <c r="M49" s="343"/>
      <c r="N49" s="344"/>
      <c r="O49" s="374"/>
    </row>
    <row r="50" spans="1:15" s="15" customFormat="1" ht="22.5" customHeight="1">
      <c r="A50" s="16"/>
      <c r="B50" s="361"/>
      <c r="C50" s="315"/>
      <c r="D50" s="314"/>
      <c r="E50" s="315" t="s">
        <v>17</v>
      </c>
      <c r="F50" s="315"/>
      <c r="G50" s="315"/>
      <c r="H50" s="315"/>
      <c r="I50" s="315"/>
      <c r="J50" s="315"/>
      <c r="K50" s="349"/>
      <c r="L50" s="350"/>
      <c r="M50" s="350"/>
      <c r="N50" s="351"/>
      <c r="O50" s="374"/>
    </row>
    <row r="51" spans="1:15" s="15" customFormat="1" ht="22.5" customHeight="1">
      <c r="A51" s="16"/>
      <c r="B51" s="361"/>
      <c r="C51" s="315"/>
      <c r="D51" s="314"/>
      <c r="E51" s="315" t="s">
        <v>18</v>
      </c>
      <c r="F51" s="315"/>
      <c r="G51" s="315"/>
      <c r="H51" s="315"/>
      <c r="I51" s="315"/>
      <c r="J51" s="315"/>
      <c r="K51" s="349"/>
      <c r="L51" s="350"/>
      <c r="M51" s="350"/>
      <c r="N51" s="351"/>
      <c r="O51" s="374"/>
    </row>
    <row r="52" spans="1:15" s="15" customFormat="1" ht="22.5" customHeight="1">
      <c r="A52" s="16"/>
      <c r="B52" s="361"/>
      <c r="C52" s="348"/>
      <c r="D52" s="314"/>
      <c r="E52" s="348" t="s">
        <v>19</v>
      </c>
      <c r="F52" s="348"/>
      <c r="G52" s="348"/>
      <c r="H52" s="348"/>
      <c r="I52" s="348"/>
      <c r="J52" s="348"/>
      <c r="K52" s="316"/>
      <c r="L52" s="317"/>
      <c r="M52" s="317"/>
      <c r="N52" s="318"/>
      <c r="O52" s="337"/>
    </row>
    <row r="53" spans="1:15" s="15" customFormat="1" ht="30" customHeight="1">
      <c r="A53" s="16"/>
      <c r="B53" s="438" t="s">
        <v>113</v>
      </c>
      <c r="C53" s="331" t="s">
        <v>46</v>
      </c>
      <c r="D53" s="331"/>
      <c r="E53" s="331"/>
      <c r="F53" s="331"/>
      <c r="G53" s="331"/>
      <c r="H53" s="331"/>
      <c r="I53" s="331"/>
      <c r="J53" s="331"/>
      <c r="K53" s="366"/>
      <c r="L53" s="367"/>
      <c r="M53" s="367"/>
      <c r="N53" s="368"/>
      <c r="O53" s="35" t="s">
        <v>227</v>
      </c>
    </row>
    <row r="54" spans="1:15" s="15" customFormat="1" ht="27" customHeight="1">
      <c r="A54" s="16"/>
      <c r="B54" s="439"/>
      <c r="C54" s="354" t="s">
        <v>32</v>
      </c>
      <c r="D54" s="355"/>
      <c r="E54" s="315" t="s">
        <v>61</v>
      </c>
      <c r="F54" s="315"/>
      <c r="G54" s="315"/>
      <c r="H54" s="315"/>
      <c r="I54" s="315"/>
      <c r="J54" s="315"/>
      <c r="K54" s="303"/>
      <c r="L54" s="304"/>
      <c r="M54" s="304"/>
      <c r="N54" s="305"/>
      <c r="O54" s="337" t="s">
        <v>228</v>
      </c>
    </row>
    <row r="55" spans="1:15" s="15" customFormat="1" ht="27" customHeight="1">
      <c r="A55" s="16"/>
      <c r="B55" s="439"/>
      <c r="C55" s="356"/>
      <c r="D55" s="357"/>
      <c r="E55" s="315" t="s">
        <v>62</v>
      </c>
      <c r="F55" s="315"/>
      <c r="G55" s="315"/>
      <c r="H55" s="315"/>
      <c r="I55" s="315"/>
      <c r="J55" s="315"/>
      <c r="K55" s="303"/>
      <c r="L55" s="304"/>
      <c r="M55" s="304"/>
      <c r="N55" s="305"/>
      <c r="O55" s="345"/>
    </row>
    <row r="56" spans="1:15" s="15" customFormat="1" ht="27" customHeight="1">
      <c r="A56" s="16"/>
      <c r="B56" s="439"/>
      <c r="C56" s="358"/>
      <c r="D56" s="359"/>
      <c r="E56" s="315" t="s">
        <v>63</v>
      </c>
      <c r="F56" s="315"/>
      <c r="G56" s="315"/>
      <c r="H56" s="315"/>
      <c r="I56" s="315"/>
      <c r="J56" s="315"/>
      <c r="K56" s="303"/>
      <c r="L56" s="304"/>
      <c r="M56" s="304"/>
      <c r="N56" s="305"/>
      <c r="O56" s="338"/>
    </row>
    <row r="57" spans="1:15" s="15" customFormat="1" ht="30" customHeight="1" thickBot="1">
      <c r="A57" s="16"/>
      <c r="B57" s="440"/>
      <c r="C57" s="423" t="s">
        <v>92</v>
      </c>
      <c r="D57" s="423"/>
      <c r="E57" s="423"/>
      <c r="F57" s="423"/>
      <c r="G57" s="423"/>
      <c r="H57" s="423"/>
      <c r="I57" s="423"/>
      <c r="J57" s="423"/>
      <c r="K57" s="429" t="s">
        <v>558</v>
      </c>
      <c r="L57" s="430"/>
      <c r="M57" s="430"/>
      <c r="N57" s="431"/>
      <c r="O57" s="72" t="s">
        <v>108</v>
      </c>
    </row>
    <row r="58" spans="1:15" s="15" customFormat="1" ht="79.5" customHeight="1">
      <c r="A58" s="16"/>
      <c r="B58" s="426" t="s">
        <v>91</v>
      </c>
      <c r="C58" s="427"/>
      <c r="D58" s="427"/>
      <c r="E58" s="427"/>
      <c r="F58" s="427"/>
      <c r="G58" s="427"/>
      <c r="H58" s="427"/>
      <c r="I58" s="427"/>
      <c r="J58" s="428"/>
      <c r="K58" s="488"/>
      <c r="L58" s="489"/>
      <c r="M58" s="489"/>
      <c r="N58" s="490"/>
      <c r="O58" s="27" t="s">
        <v>121</v>
      </c>
    </row>
    <row r="59" spans="1:15" s="15" customFormat="1" ht="79.5" customHeight="1">
      <c r="A59" s="16"/>
      <c r="B59" s="435" t="s">
        <v>96</v>
      </c>
      <c r="C59" s="298"/>
      <c r="D59" s="298"/>
      <c r="E59" s="298"/>
      <c r="F59" s="298"/>
      <c r="G59" s="298"/>
      <c r="H59" s="298"/>
      <c r="I59" s="298"/>
      <c r="J59" s="299"/>
      <c r="K59" s="306" t="s">
        <v>559</v>
      </c>
      <c r="L59" s="307"/>
      <c r="M59" s="307"/>
      <c r="N59" s="308"/>
      <c r="O59" s="27" t="s">
        <v>176</v>
      </c>
    </row>
    <row r="60" spans="1:15" s="23" customFormat="1" ht="39.75" customHeight="1" thickBot="1">
      <c r="A60" s="29"/>
      <c r="B60" s="436" t="s">
        <v>22</v>
      </c>
      <c r="C60" s="437"/>
      <c r="D60" s="437"/>
      <c r="E60" s="437"/>
      <c r="F60" s="437"/>
      <c r="G60" s="437"/>
      <c r="H60" s="437"/>
      <c r="I60" s="437"/>
      <c r="J60" s="437"/>
      <c r="K60" s="441"/>
      <c r="L60" s="442"/>
      <c r="M60" s="442"/>
      <c r="N60" s="443"/>
      <c r="O60" s="57" t="s">
        <v>109</v>
      </c>
    </row>
    <row r="61" spans="1:15" s="23" customFormat="1" ht="21" customHeight="1">
      <c r="A61" s="29"/>
      <c r="B61" s="360" t="s">
        <v>148</v>
      </c>
      <c r="C61" s="325" t="s">
        <v>179</v>
      </c>
      <c r="D61" s="326"/>
      <c r="E61" s="326"/>
      <c r="F61" s="326"/>
      <c r="G61" s="326"/>
      <c r="H61" s="326"/>
      <c r="I61" s="326"/>
      <c r="J61" s="327"/>
      <c r="K61" s="70" t="s">
        <v>95</v>
      </c>
      <c r="L61" s="71" t="s">
        <v>93</v>
      </c>
      <c r="M61" s="71" t="s">
        <v>94</v>
      </c>
      <c r="N61" s="424"/>
      <c r="O61" s="347" t="s">
        <v>110</v>
      </c>
    </row>
    <row r="62" spans="1:15" s="23" customFormat="1" ht="21" customHeight="1">
      <c r="A62" s="29"/>
      <c r="B62" s="361"/>
      <c r="C62" s="328"/>
      <c r="D62" s="329"/>
      <c r="E62" s="329"/>
      <c r="F62" s="329"/>
      <c r="G62" s="329"/>
      <c r="H62" s="329"/>
      <c r="I62" s="329"/>
      <c r="J62" s="330"/>
      <c r="K62" s="65"/>
      <c r="L62" s="66"/>
      <c r="M62" s="66"/>
      <c r="N62" s="425"/>
      <c r="O62" s="338"/>
    </row>
    <row r="63" spans="1:15" s="23" customFormat="1" ht="21" customHeight="1">
      <c r="A63" s="29"/>
      <c r="B63" s="361"/>
      <c r="C63" s="517" t="s">
        <v>240</v>
      </c>
      <c r="D63" s="518"/>
      <c r="E63" s="518"/>
      <c r="F63" s="518"/>
      <c r="G63" s="518"/>
      <c r="H63" s="518"/>
      <c r="I63" s="518"/>
      <c r="J63" s="519"/>
      <c r="K63" s="471" t="s">
        <v>241</v>
      </c>
      <c r="L63" s="472"/>
      <c r="M63" s="473" t="s">
        <v>242</v>
      </c>
      <c r="N63" s="474"/>
      <c r="O63" s="338" t="s">
        <v>243</v>
      </c>
    </row>
    <row r="64" spans="1:15" s="23" customFormat="1" ht="21" customHeight="1">
      <c r="A64" s="29"/>
      <c r="B64" s="361"/>
      <c r="C64" s="520"/>
      <c r="D64" s="521"/>
      <c r="E64" s="521"/>
      <c r="F64" s="521"/>
      <c r="G64" s="521"/>
      <c r="H64" s="521"/>
      <c r="I64" s="521"/>
      <c r="J64" s="522"/>
      <c r="K64" s="483"/>
      <c r="L64" s="484"/>
      <c r="M64" s="491"/>
      <c r="N64" s="492"/>
      <c r="O64" s="374"/>
    </row>
    <row r="65" spans="1:15" s="15" customFormat="1" ht="89.25" customHeight="1">
      <c r="A65" s="16"/>
      <c r="B65" s="361"/>
      <c r="C65" s="362" t="s">
        <v>257</v>
      </c>
      <c r="D65" s="363"/>
      <c r="E65" s="363"/>
      <c r="F65" s="363"/>
      <c r="G65" s="363"/>
      <c r="H65" s="363"/>
      <c r="I65" s="363"/>
      <c r="J65" s="364"/>
      <c r="K65" s="432"/>
      <c r="L65" s="433"/>
      <c r="M65" s="433"/>
      <c r="N65" s="434"/>
      <c r="O65" s="27" t="s">
        <v>198</v>
      </c>
    </row>
    <row r="66" spans="1:15" s="15" customFormat="1" ht="21" customHeight="1">
      <c r="A66" s="16"/>
      <c r="B66" s="361"/>
      <c r="C66" s="362"/>
      <c r="D66" s="363"/>
      <c r="E66" s="363"/>
      <c r="F66" s="363"/>
      <c r="G66" s="363"/>
      <c r="H66" s="363"/>
      <c r="I66" s="363"/>
      <c r="J66" s="364"/>
      <c r="K66" s="334" t="s">
        <v>155</v>
      </c>
      <c r="L66" s="335"/>
      <c r="M66" s="335" t="s">
        <v>156</v>
      </c>
      <c r="N66" s="336"/>
      <c r="O66" s="337" t="s">
        <v>161</v>
      </c>
    </row>
    <row r="67" spans="1:15" s="15" customFormat="1" ht="21" customHeight="1">
      <c r="A67" s="16"/>
      <c r="B67" s="361"/>
      <c r="C67" s="328"/>
      <c r="D67" s="329"/>
      <c r="E67" s="329"/>
      <c r="F67" s="329"/>
      <c r="G67" s="329"/>
      <c r="H67" s="329"/>
      <c r="I67" s="329"/>
      <c r="J67" s="330"/>
      <c r="K67" s="339"/>
      <c r="L67" s="340"/>
      <c r="M67" s="340"/>
      <c r="N67" s="341"/>
      <c r="O67" s="338"/>
    </row>
    <row r="68" spans="1:15" s="15" customFormat="1" ht="79.5" customHeight="1">
      <c r="A68" s="16"/>
      <c r="B68" s="361"/>
      <c r="C68" s="310" t="s">
        <v>258</v>
      </c>
      <c r="D68" s="311"/>
      <c r="E68" s="311"/>
      <c r="F68" s="311"/>
      <c r="G68" s="311"/>
      <c r="H68" s="311"/>
      <c r="I68" s="311"/>
      <c r="J68" s="311"/>
      <c r="K68" s="319"/>
      <c r="L68" s="320"/>
      <c r="M68" s="320"/>
      <c r="N68" s="321"/>
      <c r="O68" s="27" t="s">
        <v>245</v>
      </c>
    </row>
    <row r="69" spans="1:15" s="15" customFormat="1" ht="79.5" customHeight="1">
      <c r="A69" s="16"/>
      <c r="B69" s="361"/>
      <c r="C69" s="297" t="s">
        <v>259</v>
      </c>
      <c r="D69" s="298"/>
      <c r="E69" s="298"/>
      <c r="F69" s="298"/>
      <c r="G69" s="298"/>
      <c r="H69" s="298"/>
      <c r="I69" s="298"/>
      <c r="J69" s="299"/>
      <c r="K69" s="306"/>
      <c r="L69" s="307"/>
      <c r="M69" s="307"/>
      <c r="N69" s="308"/>
      <c r="O69" s="27" t="s">
        <v>199</v>
      </c>
    </row>
    <row r="70" spans="1:15" s="15" customFormat="1" ht="141" customHeight="1">
      <c r="A70" s="16"/>
      <c r="B70" s="361"/>
      <c r="C70" s="310" t="s">
        <v>260</v>
      </c>
      <c r="D70" s="311"/>
      <c r="E70" s="311"/>
      <c r="F70" s="311"/>
      <c r="G70" s="311"/>
      <c r="H70" s="311"/>
      <c r="I70" s="311"/>
      <c r="J70" s="311"/>
      <c r="K70" s="306"/>
      <c r="L70" s="307"/>
      <c r="M70" s="307"/>
      <c r="N70" s="308"/>
      <c r="O70" s="27" t="s">
        <v>200</v>
      </c>
    </row>
    <row r="71" spans="1:15" s="15" customFormat="1" ht="79.5" customHeight="1">
      <c r="A71" s="16"/>
      <c r="B71" s="361"/>
      <c r="C71" s="310" t="s">
        <v>261</v>
      </c>
      <c r="D71" s="311"/>
      <c r="E71" s="311"/>
      <c r="F71" s="311"/>
      <c r="G71" s="311"/>
      <c r="H71" s="311"/>
      <c r="I71" s="311"/>
      <c r="J71" s="311"/>
      <c r="K71" s="306"/>
      <c r="L71" s="307"/>
      <c r="M71" s="307"/>
      <c r="N71" s="308"/>
      <c r="O71" s="27" t="s">
        <v>152</v>
      </c>
    </row>
    <row r="72" spans="1:15" s="15" customFormat="1" ht="129.75" customHeight="1">
      <c r="A72" s="16"/>
      <c r="B72" s="361"/>
      <c r="C72" s="297" t="s">
        <v>262</v>
      </c>
      <c r="D72" s="298"/>
      <c r="E72" s="298"/>
      <c r="F72" s="298"/>
      <c r="G72" s="298"/>
      <c r="H72" s="298"/>
      <c r="I72" s="298"/>
      <c r="J72" s="299"/>
      <c r="K72" s="306"/>
      <c r="L72" s="307"/>
      <c r="M72" s="307"/>
      <c r="N72" s="308"/>
      <c r="O72" s="27" t="s">
        <v>560</v>
      </c>
    </row>
    <row r="73" spans="1:15" s="15" customFormat="1" ht="79.5" customHeight="1">
      <c r="A73" s="16"/>
      <c r="B73" s="361"/>
      <c r="C73" s="297" t="s">
        <v>263</v>
      </c>
      <c r="D73" s="298"/>
      <c r="E73" s="298"/>
      <c r="F73" s="298"/>
      <c r="G73" s="298"/>
      <c r="H73" s="298"/>
      <c r="I73" s="298"/>
      <c r="J73" s="298"/>
      <c r="K73" s="306"/>
      <c r="L73" s="307"/>
      <c r="M73" s="307"/>
      <c r="N73" s="308"/>
      <c r="O73" s="27" t="s">
        <v>111</v>
      </c>
    </row>
    <row r="74" spans="1:15" s="15" customFormat="1" ht="79.5" customHeight="1">
      <c r="A74" s="16"/>
      <c r="B74" s="361"/>
      <c r="C74" s="297" t="s">
        <v>264</v>
      </c>
      <c r="D74" s="298"/>
      <c r="E74" s="298"/>
      <c r="F74" s="298"/>
      <c r="G74" s="298"/>
      <c r="H74" s="298"/>
      <c r="I74" s="298"/>
      <c r="J74" s="298"/>
      <c r="K74" s="306"/>
      <c r="L74" s="307"/>
      <c r="M74" s="307"/>
      <c r="N74" s="308"/>
      <c r="O74" s="27" t="s">
        <v>112</v>
      </c>
    </row>
    <row r="75" spans="1:15" s="15" customFormat="1" ht="79.5" customHeight="1">
      <c r="A75" s="16"/>
      <c r="B75" s="361"/>
      <c r="C75" s="419" t="s">
        <v>265</v>
      </c>
      <c r="D75" s="371"/>
      <c r="E75" s="371"/>
      <c r="F75" s="371"/>
      <c r="G75" s="371"/>
      <c r="H75" s="371"/>
      <c r="I75" s="371"/>
      <c r="J75" s="372"/>
      <c r="K75" s="306"/>
      <c r="L75" s="307"/>
      <c r="M75" s="307"/>
      <c r="N75" s="308"/>
      <c r="O75" s="27" t="s">
        <v>119</v>
      </c>
    </row>
    <row r="76" spans="1:15" s="15" customFormat="1" ht="21" customHeight="1">
      <c r="A76" s="16"/>
      <c r="B76" s="361"/>
      <c r="C76" s="362"/>
      <c r="D76" s="363"/>
      <c r="E76" s="363"/>
      <c r="F76" s="363"/>
      <c r="G76" s="363"/>
      <c r="H76" s="363"/>
      <c r="I76" s="363"/>
      <c r="J76" s="364"/>
      <c r="K76" s="334" t="s">
        <v>157</v>
      </c>
      <c r="L76" s="335"/>
      <c r="M76" s="335" t="s">
        <v>158</v>
      </c>
      <c r="N76" s="336"/>
      <c r="O76" s="337" t="s">
        <v>159</v>
      </c>
    </row>
    <row r="77" spans="1:15" s="15" customFormat="1" ht="21" customHeight="1">
      <c r="A77" s="16"/>
      <c r="B77" s="361"/>
      <c r="C77" s="328"/>
      <c r="D77" s="329"/>
      <c r="E77" s="329"/>
      <c r="F77" s="329"/>
      <c r="G77" s="329"/>
      <c r="H77" s="329"/>
      <c r="I77" s="329"/>
      <c r="J77" s="330"/>
      <c r="K77" s="352"/>
      <c r="L77" s="353"/>
      <c r="M77" s="353"/>
      <c r="N77" s="447"/>
      <c r="O77" s="338"/>
    </row>
    <row r="78" spans="1:15" s="15" customFormat="1" ht="79.5" customHeight="1">
      <c r="A78" s="16"/>
      <c r="B78" s="361"/>
      <c r="C78" s="297" t="s">
        <v>266</v>
      </c>
      <c r="D78" s="298"/>
      <c r="E78" s="298"/>
      <c r="F78" s="298"/>
      <c r="G78" s="298"/>
      <c r="H78" s="298"/>
      <c r="I78" s="298"/>
      <c r="J78" s="299"/>
      <c r="K78" s="306"/>
      <c r="L78" s="307"/>
      <c r="M78" s="307"/>
      <c r="N78" s="308"/>
      <c r="O78" s="27" t="s">
        <v>201</v>
      </c>
    </row>
    <row r="79" spans="1:15" s="15" customFormat="1" ht="79.5" customHeight="1">
      <c r="A79" s="16"/>
      <c r="B79" s="361"/>
      <c r="C79" s="297" t="s">
        <v>267</v>
      </c>
      <c r="D79" s="298"/>
      <c r="E79" s="298"/>
      <c r="F79" s="298"/>
      <c r="G79" s="298"/>
      <c r="H79" s="298"/>
      <c r="I79" s="298"/>
      <c r="J79" s="299"/>
      <c r="K79" s="306"/>
      <c r="L79" s="307"/>
      <c r="M79" s="307"/>
      <c r="N79" s="308"/>
      <c r="O79" s="27" t="s">
        <v>202</v>
      </c>
    </row>
    <row r="80" spans="1:15" s="15" customFormat="1" ht="78.75" customHeight="1">
      <c r="A80" s="16"/>
      <c r="B80" s="361"/>
      <c r="C80" s="310" t="s">
        <v>268</v>
      </c>
      <c r="D80" s="311"/>
      <c r="E80" s="311"/>
      <c r="F80" s="311"/>
      <c r="G80" s="311"/>
      <c r="H80" s="311"/>
      <c r="I80" s="311"/>
      <c r="J80" s="311"/>
      <c r="K80" s="306"/>
      <c r="L80" s="307"/>
      <c r="M80" s="307"/>
      <c r="N80" s="308"/>
      <c r="O80" s="27" t="s">
        <v>98</v>
      </c>
    </row>
    <row r="81" spans="1:15" s="15" customFormat="1" ht="79.5" customHeight="1">
      <c r="A81" s="16"/>
      <c r="B81" s="361"/>
      <c r="C81" s="297" t="s">
        <v>269</v>
      </c>
      <c r="D81" s="298"/>
      <c r="E81" s="298"/>
      <c r="F81" s="298"/>
      <c r="G81" s="298"/>
      <c r="H81" s="298"/>
      <c r="I81" s="298"/>
      <c r="J81" s="298"/>
      <c r="K81" s="306"/>
      <c r="L81" s="307"/>
      <c r="M81" s="307"/>
      <c r="N81" s="308"/>
      <c r="O81" s="27" t="s">
        <v>122</v>
      </c>
    </row>
    <row r="82" spans="1:16" s="15" customFormat="1" ht="79.5" customHeight="1" thickBot="1">
      <c r="A82" s="16"/>
      <c r="B82" s="365"/>
      <c r="C82" s="414" t="s">
        <v>270</v>
      </c>
      <c r="D82" s="415"/>
      <c r="E82" s="415"/>
      <c r="F82" s="415"/>
      <c r="G82" s="415"/>
      <c r="H82" s="415"/>
      <c r="I82" s="415"/>
      <c r="J82" s="416"/>
      <c r="K82" s="496"/>
      <c r="L82" s="497"/>
      <c r="M82" s="497"/>
      <c r="N82" s="498"/>
      <c r="O82" s="72" t="s">
        <v>203</v>
      </c>
      <c r="P82" s="32"/>
    </row>
    <row r="83" spans="1:15" s="15" customFormat="1" ht="79.5" customHeight="1">
      <c r="A83" s="16"/>
      <c r="B83" s="360" t="s">
        <v>149</v>
      </c>
      <c r="C83" s="310" t="s">
        <v>271</v>
      </c>
      <c r="D83" s="311"/>
      <c r="E83" s="311"/>
      <c r="F83" s="311"/>
      <c r="G83" s="311"/>
      <c r="H83" s="311"/>
      <c r="I83" s="311"/>
      <c r="J83" s="417"/>
      <c r="K83" s="444"/>
      <c r="L83" s="445"/>
      <c r="M83" s="445"/>
      <c r="N83" s="446"/>
      <c r="O83" s="27" t="s">
        <v>205</v>
      </c>
    </row>
    <row r="84" spans="1:15" s="15" customFormat="1" ht="108.75" customHeight="1">
      <c r="A84" s="16"/>
      <c r="B84" s="361"/>
      <c r="C84" s="310" t="s">
        <v>272</v>
      </c>
      <c r="D84" s="311"/>
      <c r="E84" s="311"/>
      <c r="F84" s="311"/>
      <c r="G84" s="311"/>
      <c r="H84" s="311"/>
      <c r="I84" s="311"/>
      <c r="J84" s="417"/>
      <c r="K84" s="444"/>
      <c r="L84" s="445"/>
      <c r="M84" s="445"/>
      <c r="N84" s="446"/>
      <c r="O84" s="27" t="s">
        <v>244</v>
      </c>
    </row>
    <row r="85" spans="1:15" s="15" customFormat="1" ht="79.5" customHeight="1">
      <c r="A85" s="16"/>
      <c r="B85" s="361"/>
      <c r="C85" s="310" t="s">
        <v>273</v>
      </c>
      <c r="D85" s="311"/>
      <c r="E85" s="311"/>
      <c r="F85" s="311"/>
      <c r="G85" s="311"/>
      <c r="H85" s="311"/>
      <c r="I85" s="311"/>
      <c r="J85" s="417"/>
      <c r="K85" s="444"/>
      <c r="L85" s="445"/>
      <c r="M85" s="445"/>
      <c r="N85" s="446"/>
      <c r="O85" s="27" t="s">
        <v>206</v>
      </c>
    </row>
    <row r="86" spans="1:15" s="15" customFormat="1" ht="79.5" customHeight="1">
      <c r="A86" s="16"/>
      <c r="B86" s="361"/>
      <c r="C86" s="310" t="s">
        <v>274</v>
      </c>
      <c r="D86" s="311"/>
      <c r="E86" s="311"/>
      <c r="F86" s="311"/>
      <c r="G86" s="311"/>
      <c r="H86" s="311"/>
      <c r="I86" s="311"/>
      <c r="J86" s="417"/>
      <c r="K86" s="444"/>
      <c r="L86" s="445"/>
      <c r="M86" s="445"/>
      <c r="N86" s="446"/>
      <c r="O86" s="27" t="s">
        <v>256</v>
      </c>
    </row>
    <row r="87" spans="1:15" s="15" customFormat="1" ht="79.5" customHeight="1">
      <c r="A87" s="16"/>
      <c r="B87" s="361"/>
      <c r="C87" s="451" t="s">
        <v>275</v>
      </c>
      <c r="D87" s="451"/>
      <c r="E87" s="451"/>
      <c r="F87" s="451"/>
      <c r="G87" s="451"/>
      <c r="H87" s="451"/>
      <c r="I87" s="451"/>
      <c r="J87" s="451"/>
      <c r="K87" s="444"/>
      <c r="L87" s="445"/>
      <c r="M87" s="445"/>
      <c r="N87" s="446"/>
      <c r="O87" s="131" t="s">
        <v>178</v>
      </c>
    </row>
    <row r="88" spans="1:15" s="15" customFormat="1" ht="79.5" customHeight="1" thickBot="1">
      <c r="A88" s="16"/>
      <c r="B88" s="147"/>
      <c r="C88" s="418" t="s">
        <v>551</v>
      </c>
      <c r="D88" s="418"/>
      <c r="E88" s="418"/>
      <c r="F88" s="418"/>
      <c r="G88" s="418"/>
      <c r="H88" s="418"/>
      <c r="I88" s="418"/>
      <c r="J88" s="418"/>
      <c r="K88" s="496"/>
      <c r="L88" s="497"/>
      <c r="M88" s="497"/>
      <c r="N88" s="498"/>
      <c r="O88" s="72" t="s">
        <v>552</v>
      </c>
    </row>
    <row r="89" spans="1:15" s="15" customFormat="1" ht="60" customHeight="1">
      <c r="A89" s="16"/>
      <c r="B89" s="360" t="s">
        <v>150</v>
      </c>
      <c r="C89" s="420" t="s">
        <v>60</v>
      </c>
      <c r="D89" s="413" t="s">
        <v>567</v>
      </c>
      <c r="E89" s="413"/>
      <c r="F89" s="413"/>
      <c r="G89" s="413"/>
      <c r="H89" s="413"/>
      <c r="I89" s="413"/>
      <c r="J89" s="413"/>
      <c r="K89" s="493"/>
      <c r="L89" s="494"/>
      <c r="M89" s="494"/>
      <c r="N89" s="495"/>
      <c r="O89" s="259" t="s">
        <v>554</v>
      </c>
    </row>
    <row r="90" spans="1:15" s="15" customFormat="1" ht="34.5" customHeight="1">
      <c r="A90" s="16"/>
      <c r="B90" s="361"/>
      <c r="C90" s="421"/>
      <c r="D90" s="261"/>
      <c r="E90" s="297" t="s">
        <v>553</v>
      </c>
      <c r="F90" s="298"/>
      <c r="G90" s="298"/>
      <c r="H90" s="298"/>
      <c r="I90" s="298"/>
      <c r="J90" s="299"/>
      <c r="K90" s="300"/>
      <c r="L90" s="301"/>
      <c r="M90" s="301"/>
      <c r="N90" s="302"/>
      <c r="O90" s="260" t="s">
        <v>556</v>
      </c>
    </row>
    <row r="91" spans="1:15" s="15" customFormat="1" ht="63" customHeight="1">
      <c r="A91" s="16"/>
      <c r="B91" s="361"/>
      <c r="C91" s="421"/>
      <c r="D91" s="261"/>
      <c r="E91" s="297" t="s">
        <v>565</v>
      </c>
      <c r="F91" s="298"/>
      <c r="G91" s="298"/>
      <c r="H91" s="298"/>
      <c r="I91" s="298"/>
      <c r="J91" s="299"/>
      <c r="K91" s="475"/>
      <c r="L91" s="476"/>
      <c r="M91" s="476"/>
      <c r="N91" s="477"/>
      <c r="O91" s="260" t="s">
        <v>577</v>
      </c>
    </row>
    <row r="92" spans="1:15" s="15" customFormat="1" ht="34.5" customHeight="1">
      <c r="A92" s="16"/>
      <c r="B92" s="361"/>
      <c r="C92" s="421"/>
      <c r="D92" s="261"/>
      <c r="E92" s="297" t="s">
        <v>566</v>
      </c>
      <c r="F92" s="298"/>
      <c r="G92" s="298"/>
      <c r="H92" s="298"/>
      <c r="I92" s="298"/>
      <c r="J92" s="299"/>
      <c r="K92" s="294">
        <f>IF(K91="","",K89/K91)</f>
      </c>
      <c r="L92" s="295"/>
      <c r="M92" s="295"/>
      <c r="N92" s="296"/>
      <c r="O92" s="35" t="s">
        <v>585</v>
      </c>
    </row>
    <row r="93" spans="1:15" s="15" customFormat="1" ht="79.5" customHeight="1">
      <c r="A93" s="16"/>
      <c r="B93" s="361"/>
      <c r="C93" s="421"/>
      <c r="D93" s="331" t="s">
        <v>561</v>
      </c>
      <c r="E93" s="331"/>
      <c r="F93" s="331"/>
      <c r="G93" s="331"/>
      <c r="H93" s="331"/>
      <c r="I93" s="331"/>
      <c r="J93" s="331"/>
      <c r="K93" s="429" t="s">
        <v>555</v>
      </c>
      <c r="L93" s="430"/>
      <c r="M93" s="430"/>
      <c r="N93" s="431"/>
      <c r="O93" s="27" t="s">
        <v>207</v>
      </c>
    </row>
    <row r="94" spans="1:15" s="15" customFormat="1" ht="69.75" customHeight="1">
      <c r="A94" s="16"/>
      <c r="B94" s="361"/>
      <c r="C94" s="422"/>
      <c r="D94" s="297" t="s">
        <v>562</v>
      </c>
      <c r="E94" s="298"/>
      <c r="F94" s="298"/>
      <c r="G94" s="298"/>
      <c r="H94" s="298"/>
      <c r="I94" s="298"/>
      <c r="J94" s="299"/>
      <c r="K94" s="306"/>
      <c r="L94" s="307"/>
      <c r="M94" s="307"/>
      <c r="N94" s="308"/>
      <c r="O94" s="35" t="s">
        <v>586</v>
      </c>
    </row>
    <row r="95" spans="1:15" s="15" customFormat="1" ht="30" customHeight="1">
      <c r="A95" s="16"/>
      <c r="B95" s="361"/>
      <c r="C95" s="412" t="s">
        <v>69</v>
      </c>
      <c r="D95" s="419" t="s">
        <v>587</v>
      </c>
      <c r="E95" s="371"/>
      <c r="F95" s="371"/>
      <c r="G95" s="371"/>
      <c r="H95" s="371"/>
      <c r="I95" s="371"/>
      <c r="J95" s="372"/>
      <c r="K95" s="480">
        <f>IF($K$90="","",$K$96/$K$90)</f>
      </c>
      <c r="L95" s="481"/>
      <c r="M95" s="481"/>
      <c r="N95" s="482"/>
      <c r="O95" s="35" t="s">
        <v>588</v>
      </c>
    </row>
    <row r="96" spans="1:15" s="15" customFormat="1" ht="30" customHeight="1">
      <c r="A96" s="16"/>
      <c r="B96" s="361"/>
      <c r="C96" s="412"/>
      <c r="D96" s="18"/>
      <c r="E96" s="297" t="s">
        <v>589</v>
      </c>
      <c r="F96" s="298"/>
      <c r="G96" s="298"/>
      <c r="H96" s="298"/>
      <c r="I96" s="298"/>
      <c r="J96" s="299"/>
      <c r="K96" s="485">
        <f>K108</f>
        <v>0</v>
      </c>
      <c r="L96" s="486"/>
      <c r="M96" s="486"/>
      <c r="N96" s="487"/>
      <c r="O96" s="35" t="s">
        <v>120</v>
      </c>
    </row>
    <row r="97" spans="1:15" s="15" customFormat="1" ht="79.5" customHeight="1" thickBot="1">
      <c r="A97" s="16"/>
      <c r="B97" s="361"/>
      <c r="C97" s="61" t="s">
        <v>114</v>
      </c>
      <c r="D97" s="419" t="s">
        <v>563</v>
      </c>
      <c r="E97" s="371"/>
      <c r="F97" s="371"/>
      <c r="G97" s="371"/>
      <c r="H97" s="371"/>
      <c r="I97" s="371"/>
      <c r="J97" s="372"/>
      <c r="K97" s="478"/>
      <c r="L97" s="479"/>
      <c r="M97" s="479"/>
      <c r="N97" s="479"/>
      <c r="O97" s="72" t="s">
        <v>564</v>
      </c>
    </row>
    <row r="98" spans="2:15" ht="19.5" customHeight="1">
      <c r="B98" s="455" t="s">
        <v>136</v>
      </c>
      <c r="C98" s="452" t="s">
        <v>231</v>
      </c>
      <c r="D98" s="452"/>
      <c r="E98" s="449" t="s">
        <v>137</v>
      </c>
      <c r="F98" s="449"/>
      <c r="G98" s="449"/>
      <c r="H98" s="449"/>
      <c r="I98" s="449"/>
      <c r="J98" s="449"/>
      <c r="K98" s="458"/>
      <c r="L98" s="458"/>
      <c r="M98" s="458"/>
      <c r="N98" s="459"/>
      <c r="O98" s="337" t="s">
        <v>234</v>
      </c>
    </row>
    <row r="99" spans="2:15" ht="19.5" customHeight="1">
      <c r="B99" s="456"/>
      <c r="C99" s="453"/>
      <c r="D99" s="453"/>
      <c r="E99" s="448" t="s">
        <v>138</v>
      </c>
      <c r="F99" s="448"/>
      <c r="G99" s="448"/>
      <c r="H99" s="448"/>
      <c r="I99" s="448"/>
      <c r="J99" s="448"/>
      <c r="K99" s="460"/>
      <c r="L99" s="460"/>
      <c r="M99" s="460"/>
      <c r="N99" s="461"/>
      <c r="O99" s="345"/>
    </row>
    <row r="100" spans="2:15" ht="19.5" customHeight="1">
      <c r="B100" s="456"/>
      <c r="C100" s="453"/>
      <c r="D100" s="453"/>
      <c r="E100" s="454" t="s">
        <v>139</v>
      </c>
      <c r="F100" s="454"/>
      <c r="G100" s="454"/>
      <c r="H100" s="454"/>
      <c r="I100" s="454"/>
      <c r="J100" s="454"/>
      <c r="K100" s="462"/>
      <c r="L100" s="462"/>
      <c r="M100" s="462"/>
      <c r="N100" s="463"/>
      <c r="O100" s="338"/>
    </row>
    <row r="101" spans="2:15" ht="19.5" customHeight="1">
      <c r="B101" s="456"/>
      <c r="C101" s="453" t="s">
        <v>232</v>
      </c>
      <c r="D101" s="453"/>
      <c r="E101" s="450" t="s">
        <v>137</v>
      </c>
      <c r="F101" s="450"/>
      <c r="G101" s="450"/>
      <c r="H101" s="450"/>
      <c r="I101" s="450"/>
      <c r="J101" s="450"/>
      <c r="K101" s="464"/>
      <c r="L101" s="464"/>
      <c r="M101" s="464"/>
      <c r="N101" s="465"/>
      <c r="O101" s="337" t="s">
        <v>235</v>
      </c>
    </row>
    <row r="102" spans="2:15" ht="19.5" customHeight="1">
      <c r="B102" s="456"/>
      <c r="C102" s="453"/>
      <c r="D102" s="453"/>
      <c r="E102" s="448" t="s">
        <v>138</v>
      </c>
      <c r="F102" s="448"/>
      <c r="G102" s="448"/>
      <c r="H102" s="448"/>
      <c r="I102" s="448"/>
      <c r="J102" s="448"/>
      <c r="K102" s="460"/>
      <c r="L102" s="460"/>
      <c r="M102" s="460"/>
      <c r="N102" s="461"/>
      <c r="O102" s="345"/>
    </row>
    <row r="103" spans="2:15" ht="19.5" customHeight="1">
      <c r="B103" s="456"/>
      <c r="C103" s="453"/>
      <c r="D103" s="453"/>
      <c r="E103" s="454" t="s">
        <v>139</v>
      </c>
      <c r="F103" s="454"/>
      <c r="G103" s="454"/>
      <c r="H103" s="454"/>
      <c r="I103" s="454"/>
      <c r="J103" s="454"/>
      <c r="K103" s="462"/>
      <c r="L103" s="462"/>
      <c r="M103" s="462"/>
      <c r="N103" s="463"/>
      <c r="O103" s="338"/>
    </row>
    <row r="104" spans="2:15" ht="19.5" customHeight="1">
      <c r="B104" s="456"/>
      <c r="C104" s="453" t="s">
        <v>233</v>
      </c>
      <c r="D104" s="453"/>
      <c r="E104" s="450" t="s">
        <v>137</v>
      </c>
      <c r="F104" s="450"/>
      <c r="G104" s="450"/>
      <c r="H104" s="450"/>
      <c r="I104" s="450"/>
      <c r="J104" s="450"/>
      <c r="K104" s="464"/>
      <c r="L104" s="464"/>
      <c r="M104" s="464"/>
      <c r="N104" s="465"/>
      <c r="O104" s="337" t="s">
        <v>236</v>
      </c>
    </row>
    <row r="105" spans="2:15" ht="19.5" customHeight="1">
      <c r="B105" s="456"/>
      <c r="C105" s="453"/>
      <c r="D105" s="453"/>
      <c r="E105" s="448" t="s">
        <v>138</v>
      </c>
      <c r="F105" s="448"/>
      <c r="G105" s="448"/>
      <c r="H105" s="448"/>
      <c r="I105" s="448"/>
      <c r="J105" s="448"/>
      <c r="K105" s="460"/>
      <c r="L105" s="460"/>
      <c r="M105" s="460"/>
      <c r="N105" s="461"/>
      <c r="O105" s="345"/>
    </row>
    <row r="106" spans="2:15" ht="19.5" customHeight="1">
      <c r="B106" s="456"/>
      <c r="C106" s="453"/>
      <c r="D106" s="453"/>
      <c r="E106" s="454" t="s">
        <v>139</v>
      </c>
      <c r="F106" s="454"/>
      <c r="G106" s="454"/>
      <c r="H106" s="454"/>
      <c r="I106" s="454"/>
      <c r="J106" s="454"/>
      <c r="K106" s="462"/>
      <c r="L106" s="462"/>
      <c r="M106" s="462"/>
      <c r="N106" s="463"/>
      <c r="O106" s="338"/>
    </row>
    <row r="107" spans="2:15" ht="19.5" customHeight="1">
      <c r="B107" s="456"/>
      <c r="C107" s="513" t="s">
        <v>142</v>
      </c>
      <c r="D107" s="514"/>
      <c r="E107" s="450" t="s">
        <v>137</v>
      </c>
      <c r="F107" s="450"/>
      <c r="G107" s="450"/>
      <c r="H107" s="450"/>
      <c r="I107" s="450"/>
      <c r="J107" s="450"/>
      <c r="K107" s="502">
        <f>SUM(K98,K101,K104)</f>
        <v>0</v>
      </c>
      <c r="L107" s="502"/>
      <c r="M107" s="502"/>
      <c r="N107" s="503"/>
      <c r="O107" s="499" t="s">
        <v>143</v>
      </c>
    </row>
    <row r="108" spans="2:15" ht="19.5" customHeight="1">
      <c r="B108" s="456"/>
      <c r="C108" s="514"/>
      <c r="D108" s="514"/>
      <c r="E108" s="448" t="s">
        <v>138</v>
      </c>
      <c r="F108" s="448"/>
      <c r="G108" s="448"/>
      <c r="H108" s="448"/>
      <c r="I108" s="448"/>
      <c r="J108" s="448"/>
      <c r="K108" s="466">
        <f>SUM(K99,K102,K105)</f>
        <v>0</v>
      </c>
      <c r="L108" s="467"/>
      <c r="M108" s="467"/>
      <c r="N108" s="468"/>
      <c r="O108" s="500"/>
    </row>
    <row r="109" spans="2:15" ht="19.5" customHeight="1" thickBot="1">
      <c r="B109" s="457"/>
      <c r="C109" s="515"/>
      <c r="D109" s="515"/>
      <c r="E109" s="516" t="s">
        <v>139</v>
      </c>
      <c r="F109" s="516"/>
      <c r="G109" s="516"/>
      <c r="H109" s="516"/>
      <c r="I109" s="516"/>
      <c r="J109" s="516"/>
      <c r="K109" s="504">
        <f>SUM(K100,K103,K106)</f>
        <v>0</v>
      </c>
      <c r="L109" s="505"/>
      <c r="M109" s="505"/>
      <c r="N109" s="506"/>
      <c r="O109" s="501"/>
    </row>
    <row r="110" spans="1:15" s="15" customFormat="1" ht="15" customHeight="1">
      <c r="A110" s="16"/>
      <c r="B110" s="19" t="s">
        <v>88</v>
      </c>
      <c r="C110" s="20" t="s">
        <v>85</v>
      </c>
      <c r="D110" s="19"/>
      <c r="E110" s="19"/>
      <c r="F110" s="19"/>
      <c r="G110" s="19"/>
      <c r="H110" s="19"/>
      <c r="I110" s="19"/>
      <c r="J110" s="19"/>
      <c r="K110" s="20"/>
      <c r="L110" s="20"/>
      <c r="M110" s="20"/>
      <c r="N110" s="20"/>
      <c r="O110" s="36"/>
    </row>
    <row r="111" spans="1:15" s="15" customFormat="1" ht="15" customHeight="1">
      <c r="A111" s="16"/>
      <c r="B111" s="19" t="s">
        <v>89</v>
      </c>
      <c r="C111" s="20" t="s">
        <v>86</v>
      </c>
      <c r="D111" s="19"/>
      <c r="E111" s="19"/>
      <c r="F111" s="19"/>
      <c r="G111" s="19"/>
      <c r="H111" s="19"/>
      <c r="I111" s="19"/>
      <c r="J111" s="19"/>
      <c r="K111" s="20"/>
      <c r="L111" s="20"/>
      <c r="M111" s="20"/>
      <c r="N111" s="20"/>
      <c r="O111" s="36"/>
    </row>
    <row r="112" spans="1:15" s="15" customFormat="1" ht="15" customHeight="1">
      <c r="A112" s="16"/>
      <c r="B112" s="19" t="s">
        <v>90</v>
      </c>
      <c r="C112" s="20" t="s">
        <v>87</v>
      </c>
      <c r="D112" s="19"/>
      <c r="E112" s="19"/>
      <c r="F112" s="19"/>
      <c r="G112" s="19"/>
      <c r="H112" s="19"/>
      <c r="I112" s="19"/>
      <c r="J112" s="19"/>
      <c r="K112" s="20"/>
      <c r="L112" s="20"/>
      <c r="M112" s="20"/>
      <c r="N112" s="20"/>
      <c r="O112" s="36"/>
    </row>
    <row r="113" spans="1:15" s="15" customFormat="1" ht="13.5">
      <c r="A113" s="16"/>
      <c r="B113" s="21"/>
      <c r="C113" s="22"/>
      <c r="D113" s="22"/>
      <c r="E113" s="22"/>
      <c r="F113" s="22"/>
      <c r="G113" s="22"/>
      <c r="H113" s="22"/>
      <c r="I113" s="22"/>
      <c r="J113" s="22"/>
      <c r="K113" s="14"/>
      <c r="L113" s="14"/>
      <c r="M113" s="14"/>
      <c r="N113" s="14"/>
      <c r="O113" s="31"/>
    </row>
    <row r="114" spans="1:14" s="15" customFormat="1" ht="13.5">
      <c r="A114" s="16"/>
      <c r="B114" s="21"/>
      <c r="C114" s="22"/>
      <c r="D114" s="22"/>
      <c r="E114" s="22"/>
      <c r="F114" s="22"/>
      <c r="G114" s="22"/>
      <c r="H114" s="22"/>
      <c r="I114" s="22"/>
      <c r="J114" s="22"/>
      <c r="K114" s="14"/>
      <c r="L114" s="14"/>
      <c r="M114" s="14"/>
      <c r="N114" s="14"/>
    </row>
    <row r="115" spans="1:14" s="15" customFormat="1" ht="13.5">
      <c r="A115" s="16"/>
      <c r="B115" s="21"/>
      <c r="C115" s="22"/>
      <c r="D115" s="22"/>
      <c r="E115" s="22"/>
      <c r="F115" s="22"/>
      <c r="G115" s="22"/>
      <c r="H115" s="22"/>
      <c r="I115" s="22"/>
      <c r="J115" s="22"/>
      <c r="K115" s="14"/>
      <c r="L115" s="14"/>
      <c r="M115" s="14"/>
      <c r="N115" s="14"/>
    </row>
    <row r="116" spans="1:14" s="15" customFormat="1" ht="13.5">
      <c r="A116" s="16"/>
      <c r="B116" s="21"/>
      <c r="C116" s="22"/>
      <c r="D116" s="22"/>
      <c r="E116" s="22"/>
      <c r="F116" s="22"/>
      <c r="G116" s="22"/>
      <c r="H116" s="22"/>
      <c r="I116" s="22"/>
      <c r="J116" s="22"/>
      <c r="K116" s="14"/>
      <c r="L116" s="14"/>
      <c r="M116" s="14"/>
      <c r="N116" s="14"/>
    </row>
    <row r="117" spans="1:14" s="15" customFormat="1" ht="13.5">
      <c r="A117" s="16"/>
      <c r="B117" s="21"/>
      <c r="C117" s="22"/>
      <c r="D117" s="22"/>
      <c r="E117" s="22"/>
      <c r="F117" s="22"/>
      <c r="G117" s="22"/>
      <c r="H117" s="22"/>
      <c r="I117" s="22"/>
      <c r="J117" s="22"/>
      <c r="K117" s="14"/>
      <c r="L117" s="14"/>
      <c r="M117" s="14"/>
      <c r="N117" s="14"/>
    </row>
    <row r="118" spans="1:14" s="15" customFormat="1" ht="13.5">
      <c r="A118" s="16"/>
      <c r="B118" s="21"/>
      <c r="C118" s="22"/>
      <c r="D118" s="22"/>
      <c r="E118" s="22"/>
      <c r="F118" s="22"/>
      <c r="G118" s="22"/>
      <c r="H118" s="22"/>
      <c r="I118" s="22"/>
      <c r="J118" s="22"/>
      <c r="K118" s="14"/>
      <c r="L118" s="14"/>
      <c r="M118" s="14"/>
      <c r="N118" s="14"/>
    </row>
    <row r="119" spans="1:14" s="15" customFormat="1" ht="13.5">
      <c r="A119" s="16"/>
      <c r="B119" s="21"/>
      <c r="C119" s="22"/>
      <c r="D119" s="22"/>
      <c r="E119" s="22"/>
      <c r="F119" s="22"/>
      <c r="G119" s="22"/>
      <c r="H119" s="22"/>
      <c r="I119" s="22"/>
      <c r="J119" s="22"/>
      <c r="K119" s="14"/>
      <c r="L119" s="14"/>
      <c r="M119" s="14"/>
      <c r="N119" s="14"/>
    </row>
    <row r="120" spans="1:14" s="15" customFormat="1" ht="13.5">
      <c r="A120" s="16"/>
      <c r="B120" s="21"/>
      <c r="C120" s="22"/>
      <c r="D120" s="22"/>
      <c r="E120" s="22"/>
      <c r="F120" s="22"/>
      <c r="G120" s="22"/>
      <c r="H120" s="22"/>
      <c r="I120" s="22"/>
      <c r="J120" s="22"/>
      <c r="K120" s="14"/>
      <c r="L120" s="14"/>
      <c r="M120" s="14"/>
      <c r="N120" s="14"/>
    </row>
    <row r="121" spans="1:14" s="15" customFormat="1" ht="13.5">
      <c r="A121" s="16"/>
      <c r="B121" s="21"/>
      <c r="C121" s="22"/>
      <c r="D121" s="22"/>
      <c r="E121" s="22"/>
      <c r="F121" s="22"/>
      <c r="G121" s="22"/>
      <c r="H121" s="22"/>
      <c r="I121" s="22"/>
      <c r="J121" s="22"/>
      <c r="K121" s="14"/>
      <c r="L121" s="14"/>
      <c r="M121" s="14"/>
      <c r="N121" s="14"/>
    </row>
    <row r="122" spans="1:14" s="15" customFormat="1" ht="13.5">
      <c r="A122" s="16"/>
      <c r="B122" s="21"/>
      <c r="C122" s="22"/>
      <c r="D122" s="22"/>
      <c r="E122" s="22"/>
      <c r="F122" s="22"/>
      <c r="G122" s="22"/>
      <c r="H122" s="22"/>
      <c r="I122" s="22"/>
      <c r="J122" s="22"/>
      <c r="K122" s="14"/>
      <c r="L122" s="14"/>
      <c r="M122" s="14"/>
      <c r="N122" s="14"/>
    </row>
    <row r="123" spans="1:14" s="15" customFormat="1" ht="13.5">
      <c r="A123" s="16"/>
      <c r="B123" s="21"/>
      <c r="C123" s="22"/>
      <c r="D123" s="22"/>
      <c r="E123" s="22"/>
      <c r="F123" s="22"/>
      <c r="G123" s="22"/>
      <c r="H123" s="22"/>
      <c r="I123" s="22"/>
      <c r="J123" s="22"/>
      <c r="K123" s="14"/>
      <c r="L123" s="14"/>
      <c r="M123" s="14"/>
      <c r="N123" s="14"/>
    </row>
    <row r="124" spans="1:14" s="15" customFormat="1" ht="13.5">
      <c r="A124" s="16"/>
      <c r="B124" s="21"/>
      <c r="C124" s="22"/>
      <c r="D124" s="22"/>
      <c r="E124" s="22"/>
      <c r="F124" s="22"/>
      <c r="G124" s="22"/>
      <c r="H124" s="22"/>
      <c r="I124" s="22"/>
      <c r="J124" s="22"/>
      <c r="K124" s="14"/>
      <c r="L124" s="14"/>
      <c r="M124" s="14"/>
      <c r="N124" s="14"/>
    </row>
    <row r="125" spans="1:14" s="15" customFormat="1" ht="13.5">
      <c r="A125" s="16"/>
      <c r="B125" s="21"/>
      <c r="C125" s="22"/>
      <c r="D125" s="22"/>
      <c r="E125" s="22"/>
      <c r="F125" s="22"/>
      <c r="G125" s="22"/>
      <c r="H125" s="22"/>
      <c r="I125" s="22"/>
      <c r="J125" s="22"/>
      <c r="K125" s="14"/>
      <c r="L125" s="14"/>
      <c r="M125" s="14"/>
      <c r="N125" s="14"/>
    </row>
    <row r="126" spans="1:14" s="15" customFormat="1" ht="13.5">
      <c r="A126" s="16"/>
      <c r="B126" s="21"/>
      <c r="C126" s="22"/>
      <c r="D126" s="22"/>
      <c r="E126" s="22"/>
      <c r="F126" s="22"/>
      <c r="G126" s="22"/>
      <c r="H126" s="22"/>
      <c r="I126" s="22"/>
      <c r="J126" s="22"/>
      <c r="K126" s="14"/>
      <c r="L126" s="14"/>
      <c r="M126" s="14"/>
      <c r="N126" s="14"/>
    </row>
    <row r="127" spans="1:14" s="15" customFormat="1" ht="13.5">
      <c r="A127" s="16"/>
      <c r="B127" s="21"/>
      <c r="C127" s="22"/>
      <c r="D127" s="22"/>
      <c r="E127" s="22"/>
      <c r="F127" s="22"/>
      <c r="G127" s="22"/>
      <c r="H127" s="22"/>
      <c r="I127" s="22"/>
      <c r="J127" s="22"/>
      <c r="K127" s="14"/>
      <c r="L127" s="14"/>
      <c r="M127" s="14"/>
      <c r="N127" s="14"/>
    </row>
    <row r="128" spans="1:14" s="15" customFormat="1" ht="13.5">
      <c r="A128" s="16"/>
      <c r="B128" s="21"/>
      <c r="C128" s="22"/>
      <c r="D128" s="22"/>
      <c r="E128" s="22"/>
      <c r="F128" s="22"/>
      <c r="G128" s="22"/>
      <c r="H128" s="22"/>
      <c r="I128" s="22"/>
      <c r="J128" s="22"/>
      <c r="K128" s="14"/>
      <c r="L128" s="14"/>
      <c r="M128" s="14"/>
      <c r="N128" s="14"/>
    </row>
    <row r="129" spans="1:14" s="15" customFormat="1" ht="13.5">
      <c r="A129" s="16"/>
      <c r="B129" s="21"/>
      <c r="C129" s="22"/>
      <c r="D129" s="22"/>
      <c r="E129" s="22"/>
      <c r="F129" s="22"/>
      <c r="G129" s="22"/>
      <c r="H129" s="22"/>
      <c r="I129" s="22"/>
      <c r="J129" s="22"/>
      <c r="K129" s="14"/>
      <c r="L129" s="14"/>
      <c r="M129" s="14"/>
      <c r="N129" s="14"/>
    </row>
    <row r="130" spans="1:14" s="15" customFormat="1" ht="13.5">
      <c r="A130" s="16"/>
      <c r="B130" s="21"/>
      <c r="C130" s="22"/>
      <c r="D130" s="22"/>
      <c r="E130" s="22"/>
      <c r="F130" s="22"/>
      <c r="G130" s="22"/>
      <c r="H130" s="22"/>
      <c r="I130" s="22"/>
      <c r="J130" s="22"/>
      <c r="K130" s="14"/>
      <c r="L130" s="14"/>
      <c r="M130" s="14"/>
      <c r="N130" s="14"/>
    </row>
    <row r="131" spans="1:14" s="15" customFormat="1" ht="13.5">
      <c r="A131" s="16"/>
      <c r="B131" s="21"/>
      <c r="C131" s="22"/>
      <c r="D131" s="22"/>
      <c r="E131" s="22"/>
      <c r="F131" s="22"/>
      <c r="G131" s="22"/>
      <c r="H131" s="22"/>
      <c r="I131" s="22"/>
      <c r="J131" s="22"/>
      <c r="K131" s="14"/>
      <c r="L131" s="14"/>
      <c r="M131" s="14"/>
      <c r="N131" s="14"/>
    </row>
    <row r="132" spans="1:14" s="15" customFormat="1" ht="13.5">
      <c r="A132" s="16"/>
      <c r="B132" s="21"/>
      <c r="C132" s="22"/>
      <c r="D132" s="22"/>
      <c r="E132" s="22"/>
      <c r="F132" s="22"/>
      <c r="G132" s="22"/>
      <c r="H132" s="22"/>
      <c r="I132" s="22"/>
      <c r="J132" s="22"/>
      <c r="K132" s="14"/>
      <c r="L132" s="14"/>
      <c r="M132" s="14"/>
      <c r="N132" s="14"/>
    </row>
  </sheetData>
  <sheetProtection sheet="1" formatCells="0" formatRows="0" selectLockedCells="1"/>
  <mergeCells count="248">
    <mergeCell ref="M8:N8"/>
    <mergeCell ref="K9:L9"/>
    <mergeCell ref="K8:L8"/>
    <mergeCell ref="C107:D109"/>
    <mergeCell ref="E107:J107"/>
    <mergeCell ref="E108:J108"/>
    <mergeCell ref="E109:J109"/>
    <mergeCell ref="C104:D106"/>
    <mergeCell ref="C63:J64"/>
    <mergeCell ref="K88:N88"/>
    <mergeCell ref="O107:O109"/>
    <mergeCell ref="K104:N104"/>
    <mergeCell ref="K105:N105"/>
    <mergeCell ref="K106:N106"/>
    <mergeCell ref="K107:N107"/>
    <mergeCell ref="O98:O100"/>
    <mergeCell ref="O101:O103"/>
    <mergeCell ref="O104:O106"/>
    <mergeCell ref="K103:N103"/>
    <mergeCell ref="K109:N109"/>
    <mergeCell ref="O63:O64"/>
    <mergeCell ref="K64:L64"/>
    <mergeCell ref="K96:N96"/>
    <mergeCell ref="K85:N85"/>
    <mergeCell ref="K58:N58"/>
    <mergeCell ref="K10:N10"/>
    <mergeCell ref="M64:N64"/>
    <mergeCell ref="K89:N89"/>
    <mergeCell ref="K82:N82"/>
    <mergeCell ref="K39:N39"/>
    <mergeCell ref="K102:N102"/>
    <mergeCell ref="C101:D103"/>
    <mergeCell ref="M9:N9"/>
    <mergeCell ref="K63:L63"/>
    <mergeCell ref="M63:N63"/>
    <mergeCell ref="E91:J91"/>
    <mergeCell ref="K91:N91"/>
    <mergeCell ref="E92:J92"/>
    <mergeCell ref="K97:N97"/>
    <mergeCell ref="K95:N95"/>
    <mergeCell ref="B98:B109"/>
    <mergeCell ref="K98:N98"/>
    <mergeCell ref="K99:N99"/>
    <mergeCell ref="K100:N100"/>
    <mergeCell ref="K101:N101"/>
    <mergeCell ref="E106:J106"/>
    <mergeCell ref="K108:N108"/>
    <mergeCell ref="E101:J101"/>
    <mergeCell ref="E102:J102"/>
    <mergeCell ref="E103:J103"/>
    <mergeCell ref="E105:J105"/>
    <mergeCell ref="E98:J98"/>
    <mergeCell ref="E104:J104"/>
    <mergeCell ref="K84:N84"/>
    <mergeCell ref="C87:J87"/>
    <mergeCell ref="C98:D100"/>
    <mergeCell ref="E99:J99"/>
    <mergeCell ref="C85:J85"/>
    <mergeCell ref="E100:J100"/>
    <mergeCell ref="K94:N94"/>
    <mergeCell ref="D97:J97"/>
    <mergeCell ref="K78:N78"/>
    <mergeCell ref="K80:N80"/>
    <mergeCell ref="K93:N93"/>
    <mergeCell ref="K87:N87"/>
    <mergeCell ref="K69:N69"/>
    <mergeCell ref="M77:N77"/>
    <mergeCell ref="K83:N83"/>
    <mergeCell ref="K71:N71"/>
    <mergeCell ref="K86:N86"/>
    <mergeCell ref="B60:J60"/>
    <mergeCell ref="K55:N55"/>
    <mergeCell ref="B53:B57"/>
    <mergeCell ref="K60:N60"/>
    <mergeCell ref="E54:J54"/>
    <mergeCell ref="E55:J55"/>
    <mergeCell ref="K81:N81"/>
    <mergeCell ref="K75:N75"/>
    <mergeCell ref="K79:N79"/>
    <mergeCell ref="C57:J57"/>
    <mergeCell ref="M76:N76"/>
    <mergeCell ref="N61:N62"/>
    <mergeCell ref="B58:J58"/>
    <mergeCell ref="K57:N57"/>
    <mergeCell ref="K70:N70"/>
    <mergeCell ref="K65:N65"/>
    <mergeCell ref="B89:B97"/>
    <mergeCell ref="C73:J73"/>
    <mergeCell ref="C79:J79"/>
    <mergeCell ref="E96:J96"/>
    <mergeCell ref="C75:J77"/>
    <mergeCell ref="C84:J84"/>
    <mergeCell ref="D93:J93"/>
    <mergeCell ref="D95:J95"/>
    <mergeCell ref="C89:C94"/>
    <mergeCell ref="D94:J94"/>
    <mergeCell ref="C95:C96"/>
    <mergeCell ref="D89:J89"/>
    <mergeCell ref="C80:J80"/>
    <mergeCell ref="C82:J82"/>
    <mergeCell ref="C70:J70"/>
    <mergeCell ref="C78:J78"/>
    <mergeCell ref="C83:J83"/>
    <mergeCell ref="C71:J71"/>
    <mergeCell ref="C86:J86"/>
    <mergeCell ref="C88:J88"/>
    <mergeCell ref="B3:N3"/>
    <mergeCell ref="K6:N6"/>
    <mergeCell ref="K7:N7"/>
    <mergeCell ref="K17:N17"/>
    <mergeCell ref="K16:N16"/>
    <mergeCell ref="K14:N14"/>
    <mergeCell ref="K13:N13"/>
    <mergeCell ref="B4:K4"/>
    <mergeCell ref="B5:J5"/>
    <mergeCell ref="C11:D17"/>
    <mergeCell ref="B10:J10"/>
    <mergeCell ref="K11:N11"/>
    <mergeCell ref="K15:N15"/>
    <mergeCell ref="C18:D25"/>
    <mergeCell ref="K12:N12"/>
    <mergeCell ref="K21:N21"/>
    <mergeCell ref="E20:J20"/>
    <mergeCell ref="K23:N23"/>
    <mergeCell ref="K25:N25"/>
    <mergeCell ref="E24:J24"/>
    <mergeCell ref="K5:N5"/>
    <mergeCell ref="B6:J6"/>
    <mergeCell ref="K22:N22"/>
    <mergeCell ref="E11:J11"/>
    <mergeCell ref="E21:J21"/>
    <mergeCell ref="E22:J22"/>
    <mergeCell ref="K20:N20"/>
    <mergeCell ref="E18:J18"/>
    <mergeCell ref="E19:J19"/>
    <mergeCell ref="B7:J7"/>
    <mergeCell ref="B8:J9"/>
    <mergeCell ref="O26:O52"/>
    <mergeCell ref="K32:N32"/>
    <mergeCell ref="B26:B52"/>
    <mergeCell ref="C26:C34"/>
    <mergeCell ref="D26:J26"/>
    <mergeCell ref="E51:J51"/>
    <mergeCell ref="E29:J29"/>
    <mergeCell ref="E17:J17"/>
    <mergeCell ref="O18:O25"/>
    <mergeCell ref="O11:O17"/>
    <mergeCell ref="E12:J12"/>
    <mergeCell ref="E13:J13"/>
    <mergeCell ref="E23:J23"/>
    <mergeCell ref="E14:J14"/>
    <mergeCell ref="E15:J15"/>
    <mergeCell ref="E16:J16"/>
    <mergeCell ref="K19:N19"/>
    <mergeCell ref="K18:N18"/>
    <mergeCell ref="K24:N24"/>
    <mergeCell ref="K40:N40"/>
    <mergeCell ref="K29:N29"/>
    <mergeCell ref="E32:J32"/>
    <mergeCell ref="K36:N36"/>
    <mergeCell ref="K26:N26"/>
    <mergeCell ref="E37:J37"/>
    <mergeCell ref="K33:N33"/>
    <mergeCell ref="E33:J33"/>
    <mergeCell ref="E39:J39"/>
    <mergeCell ref="E25:J25"/>
    <mergeCell ref="E34:J34"/>
    <mergeCell ref="K44:N44"/>
    <mergeCell ref="K41:N41"/>
    <mergeCell ref="E42:J42"/>
    <mergeCell ref="D35:J35"/>
    <mergeCell ref="D37:D43"/>
    <mergeCell ref="E40:J40"/>
    <mergeCell ref="K38:N38"/>
    <mergeCell ref="K42:N42"/>
    <mergeCell ref="K45:N45"/>
    <mergeCell ref="K28:N28"/>
    <mergeCell ref="D44:J44"/>
    <mergeCell ref="B83:B87"/>
    <mergeCell ref="K72:N72"/>
    <mergeCell ref="K73:N73"/>
    <mergeCell ref="C81:J81"/>
    <mergeCell ref="K76:L76"/>
    <mergeCell ref="K50:N50"/>
    <mergeCell ref="C65:J67"/>
    <mergeCell ref="B61:B82"/>
    <mergeCell ref="K53:N53"/>
    <mergeCell ref="C74:J74"/>
    <mergeCell ref="O76:O77"/>
    <mergeCell ref="K77:L77"/>
    <mergeCell ref="E52:J52"/>
    <mergeCell ref="C69:J69"/>
    <mergeCell ref="C72:J72"/>
    <mergeCell ref="K49:N49"/>
    <mergeCell ref="C54:D56"/>
    <mergeCell ref="K54:N54"/>
    <mergeCell ref="B59:J59"/>
    <mergeCell ref="K59:N59"/>
    <mergeCell ref="O61:O62"/>
    <mergeCell ref="K52:N52"/>
    <mergeCell ref="E56:J56"/>
    <mergeCell ref="K56:N56"/>
    <mergeCell ref="E47:J47"/>
    <mergeCell ref="C44:C52"/>
    <mergeCell ref="D46:D52"/>
    <mergeCell ref="K48:N48"/>
    <mergeCell ref="K47:N47"/>
    <mergeCell ref="K51:N51"/>
    <mergeCell ref="O1:O3"/>
    <mergeCell ref="K66:L66"/>
    <mergeCell ref="M66:N66"/>
    <mergeCell ref="O66:O67"/>
    <mergeCell ref="K67:L67"/>
    <mergeCell ref="M67:N67"/>
    <mergeCell ref="K31:N31"/>
    <mergeCell ref="O54:O56"/>
    <mergeCell ref="O8:O9"/>
    <mergeCell ref="B2:M2"/>
    <mergeCell ref="E41:J41"/>
    <mergeCell ref="K68:N68"/>
    <mergeCell ref="K30:N30"/>
    <mergeCell ref="E31:J31"/>
    <mergeCell ref="C61:J62"/>
    <mergeCell ref="C53:J53"/>
    <mergeCell ref="E50:J50"/>
    <mergeCell ref="E46:J46"/>
    <mergeCell ref="K46:N46"/>
    <mergeCell ref="D45:J45"/>
    <mergeCell ref="D27:J27"/>
    <mergeCell ref="K27:N27"/>
    <mergeCell ref="E43:J43"/>
    <mergeCell ref="K43:N43"/>
    <mergeCell ref="E30:J30"/>
    <mergeCell ref="K35:N35"/>
    <mergeCell ref="D36:J36"/>
    <mergeCell ref="D28:D34"/>
    <mergeCell ref="E28:J28"/>
    <mergeCell ref="K34:N34"/>
    <mergeCell ref="K92:N92"/>
    <mergeCell ref="E90:J90"/>
    <mergeCell ref="K90:N90"/>
    <mergeCell ref="K37:N37"/>
    <mergeCell ref="K74:N74"/>
    <mergeCell ref="E38:J38"/>
    <mergeCell ref="C68:J68"/>
    <mergeCell ref="E49:J49"/>
    <mergeCell ref="C35:C43"/>
    <mergeCell ref="E48:J48"/>
  </mergeCells>
  <dataValidations count="4">
    <dataValidation type="whole" allowBlank="1" showInputMessage="1" showErrorMessage="1" prompt="ハイフンなしの７桁の数字のみ入力してください。" errorTitle="注意！" error="ハイフンなしの７桁の数字のみ入力してください。" sqref="K13 K21 K39 K30 K48">
      <formula1>0</formula1>
      <formula2>9999999</formula2>
    </dataValidation>
    <dataValidation type="whole" operator="equal" allowBlank="1" showInputMessage="1" showErrorMessage="1" promptTitle="注意！" prompt="記入できるのは半角数字の　1　のみです。" errorTitle="注意！" error="記入できるのは半角数字の　1　のみです。" imeMode="halfAlpha" sqref="M9 K9">
      <formula1>1</formula1>
    </dataValidation>
    <dataValidation type="whole" operator="equal" allowBlank="1" showInputMessage="1" showErrorMessage="1" promptTitle="注意！" prompt="記入できるのは半角数字の　1　のみです。" errorTitle="注意！" error="記入できるのは半角数字の　1　のみです。" sqref="K62:M62 K64 M64">
      <formula1>1</formula1>
    </dataValidation>
    <dataValidation allowBlank="1" showInputMessage="1" showErrorMessage="1" prompt="市外局番からハイフンを入れて入力してください。&#10;例：03-1234-5678" sqref="K15:N16 K23:N24 K32:N33 K50:N51 K41:N42"/>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1" r:id="rId1"/>
  <headerFooter>
    <oddFooter>&amp;C&amp;14&amp;P</oddFooter>
  </headerFooter>
  <rowBreaks count="1" manualBreakCount="1">
    <brk id="52" min="1" max="13" man="1"/>
  </rowBreaks>
</worksheet>
</file>

<file path=xl/worksheets/sheet4.xml><?xml version="1.0" encoding="utf-8"?>
<worksheet xmlns="http://schemas.openxmlformats.org/spreadsheetml/2006/main" xmlns:r="http://schemas.openxmlformats.org/officeDocument/2006/relationships">
  <sheetPr>
    <pageSetUpPr fitToPage="1"/>
  </sheetPr>
  <dimension ref="A1:AX65"/>
  <sheetViews>
    <sheetView view="pageBreakPreview" zoomScaleSheetLayoutView="100" zoomScalePageLayoutView="0" workbookViewId="0" topLeftCell="A1">
      <selection activeCell="F13" sqref="F13:L13"/>
    </sheetView>
  </sheetViews>
  <sheetFormatPr defaultColWidth="2.57421875" defaultRowHeight="15"/>
  <cols>
    <col min="1" max="16384" width="2.57421875" style="1" customWidth="1"/>
  </cols>
  <sheetData>
    <row r="1" spans="1:2" s="127" customFormat="1" ht="17.25">
      <c r="A1" s="262"/>
      <c r="B1" s="128" t="s">
        <v>590</v>
      </c>
    </row>
    <row r="2" s="127" customFormat="1" ht="17.25">
      <c r="B2" s="129" t="s">
        <v>80</v>
      </c>
    </row>
    <row r="3" s="127" customFormat="1" ht="17.25">
      <c r="B3" s="129" t="s">
        <v>209</v>
      </c>
    </row>
    <row r="4" s="127" customFormat="1" ht="14.25"/>
    <row r="5" spans="1:33" ht="18">
      <c r="A5" s="132" t="s">
        <v>573</v>
      </c>
      <c r="B5" s="133"/>
      <c r="C5" s="133"/>
      <c r="D5" s="133"/>
      <c r="E5" s="133"/>
      <c r="F5" s="133"/>
      <c r="G5" s="133"/>
      <c r="H5" s="134"/>
      <c r="I5" s="135"/>
      <c r="J5" s="135"/>
      <c r="K5" s="135"/>
      <c r="L5" s="135"/>
      <c r="M5" s="135"/>
      <c r="N5" s="135"/>
      <c r="O5" s="135"/>
      <c r="P5" s="135"/>
      <c r="Q5" s="135"/>
      <c r="R5" s="135"/>
      <c r="S5" s="135"/>
      <c r="T5" s="135"/>
      <c r="U5" s="135"/>
      <c r="V5" s="135"/>
      <c r="W5" s="585" t="s">
        <v>153</v>
      </c>
      <c r="X5" s="585"/>
      <c r="Y5" s="585"/>
      <c r="Z5" s="585"/>
      <c r="AA5" s="585"/>
      <c r="AB5" s="586">
        <f>'【別紙１-1-②】実施計画書'!$K$6</f>
        <v>0</v>
      </c>
      <c r="AC5" s="587"/>
      <c r="AD5" s="587"/>
      <c r="AE5" s="587"/>
      <c r="AF5" s="587"/>
      <c r="AG5" s="588"/>
    </row>
    <row r="6" spans="1:33" ht="6.75" customHeight="1">
      <c r="A6" s="132"/>
      <c r="B6" s="136"/>
      <c r="C6" s="136"/>
      <c r="D6" s="136"/>
      <c r="E6" s="136"/>
      <c r="F6" s="136"/>
      <c r="G6" s="136"/>
      <c r="H6" s="134"/>
      <c r="I6" s="135"/>
      <c r="J6" s="135"/>
      <c r="K6" s="135"/>
      <c r="L6" s="135"/>
      <c r="M6" s="135"/>
      <c r="N6" s="135"/>
      <c r="O6" s="135"/>
      <c r="P6" s="135"/>
      <c r="Q6" s="135"/>
      <c r="R6" s="135"/>
      <c r="S6" s="135"/>
      <c r="T6" s="135"/>
      <c r="U6" s="135"/>
      <c r="V6" s="135"/>
      <c r="W6" s="135"/>
      <c r="X6" s="10"/>
      <c r="Y6" s="10"/>
      <c r="Z6" s="10"/>
      <c r="AA6" s="10"/>
      <c r="AB6" s="10"/>
      <c r="AC6" s="11"/>
      <c r="AD6" s="11"/>
      <c r="AE6" s="11"/>
      <c r="AF6" s="11"/>
      <c r="AG6" s="11"/>
    </row>
    <row r="7" spans="1:33" ht="14.25">
      <c r="A7" s="645" t="s">
        <v>52</v>
      </c>
      <c r="B7" s="645"/>
      <c r="C7" s="645"/>
      <c r="D7" s="645"/>
      <c r="E7" s="645"/>
      <c r="F7" s="645"/>
      <c r="G7" s="645"/>
      <c r="H7" s="645"/>
      <c r="I7" s="645"/>
      <c r="J7" s="645"/>
      <c r="K7" s="645"/>
      <c r="L7" s="645"/>
      <c r="M7" s="645"/>
      <c r="N7" s="645"/>
      <c r="O7" s="645"/>
      <c r="P7" s="645"/>
      <c r="Q7" s="645"/>
      <c r="R7" s="645"/>
      <c r="S7" s="645"/>
      <c r="T7" s="645"/>
      <c r="U7" s="645"/>
      <c r="V7" s="645"/>
      <c r="W7" s="645"/>
      <c r="X7" s="645"/>
      <c r="Y7" s="645"/>
      <c r="Z7" s="645"/>
      <c r="AA7" s="645"/>
      <c r="AB7" s="645"/>
      <c r="AC7" s="645"/>
      <c r="AD7" s="645"/>
      <c r="AE7" s="645"/>
      <c r="AF7" s="645"/>
      <c r="AG7" s="645"/>
    </row>
    <row r="8" spans="1:33" ht="14.25">
      <c r="A8" s="645" t="s">
        <v>125</v>
      </c>
      <c r="B8" s="645"/>
      <c r="C8" s="645"/>
      <c r="D8" s="645"/>
      <c r="E8" s="645"/>
      <c r="F8" s="645"/>
      <c r="G8" s="645"/>
      <c r="H8" s="645"/>
      <c r="I8" s="645"/>
      <c r="J8" s="645"/>
      <c r="K8" s="645"/>
      <c r="L8" s="645"/>
      <c r="M8" s="645"/>
      <c r="N8" s="645"/>
      <c r="O8" s="645"/>
      <c r="P8" s="645"/>
      <c r="Q8" s="645"/>
      <c r="R8" s="645"/>
      <c r="S8" s="645"/>
      <c r="T8" s="645"/>
      <c r="U8" s="645"/>
      <c r="V8" s="645"/>
      <c r="W8" s="645"/>
      <c r="X8" s="645"/>
      <c r="Y8" s="645"/>
      <c r="Z8" s="645"/>
      <c r="AA8" s="645"/>
      <c r="AB8" s="645"/>
      <c r="AC8" s="645"/>
      <c r="AD8" s="645"/>
      <c r="AE8" s="645"/>
      <c r="AF8" s="645"/>
      <c r="AG8" s="645"/>
    </row>
    <row r="9" spans="1:33" ht="14.25">
      <c r="A9" s="666"/>
      <c r="B9" s="667"/>
      <c r="C9" s="667"/>
      <c r="D9" s="667"/>
      <c r="E9" s="667"/>
      <c r="F9" s="667"/>
      <c r="G9" s="667"/>
      <c r="H9" s="667"/>
      <c r="I9" s="667"/>
      <c r="J9" s="667"/>
      <c r="K9" s="667"/>
      <c r="L9" s="667"/>
      <c r="M9" s="667"/>
      <c r="N9" s="667"/>
      <c r="O9" s="667"/>
      <c r="P9" s="667"/>
      <c r="Q9" s="667"/>
      <c r="R9" s="667"/>
      <c r="S9" s="667"/>
      <c r="T9" s="667"/>
      <c r="U9" s="667"/>
      <c r="V9" s="667"/>
      <c r="W9" s="667"/>
      <c r="X9" s="667"/>
      <c r="Y9" s="667"/>
      <c r="Z9" s="667"/>
      <c r="AA9" s="667"/>
      <c r="AB9" s="667"/>
      <c r="AC9" s="667"/>
      <c r="AD9" s="667"/>
      <c r="AE9" s="667"/>
      <c r="AF9" s="667"/>
      <c r="AG9" s="667"/>
    </row>
    <row r="10" spans="1:33" ht="16.5" customHeight="1">
      <c r="A10" s="127"/>
      <c r="B10" s="646" t="s">
        <v>1</v>
      </c>
      <c r="C10" s="647"/>
      <c r="D10" s="647"/>
      <c r="E10" s="648"/>
      <c r="F10" s="612" t="s">
        <v>0</v>
      </c>
      <c r="G10" s="613"/>
      <c r="H10" s="613"/>
      <c r="I10" s="613"/>
      <c r="J10" s="613"/>
      <c r="K10" s="613"/>
      <c r="L10" s="614"/>
      <c r="M10" s="603" t="s">
        <v>13</v>
      </c>
      <c r="N10" s="604"/>
      <c r="O10" s="604"/>
      <c r="P10" s="604"/>
      <c r="Q10" s="604"/>
      <c r="R10" s="604"/>
      <c r="S10" s="605"/>
      <c r="T10" s="579" t="s">
        <v>102</v>
      </c>
      <c r="U10" s="580"/>
      <c r="V10" s="580"/>
      <c r="W10" s="580"/>
      <c r="X10" s="580"/>
      <c r="Y10" s="580"/>
      <c r="Z10" s="581"/>
      <c r="AA10" s="603" t="s">
        <v>14</v>
      </c>
      <c r="AB10" s="604"/>
      <c r="AC10" s="604"/>
      <c r="AD10" s="604"/>
      <c r="AE10" s="604"/>
      <c r="AF10" s="604"/>
      <c r="AG10" s="605"/>
    </row>
    <row r="11" spans="1:33" ht="16.5" customHeight="1">
      <c r="A11" s="127"/>
      <c r="B11" s="649"/>
      <c r="C11" s="650"/>
      <c r="D11" s="650"/>
      <c r="E11" s="651"/>
      <c r="F11" s="615"/>
      <c r="G11" s="616"/>
      <c r="H11" s="616"/>
      <c r="I11" s="616"/>
      <c r="J11" s="616"/>
      <c r="K11" s="616"/>
      <c r="L11" s="617"/>
      <c r="M11" s="606"/>
      <c r="N11" s="607"/>
      <c r="O11" s="607"/>
      <c r="P11" s="607"/>
      <c r="Q11" s="607"/>
      <c r="R11" s="607"/>
      <c r="S11" s="608"/>
      <c r="T11" s="582" t="s">
        <v>103</v>
      </c>
      <c r="U11" s="583"/>
      <c r="V11" s="583"/>
      <c r="W11" s="583"/>
      <c r="X11" s="583"/>
      <c r="Y11" s="583"/>
      <c r="Z11" s="584"/>
      <c r="AA11" s="606"/>
      <c r="AB11" s="607"/>
      <c r="AC11" s="607"/>
      <c r="AD11" s="607"/>
      <c r="AE11" s="607"/>
      <c r="AF11" s="607"/>
      <c r="AG11" s="608"/>
    </row>
    <row r="12" spans="1:33" ht="16.5" customHeight="1">
      <c r="A12" s="127"/>
      <c r="B12" s="649"/>
      <c r="C12" s="650"/>
      <c r="D12" s="650"/>
      <c r="E12" s="651"/>
      <c r="F12" s="618"/>
      <c r="G12" s="619"/>
      <c r="H12" s="619"/>
      <c r="I12" s="619"/>
      <c r="J12" s="619"/>
      <c r="K12" s="619"/>
      <c r="L12" s="620"/>
      <c r="M12" s="609"/>
      <c r="N12" s="610"/>
      <c r="O12" s="610"/>
      <c r="P12" s="610"/>
      <c r="Q12" s="610"/>
      <c r="R12" s="610"/>
      <c r="S12" s="611"/>
      <c r="T12" s="137"/>
      <c r="U12" s="138"/>
      <c r="V12" s="138"/>
      <c r="W12" s="138"/>
      <c r="X12" s="138"/>
      <c r="Y12" s="138"/>
      <c r="Z12" s="139"/>
      <c r="AA12" s="609"/>
      <c r="AB12" s="610"/>
      <c r="AC12" s="610"/>
      <c r="AD12" s="610"/>
      <c r="AE12" s="610"/>
      <c r="AF12" s="610"/>
      <c r="AG12" s="611"/>
    </row>
    <row r="13" spans="1:33" ht="16.5" customHeight="1">
      <c r="A13" s="127"/>
      <c r="B13" s="649"/>
      <c r="C13" s="650"/>
      <c r="D13" s="650"/>
      <c r="E13" s="651"/>
      <c r="F13" s="643"/>
      <c r="G13" s="643"/>
      <c r="H13" s="643"/>
      <c r="I13" s="643"/>
      <c r="J13" s="643"/>
      <c r="K13" s="643"/>
      <c r="L13" s="644"/>
      <c r="M13" s="661">
        <v>0</v>
      </c>
      <c r="N13" s="661"/>
      <c r="O13" s="661"/>
      <c r="P13" s="661"/>
      <c r="Q13" s="661"/>
      <c r="R13" s="661"/>
      <c r="S13" s="661"/>
      <c r="T13" s="652">
        <f>$F$13-$M$13</f>
        <v>0</v>
      </c>
      <c r="U13" s="652"/>
      <c r="V13" s="652"/>
      <c r="W13" s="652"/>
      <c r="X13" s="652"/>
      <c r="Y13" s="652"/>
      <c r="Z13" s="652"/>
      <c r="AA13" s="652">
        <f>SUM(AB14:AG15)</f>
        <v>0</v>
      </c>
      <c r="AB13" s="652"/>
      <c r="AC13" s="652"/>
      <c r="AD13" s="652"/>
      <c r="AE13" s="652"/>
      <c r="AF13" s="652"/>
      <c r="AG13" s="652"/>
    </row>
    <row r="14" spans="1:33" ht="16.5" customHeight="1">
      <c r="A14" s="127"/>
      <c r="B14" s="649"/>
      <c r="C14" s="650"/>
      <c r="D14" s="650"/>
      <c r="E14" s="651"/>
      <c r="F14" s="150"/>
      <c r="G14" s="151"/>
      <c r="H14" s="151"/>
      <c r="I14" s="151"/>
      <c r="J14" s="151"/>
      <c r="K14" s="151"/>
      <c r="L14" s="151"/>
      <c r="M14" s="152"/>
      <c r="N14" s="152"/>
      <c r="O14" s="152"/>
      <c r="P14" s="152"/>
      <c r="Q14" s="152"/>
      <c r="R14" s="152"/>
      <c r="S14" s="152"/>
      <c r="T14" s="148"/>
      <c r="U14" s="148"/>
      <c r="V14" s="148"/>
      <c r="W14" s="148"/>
      <c r="X14" s="148"/>
      <c r="Y14" s="148"/>
      <c r="Z14" s="149"/>
      <c r="AA14" s="153" t="s">
        <v>23</v>
      </c>
      <c r="AB14" s="562">
        <f>K47</f>
        <v>0</v>
      </c>
      <c r="AC14" s="562"/>
      <c r="AD14" s="562"/>
      <c r="AE14" s="562"/>
      <c r="AF14" s="562"/>
      <c r="AG14" s="563"/>
    </row>
    <row r="15" spans="1:33" ht="16.5" customHeight="1">
      <c r="A15" s="127"/>
      <c r="B15" s="649"/>
      <c r="C15" s="650"/>
      <c r="D15" s="650"/>
      <c r="E15" s="651"/>
      <c r="F15" s="154"/>
      <c r="G15" s="155"/>
      <c r="H15" s="155"/>
      <c r="I15" s="155"/>
      <c r="J15" s="155"/>
      <c r="K15" s="155"/>
      <c r="L15" s="155"/>
      <c r="M15" s="156"/>
      <c r="N15" s="156"/>
      <c r="O15" s="156"/>
      <c r="P15" s="156"/>
      <c r="Q15" s="156"/>
      <c r="R15" s="156"/>
      <c r="S15" s="156"/>
      <c r="T15" s="157"/>
      <c r="U15" s="157"/>
      <c r="V15" s="157"/>
      <c r="W15" s="157"/>
      <c r="X15" s="157"/>
      <c r="Y15" s="157"/>
      <c r="Z15" s="158"/>
      <c r="AA15" s="153" t="s">
        <v>24</v>
      </c>
      <c r="AB15" s="562">
        <f>K53</f>
        <v>0</v>
      </c>
      <c r="AC15" s="562"/>
      <c r="AD15" s="562"/>
      <c r="AE15" s="562"/>
      <c r="AF15" s="562"/>
      <c r="AG15" s="563"/>
    </row>
    <row r="16" spans="1:33" ht="16.5" customHeight="1">
      <c r="A16" s="127"/>
      <c r="B16" s="649"/>
      <c r="C16" s="650"/>
      <c r="D16" s="650"/>
      <c r="E16" s="651"/>
      <c r="F16" s="612" t="s">
        <v>2</v>
      </c>
      <c r="G16" s="613"/>
      <c r="H16" s="613"/>
      <c r="I16" s="613"/>
      <c r="J16" s="613"/>
      <c r="K16" s="613"/>
      <c r="L16" s="614"/>
      <c r="M16" s="627" t="s">
        <v>81</v>
      </c>
      <c r="N16" s="628"/>
      <c r="O16" s="628"/>
      <c r="P16" s="628"/>
      <c r="Q16" s="628"/>
      <c r="R16" s="628"/>
      <c r="S16" s="629"/>
      <c r="T16" s="627" t="s">
        <v>82</v>
      </c>
      <c r="U16" s="653"/>
      <c r="V16" s="653"/>
      <c r="W16" s="653"/>
      <c r="X16" s="653"/>
      <c r="Y16" s="653"/>
      <c r="Z16" s="654"/>
      <c r="AA16" s="627" t="s">
        <v>283</v>
      </c>
      <c r="AB16" s="628"/>
      <c r="AC16" s="628"/>
      <c r="AD16" s="628"/>
      <c r="AE16" s="628"/>
      <c r="AF16" s="628"/>
      <c r="AG16" s="629"/>
    </row>
    <row r="17" spans="1:33" ht="16.5" customHeight="1">
      <c r="A17" s="127"/>
      <c r="B17" s="649"/>
      <c r="C17" s="650"/>
      <c r="D17" s="650"/>
      <c r="E17" s="651"/>
      <c r="F17" s="615"/>
      <c r="G17" s="616"/>
      <c r="H17" s="616"/>
      <c r="I17" s="616"/>
      <c r="J17" s="616"/>
      <c r="K17" s="616"/>
      <c r="L17" s="617"/>
      <c r="M17" s="630"/>
      <c r="N17" s="631"/>
      <c r="O17" s="631"/>
      <c r="P17" s="631"/>
      <c r="Q17" s="631"/>
      <c r="R17" s="631"/>
      <c r="S17" s="632"/>
      <c r="T17" s="655"/>
      <c r="U17" s="656"/>
      <c r="V17" s="656"/>
      <c r="W17" s="656"/>
      <c r="X17" s="656"/>
      <c r="Y17" s="656"/>
      <c r="Z17" s="657"/>
      <c r="AA17" s="630"/>
      <c r="AB17" s="631"/>
      <c r="AC17" s="631"/>
      <c r="AD17" s="631"/>
      <c r="AE17" s="631"/>
      <c r="AF17" s="631"/>
      <c r="AG17" s="632"/>
    </row>
    <row r="18" spans="1:33" ht="20.25" customHeight="1">
      <c r="A18" s="127"/>
      <c r="B18" s="649"/>
      <c r="C18" s="650"/>
      <c r="D18" s="650"/>
      <c r="E18" s="651"/>
      <c r="F18" s="618"/>
      <c r="G18" s="619"/>
      <c r="H18" s="619"/>
      <c r="I18" s="619"/>
      <c r="J18" s="619"/>
      <c r="K18" s="619"/>
      <c r="L18" s="620"/>
      <c r="M18" s="633"/>
      <c r="N18" s="634"/>
      <c r="O18" s="634"/>
      <c r="P18" s="634"/>
      <c r="Q18" s="634"/>
      <c r="R18" s="634"/>
      <c r="S18" s="635"/>
      <c r="T18" s="658"/>
      <c r="U18" s="659"/>
      <c r="V18" s="659"/>
      <c r="W18" s="659"/>
      <c r="X18" s="659"/>
      <c r="Y18" s="659"/>
      <c r="Z18" s="660"/>
      <c r="AA18" s="633"/>
      <c r="AB18" s="634"/>
      <c r="AC18" s="634"/>
      <c r="AD18" s="634"/>
      <c r="AE18" s="634"/>
      <c r="AF18" s="634"/>
      <c r="AG18" s="635"/>
    </row>
    <row r="19" spans="1:33" ht="16.5" customHeight="1">
      <c r="A19" s="127"/>
      <c r="B19" s="649"/>
      <c r="C19" s="650"/>
      <c r="D19" s="650"/>
      <c r="E19" s="651"/>
      <c r="F19" s="640" t="s">
        <v>71</v>
      </c>
      <c r="G19" s="641"/>
      <c r="H19" s="641"/>
      <c r="I19" s="641"/>
      <c r="J19" s="641"/>
      <c r="K19" s="641"/>
      <c r="L19" s="642"/>
      <c r="M19" s="621">
        <f>$AA$13</f>
        <v>0</v>
      </c>
      <c r="N19" s="621"/>
      <c r="O19" s="621"/>
      <c r="P19" s="621"/>
      <c r="Q19" s="621"/>
      <c r="R19" s="621"/>
      <c r="S19" s="621"/>
      <c r="T19" s="622">
        <f>IF($T$13&gt;$M$19,$M$19,$T$13)</f>
        <v>0</v>
      </c>
      <c r="U19" s="622"/>
      <c r="V19" s="622"/>
      <c r="W19" s="622"/>
      <c r="X19" s="622"/>
      <c r="Y19" s="622"/>
      <c r="Z19" s="622"/>
      <c r="AA19" s="623"/>
      <c r="AB19" s="623"/>
      <c r="AC19" s="623"/>
      <c r="AD19" s="623"/>
      <c r="AE19" s="623"/>
      <c r="AF19" s="623"/>
      <c r="AG19" s="623"/>
    </row>
    <row r="20" spans="1:33" ht="16.5" customHeight="1" thickBot="1">
      <c r="A20" s="127"/>
      <c r="B20" s="142"/>
      <c r="C20" s="143"/>
      <c r="D20" s="143"/>
      <c r="E20" s="143"/>
      <c r="F20" s="556" t="s">
        <v>230</v>
      </c>
      <c r="G20" s="557"/>
      <c r="H20" s="557"/>
      <c r="I20" s="557"/>
      <c r="J20" s="557"/>
      <c r="K20" s="557"/>
      <c r="L20" s="557"/>
      <c r="M20" s="557"/>
      <c r="N20" s="557"/>
      <c r="O20" s="557"/>
      <c r="P20" s="557"/>
      <c r="Q20" s="557"/>
      <c r="R20" s="557"/>
      <c r="S20" s="557"/>
      <c r="T20" s="557"/>
      <c r="U20" s="557"/>
      <c r="V20" s="557"/>
      <c r="W20" s="557"/>
      <c r="X20" s="557"/>
      <c r="Y20" s="557"/>
      <c r="Z20" s="557"/>
      <c r="AA20" s="557"/>
      <c r="AB20" s="557"/>
      <c r="AC20" s="557"/>
      <c r="AD20" s="557"/>
      <c r="AE20" s="557"/>
      <c r="AF20" s="557"/>
      <c r="AG20" s="558"/>
    </row>
    <row r="21" spans="1:33" ht="16.5" customHeight="1" thickTop="1">
      <c r="A21" s="127"/>
      <c r="B21" s="636" t="s">
        <v>3</v>
      </c>
      <c r="C21" s="637"/>
      <c r="D21" s="637"/>
      <c r="E21" s="637"/>
      <c r="F21" s="638"/>
      <c r="G21" s="638"/>
      <c r="H21" s="638"/>
      <c r="I21" s="638"/>
      <c r="J21" s="638"/>
      <c r="K21" s="638"/>
      <c r="L21" s="638"/>
      <c r="M21" s="638"/>
      <c r="N21" s="638"/>
      <c r="O21" s="638"/>
      <c r="P21" s="638"/>
      <c r="Q21" s="638"/>
      <c r="R21" s="638"/>
      <c r="S21" s="638"/>
      <c r="T21" s="638"/>
      <c r="U21" s="638"/>
      <c r="V21" s="638"/>
      <c r="W21" s="638"/>
      <c r="X21" s="638"/>
      <c r="Y21" s="638"/>
      <c r="Z21" s="638"/>
      <c r="AA21" s="638"/>
      <c r="AB21" s="638"/>
      <c r="AC21" s="638"/>
      <c r="AD21" s="638"/>
      <c r="AE21" s="638"/>
      <c r="AF21" s="638"/>
      <c r="AG21" s="639"/>
    </row>
    <row r="22" spans="1:33" ht="16.5" customHeight="1">
      <c r="A22" s="127"/>
      <c r="B22" s="668" t="s">
        <v>4</v>
      </c>
      <c r="C22" s="669"/>
      <c r="D22" s="669"/>
      <c r="E22" s="669"/>
      <c r="F22" s="669"/>
      <c r="G22" s="669"/>
      <c r="H22" s="669"/>
      <c r="I22" s="669"/>
      <c r="J22" s="669"/>
      <c r="K22" s="624" t="s">
        <v>224</v>
      </c>
      <c r="L22" s="625"/>
      <c r="M22" s="625"/>
      <c r="N22" s="625"/>
      <c r="O22" s="625"/>
      <c r="P22" s="625"/>
      <c r="Q22" s="625"/>
      <c r="R22" s="626"/>
      <c r="S22" s="624" t="s">
        <v>6</v>
      </c>
      <c r="T22" s="625"/>
      <c r="U22" s="625"/>
      <c r="V22" s="625"/>
      <c r="W22" s="625"/>
      <c r="X22" s="625"/>
      <c r="Y22" s="625"/>
      <c r="Z22" s="625"/>
      <c r="AA22" s="625"/>
      <c r="AB22" s="625"/>
      <c r="AC22" s="625"/>
      <c r="AD22" s="625"/>
      <c r="AE22" s="625"/>
      <c r="AF22" s="625"/>
      <c r="AG22" s="626"/>
    </row>
    <row r="23" spans="2:33" ht="16.5" customHeight="1">
      <c r="B23" s="676"/>
      <c r="C23" s="677"/>
      <c r="D23" s="677"/>
      <c r="E23" s="677"/>
      <c r="F23" s="677"/>
      <c r="G23" s="677"/>
      <c r="H23" s="677"/>
      <c r="I23" s="677"/>
      <c r="J23" s="678"/>
      <c r="K23" s="573"/>
      <c r="L23" s="574"/>
      <c r="M23" s="574"/>
      <c r="N23" s="574"/>
      <c r="O23" s="574"/>
      <c r="P23" s="574"/>
      <c r="Q23" s="574"/>
      <c r="R23" s="575"/>
      <c r="S23" s="576"/>
      <c r="T23" s="577"/>
      <c r="U23" s="577"/>
      <c r="V23" s="577"/>
      <c r="W23" s="577"/>
      <c r="X23" s="577"/>
      <c r="Y23" s="577"/>
      <c r="Z23" s="577"/>
      <c r="AA23" s="577"/>
      <c r="AB23" s="577"/>
      <c r="AC23" s="577"/>
      <c r="AD23" s="577"/>
      <c r="AE23" s="577"/>
      <c r="AF23" s="577"/>
      <c r="AG23" s="578"/>
    </row>
    <row r="24" spans="2:33" ht="16.5" customHeight="1">
      <c r="B24" s="529"/>
      <c r="C24" s="530"/>
      <c r="D24" s="530"/>
      <c r="E24" s="530"/>
      <c r="F24" s="530"/>
      <c r="G24" s="530"/>
      <c r="H24" s="530"/>
      <c r="I24" s="530"/>
      <c r="J24" s="531"/>
      <c r="K24" s="532"/>
      <c r="L24" s="533"/>
      <c r="M24" s="533"/>
      <c r="N24" s="533"/>
      <c r="O24" s="533"/>
      <c r="P24" s="533"/>
      <c r="Q24" s="533"/>
      <c r="R24" s="534"/>
      <c r="S24" s="535"/>
      <c r="T24" s="536"/>
      <c r="U24" s="536"/>
      <c r="V24" s="536"/>
      <c r="W24" s="536"/>
      <c r="X24" s="536"/>
      <c r="Y24" s="536"/>
      <c r="Z24" s="536"/>
      <c r="AA24" s="536"/>
      <c r="AB24" s="536"/>
      <c r="AC24" s="536"/>
      <c r="AD24" s="536"/>
      <c r="AE24" s="536"/>
      <c r="AF24" s="536"/>
      <c r="AG24" s="537"/>
    </row>
    <row r="25" spans="2:33" ht="16.5" customHeight="1">
      <c r="B25" s="529"/>
      <c r="C25" s="530"/>
      <c r="D25" s="530"/>
      <c r="E25" s="530"/>
      <c r="F25" s="530"/>
      <c r="G25" s="530"/>
      <c r="H25" s="530"/>
      <c r="I25" s="530"/>
      <c r="J25" s="531"/>
      <c r="K25" s="532"/>
      <c r="L25" s="533"/>
      <c r="M25" s="533"/>
      <c r="N25" s="533"/>
      <c r="O25" s="533"/>
      <c r="P25" s="533"/>
      <c r="Q25" s="533"/>
      <c r="R25" s="534"/>
      <c r="S25" s="535"/>
      <c r="T25" s="536"/>
      <c r="U25" s="536"/>
      <c r="V25" s="536"/>
      <c r="W25" s="536"/>
      <c r="X25" s="536"/>
      <c r="Y25" s="536"/>
      <c r="Z25" s="536"/>
      <c r="AA25" s="536"/>
      <c r="AB25" s="536"/>
      <c r="AC25" s="536"/>
      <c r="AD25" s="536"/>
      <c r="AE25" s="536"/>
      <c r="AF25" s="536"/>
      <c r="AG25" s="537"/>
    </row>
    <row r="26" spans="2:33" ht="16.5" customHeight="1">
      <c r="B26" s="529"/>
      <c r="C26" s="530"/>
      <c r="D26" s="530"/>
      <c r="E26" s="530"/>
      <c r="F26" s="530"/>
      <c r="G26" s="530"/>
      <c r="H26" s="530"/>
      <c r="I26" s="530"/>
      <c r="J26" s="531"/>
      <c r="K26" s="532"/>
      <c r="L26" s="533"/>
      <c r="M26" s="533"/>
      <c r="N26" s="533"/>
      <c r="O26" s="533"/>
      <c r="P26" s="533"/>
      <c r="Q26" s="533"/>
      <c r="R26" s="534"/>
      <c r="S26" s="535"/>
      <c r="T26" s="536"/>
      <c r="U26" s="536"/>
      <c r="V26" s="536"/>
      <c r="W26" s="536"/>
      <c r="X26" s="536"/>
      <c r="Y26" s="536"/>
      <c r="Z26" s="536"/>
      <c r="AA26" s="536"/>
      <c r="AB26" s="536"/>
      <c r="AC26" s="536"/>
      <c r="AD26" s="536"/>
      <c r="AE26" s="536"/>
      <c r="AF26" s="536"/>
      <c r="AG26" s="537"/>
    </row>
    <row r="27" spans="2:33" ht="16.5" customHeight="1">
      <c r="B27" s="529"/>
      <c r="C27" s="530"/>
      <c r="D27" s="530"/>
      <c r="E27" s="530"/>
      <c r="F27" s="530"/>
      <c r="G27" s="530"/>
      <c r="H27" s="530"/>
      <c r="I27" s="530"/>
      <c r="J27" s="531"/>
      <c r="K27" s="532"/>
      <c r="L27" s="533"/>
      <c r="M27" s="533"/>
      <c r="N27" s="533"/>
      <c r="O27" s="533"/>
      <c r="P27" s="533"/>
      <c r="Q27" s="533"/>
      <c r="R27" s="534"/>
      <c r="S27" s="535"/>
      <c r="T27" s="536"/>
      <c r="U27" s="536"/>
      <c r="V27" s="536"/>
      <c r="W27" s="536"/>
      <c r="X27" s="536"/>
      <c r="Y27" s="536"/>
      <c r="Z27" s="536"/>
      <c r="AA27" s="536"/>
      <c r="AB27" s="536"/>
      <c r="AC27" s="536"/>
      <c r="AD27" s="536"/>
      <c r="AE27" s="536"/>
      <c r="AF27" s="536"/>
      <c r="AG27" s="537"/>
    </row>
    <row r="28" spans="2:33" ht="16.5" customHeight="1">
      <c r="B28" s="529"/>
      <c r="C28" s="530"/>
      <c r="D28" s="530"/>
      <c r="E28" s="530"/>
      <c r="F28" s="530"/>
      <c r="G28" s="530"/>
      <c r="H28" s="530"/>
      <c r="I28" s="530"/>
      <c r="J28" s="531"/>
      <c r="K28" s="532"/>
      <c r="L28" s="533"/>
      <c r="M28" s="533"/>
      <c r="N28" s="533"/>
      <c r="O28" s="533"/>
      <c r="P28" s="533"/>
      <c r="Q28" s="533"/>
      <c r="R28" s="534"/>
      <c r="S28" s="535"/>
      <c r="T28" s="536"/>
      <c r="U28" s="536"/>
      <c r="V28" s="536"/>
      <c r="W28" s="536"/>
      <c r="X28" s="536"/>
      <c r="Y28" s="536"/>
      <c r="Z28" s="536"/>
      <c r="AA28" s="536"/>
      <c r="AB28" s="536"/>
      <c r="AC28" s="536"/>
      <c r="AD28" s="536"/>
      <c r="AE28" s="536"/>
      <c r="AF28" s="536"/>
      <c r="AG28" s="537"/>
    </row>
    <row r="29" spans="2:33" ht="16.5" customHeight="1">
      <c r="B29" s="529"/>
      <c r="C29" s="530"/>
      <c r="D29" s="530"/>
      <c r="E29" s="530"/>
      <c r="F29" s="530"/>
      <c r="G29" s="530"/>
      <c r="H29" s="530"/>
      <c r="I29" s="530"/>
      <c r="J29" s="531"/>
      <c r="K29" s="532"/>
      <c r="L29" s="533"/>
      <c r="M29" s="533"/>
      <c r="N29" s="533"/>
      <c r="O29" s="533"/>
      <c r="P29" s="533"/>
      <c r="Q29" s="533"/>
      <c r="R29" s="534"/>
      <c r="S29" s="535"/>
      <c r="T29" s="536"/>
      <c r="U29" s="536"/>
      <c r="V29" s="536"/>
      <c r="W29" s="536"/>
      <c r="X29" s="536"/>
      <c r="Y29" s="536"/>
      <c r="Z29" s="536"/>
      <c r="AA29" s="536"/>
      <c r="AB29" s="536"/>
      <c r="AC29" s="536"/>
      <c r="AD29" s="536"/>
      <c r="AE29" s="536"/>
      <c r="AF29" s="536"/>
      <c r="AG29" s="537"/>
    </row>
    <row r="30" spans="2:33" ht="16.5" customHeight="1">
      <c r="B30" s="529"/>
      <c r="C30" s="530"/>
      <c r="D30" s="530"/>
      <c r="E30" s="530"/>
      <c r="F30" s="530"/>
      <c r="G30" s="530"/>
      <c r="H30" s="530"/>
      <c r="I30" s="530"/>
      <c r="J30" s="531"/>
      <c r="K30" s="532"/>
      <c r="L30" s="533"/>
      <c r="M30" s="533"/>
      <c r="N30" s="533"/>
      <c r="O30" s="533"/>
      <c r="P30" s="533"/>
      <c r="Q30" s="533"/>
      <c r="R30" s="534"/>
      <c r="S30" s="535"/>
      <c r="T30" s="536"/>
      <c r="U30" s="536"/>
      <c r="V30" s="536"/>
      <c r="W30" s="536"/>
      <c r="X30" s="536"/>
      <c r="Y30" s="536"/>
      <c r="Z30" s="536"/>
      <c r="AA30" s="536"/>
      <c r="AB30" s="536"/>
      <c r="AC30" s="536"/>
      <c r="AD30" s="536"/>
      <c r="AE30" s="536"/>
      <c r="AF30" s="536"/>
      <c r="AG30" s="537"/>
    </row>
    <row r="31" spans="2:33" ht="16.5" customHeight="1">
      <c r="B31" s="529"/>
      <c r="C31" s="530"/>
      <c r="D31" s="530"/>
      <c r="E31" s="530"/>
      <c r="F31" s="530"/>
      <c r="G31" s="530"/>
      <c r="H31" s="530"/>
      <c r="I31" s="530"/>
      <c r="J31" s="531"/>
      <c r="K31" s="532"/>
      <c r="L31" s="533"/>
      <c r="M31" s="533"/>
      <c r="N31" s="533"/>
      <c r="O31" s="533"/>
      <c r="P31" s="533"/>
      <c r="Q31" s="533"/>
      <c r="R31" s="534"/>
      <c r="S31" s="535"/>
      <c r="T31" s="536"/>
      <c r="U31" s="536"/>
      <c r="V31" s="536"/>
      <c r="W31" s="536"/>
      <c r="X31" s="536"/>
      <c r="Y31" s="536"/>
      <c r="Z31" s="536"/>
      <c r="AA31" s="536"/>
      <c r="AB31" s="536"/>
      <c r="AC31" s="536"/>
      <c r="AD31" s="536"/>
      <c r="AE31" s="536"/>
      <c r="AF31" s="536"/>
      <c r="AG31" s="537"/>
    </row>
    <row r="32" spans="2:33" ht="16.5" customHeight="1">
      <c r="B32" s="529"/>
      <c r="C32" s="530"/>
      <c r="D32" s="530"/>
      <c r="E32" s="530"/>
      <c r="F32" s="530"/>
      <c r="G32" s="530"/>
      <c r="H32" s="530"/>
      <c r="I32" s="530"/>
      <c r="J32" s="531"/>
      <c r="K32" s="532"/>
      <c r="L32" s="533"/>
      <c r="M32" s="533"/>
      <c r="N32" s="533"/>
      <c r="O32" s="533"/>
      <c r="P32" s="533"/>
      <c r="Q32" s="533"/>
      <c r="R32" s="534"/>
      <c r="S32" s="535"/>
      <c r="T32" s="536"/>
      <c r="U32" s="536"/>
      <c r="V32" s="536"/>
      <c r="W32" s="536"/>
      <c r="X32" s="536"/>
      <c r="Y32" s="536"/>
      <c r="Z32" s="536"/>
      <c r="AA32" s="536"/>
      <c r="AB32" s="536"/>
      <c r="AC32" s="536"/>
      <c r="AD32" s="536"/>
      <c r="AE32" s="536"/>
      <c r="AF32" s="536"/>
      <c r="AG32" s="537"/>
    </row>
    <row r="33" spans="2:33" ht="16.5" customHeight="1">
      <c r="B33" s="529"/>
      <c r="C33" s="530"/>
      <c r="D33" s="530"/>
      <c r="E33" s="530"/>
      <c r="F33" s="530"/>
      <c r="G33" s="530"/>
      <c r="H33" s="530"/>
      <c r="I33" s="530"/>
      <c r="J33" s="531"/>
      <c r="K33" s="532"/>
      <c r="L33" s="533"/>
      <c r="M33" s="533"/>
      <c r="N33" s="533"/>
      <c r="O33" s="533"/>
      <c r="P33" s="533"/>
      <c r="Q33" s="533"/>
      <c r="R33" s="534"/>
      <c r="S33" s="535"/>
      <c r="T33" s="536"/>
      <c r="U33" s="536"/>
      <c r="V33" s="536"/>
      <c r="W33" s="536"/>
      <c r="X33" s="536"/>
      <c r="Y33" s="536"/>
      <c r="Z33" s="536"/>
      <c r="AA33" s="536"/>
      <c r="AB33" s="536"/>
      <c r="AC33" s="536"/>
      <c r="AD33" s="536"/>
      <c r="AE33" s="536"/>
      <c r="AF33" s="536"/>
      <c r="AG33" s="537"/>
    </row>
    <row r="34" spans="2:33" ht="16.5" customHeight="1">
      <c r="B34" s="529"/>
      <c r="C34" s="530"/>
      <c r="D34" s="530"/>
      <c r="E34" s="530"/>
      <c r="F34" s="530"/>
      <c r="G34" s="530"/>
      <c r="H34" s="530"/>
      <c r="I34" s="530"/>
      <c r="J34" s="531"/>
      <c r="K34" s="532"/>
      <c r="L34" s="533"/>
      <c r="M34" s="533"/>
      <c r="N34" s="533"/>
      <c r="O34" s="533"/>
      <c r="P34" s="533"/>
      <c r="Q34" s="533"/>
      <c r="R34" s="534"/>
      <c r="S34" s="535"/>
      <c r="T34" s="536"/>
      <c r="U34" s="536"/>
      <c r="V34" s="536"/>
      <c r="W34" s="536"/>
      <c r="X34" s="536"/>
      <c r="Y34" s="536"/>
      <c r="Z34" s="536"/>
      <c r="AA34" s="536"/>
      <c r="AB34" s="536"/>
      <c r="AC34" s="536"/>
      <c r="AD34" s="536"/>
      <c r="AE34" s="536"/>
      <c r="AF34" s="536"/>
      <c r="AG34" s="537"/>
    </row>
    <row r="35" spans="2:33" ht="16.5" customHeight="1">
      <c r="B35" s="529"/>
      <c r="C35" s="530"/>
      <c r="D35" s="530"/>
      <c r="E35" s="530"/>
      <c r="F35" s="530"/>
      <c r="G35" s="530"/>
      <c r="H35" s="530"/>
      <c r="I35" s="530"/>
      <c r="J35" s="531"/>
      <c r="K35" s="532"/>
      <c r="L35" s="533"/>
      <c r="M35" s="533"/>
      <c r="N35" s="533"/>
      <c r="O35" s="533"/>
      <c r="P35" s="533"/>
      <c r="Q35" s="533"/>
      <c r="R35" s="534"/>
      <c r="S35" s="535"/>
      <c r="T35" s="536"/>
      <c r="U35" s="536"/>
      <c r="V35" s="536"/>
      <c r="W35" s="536"/>
      <c r="X35" s="536"/>
      <c r="Y35" s="536"/>
      <c r="Z35" s="536"/>
      <c r="AA35" s="536"/>
      <c r="AB35" s="536"/>
      <c r="AC35" s="536"/>
      <c r="AD35" s="536"/>
      <c r="AE35" s="536"/>
      <c r="AF35" s="536"/>
      <c r="AG35" s="537"/>
    </row>
    <row r="36" spans="2:33" ht="16.5" customHeight="1">
      <c r="B36" s="529"/>
      <c r="C36" s="530"/>
      <c r="D36" s="530"/>
      <c r="E36" s="530"/>
      <c r="F36" s="530"/>
      <c r="G36" s="530"/>
      <c r="H36" s="530"/>
      <c r="I36" s="530"/>
      <c r="J36" s="531"/>
      <c r="K36" s="532"/>
      <c r="L36" s="533"/>
      <c r="M36" s="533"/>
      <c r="N36" s="533"/>
      <c r="O36" s="533"/>
      <c r="P36" s="533"/>
      <c r="Q36" s="533"/>
      <c r="R36" s="534"/>
      <c r="S36" s="535"/>
      <c r="T36" s="536"/>
      <c r="U36" s="536"/>
      <c r="V36" s="536"/>
      <c r="W36" s="536"/>
      <c r="X36" s="536"/>
      <c r="Y36" s="536"/>
      <c r="Z36" s="536"/>
      <c r="AA36" s="536"/>
      <c r="AB36" s="536"/>
      <c r="AC36" s="536"/>
      <c r="AD36" s="536"/>
      <c r="AE36" s="536"/>
      <c r="AF36" s="536"/>
      <c r="AG36" s="537"/>
    </row>
    <row r="37" spans="2:33" ht="16.5" customHeight="1">
      <c r="B37" s="529"/>
      <c r="C37" s="530"/>
      <c r="D37" s="530"/>
      <c r="E37" s="530"/>
      <c r="F37" s="530"/>
      <c r="G37" s="530"/>
      <c r="H37" s="530"/>
      <c r="I37" s="530"/>
      <c r="J37" s="531"/>
      <c r="K37" s="532"/>
      <c r="L37" s="533"/>
      <c r="M37" s="533"/>
      <c r="N37" s="533"/>
      <c r="O37" s="533"/>
      <c r="P37" s="533"/>
      <c r="Q37" s="533"/>
      <c r="R37" s="534"/>
      <c r="S37" s="535"/>
      <c r="T37" s="536"/>
      <c r="U37" s="536"/>
      <c r="V37" s="536"/>
      <c r="W37" s="536"/>
      <c r="X37" s="536"/>
      <c r="Y37" s="536"/>
      <c r="Z37" s="536"/>
      <c r="AA37" s="536"/>
      <c r="AB37" s="536"/>
      <c r="AC37" s="536"/>
      <c r="AD37" s="536"/>
      <c r="AE37" s="536"/>
      <c r="AF37" s="536"/>
      <c r="AG37" s="537"/>
    </row>
    <row r="38" spans="2:33" ht="16.5" customHeight="1">
      <c r="B38" s="529"/>
      <c r="C38" s="530"/>
      <c r="D38" s="530"/>
      <c r="E38" s="530"/>
      <c r="F38" s="530"/>
      <c r="G38" s="530"/>
      <c r="H38" s="530"/>
      <c r="I38" s="530"/>
      <c r="J38" s="531"/>
      <c r="K38" s="532"/>
      <c r="L38" s="533"/>
      <c r="M38" s="533"/>
      <c r="N38" s="533"/>
      <c r="O38" s="533"/>
      <c r="P38" s="533"/>
      <c r="Q38" s="533"/>
      <c r="R38" s="534"/>
      <c r="S38" s="535"/>
      <c r="T38" s="536"/>
      <c r="U38" s="536"/>
      <c r="V38" s="536"/>
      <c r="W38" s="536"/>
      <c r="X38" s="536"/>
      <c r="Y38" s="536"/>
      <c r="Z38" s="536"/>
      <c r="AA38" s="536"/>
      <c r="AB38" s="536"/>
      <c r="AC38" s="536"/>
      <c r="AD38" s="536"/>
      <c r="AE38" s="536"/>
      <c r="AF38" s="536"/>
      <c r="AG38" s="537"/>
    </row>
    <row r="39" spans="2:33" ht="16.5" customHeight="1">
      <c r="B39" s="529"/>
      <c r="C39" s="530"/>
      <c r="D39" s="530"/>
      <c r="E39" s="530"/>
      <c r="F39" s="530"/>
      <c r="G39" s="530"/>
      <c r="H39" s="530"/>
      <c r="I39" s="530"/>
      <c r="J39" s="531"/>
      <c r="K39" s="532"/>
      <c r="L39" s="533"/>
      <c r="M39" s="533"/>
      <c r="N39" s="533"/>
      <c r="O39" s="533"/>
      <c r="P39" s="533"/>
      <c r="Q39" s="533"/>
      <c r="R39" s="534"/>
      <c r="S39" s="535"/>
      <c r="T39" s="536"/>
      <c r="U39" s="536"/>
      <c r="V39" s="536"/>
      <c r="W39" s="536"/>
      <c r="X39" s="536"/>
      <c r="Y39" s="536"/>
      <c r="Z39" s="536"/>
      <c r="AA39" s="536"/>
      <c r="AB39" s="536"/>
      <c r="AC39" s="536"/>
      <c r="AD39" s="536"/>
      <c r="AE39" s="536"/>
      <c r="AF39" s="536"/>
      <c r="AG39" s="537"/>
    </row>
    <row r="40" spans="2:33" ht="16.5" customHeight="1">
      <c r="B40" s="529"/>
      <c r="C40" s="530"/>
      <c r="D40" s="530"/>
      <c r="E40" s="530"/>
      <c r="F40" s="530"/>
      <c r="G40" s="530"/>
      <c r="H40" s="530"/>
      <c r="I40" s="530"/>
      <c r="J40" s="531"/>
      <c r="K40" s="532"/>
      <c r="L40" s="533"/>
      <c r="M40" s="533"/>
      <c r="N40" s="533"/>
      <c r="O40" s="533"/>
      <c r="P40" s="533"/>
      <c r="Q40" s="533"/>
      <c r="R40" s="534"/>
      <c r="S40" s="535"/>
      <c r="T40" s="536"/>
      <c r="U40" s="536"/>
      <c r="V40" s="536"/>
      <c r="W40" s="536"/>
      <c r="X40" s="536"/>
      <c r="Y40" s="536"/>
      <c r="Z40" s="536"/>
      <c r="AA40" s="536"/>
      <c r="AB40" s="536"/>
      <c r="AC40" s="536"/>
      <c r="AD40" s="536"/>
      <c r="AE40" s="536"/>
      <c r="AF40" s="536"/>
      <c r="AG40" s="537"/>
    </row>
    <row r="41" spans="2:50" ht="16.5" customHeight="1">
      <c r="B41" s="529"/>
      <c r="C41" s="530"/>
      <c r="D41" s="530"/>
      <c r="E41" s="530"/>
      <c r="F41" s="530"/>
      <c r="G41" s="530"/>
      <c r="H41" s="530"/>
      <c r="I41" s="530"/>
      <c r="J41" s="531"/>
      <c r="K41" s="532"/>
      <c r="L41" s="533"/>
      <c r="M41" s="533"/>
      <c r="N41" s="533"/>
      <c r="O41" s="533"/>
      <c r="P41" s="533"/>
      <c r="Q41" s="533"/>
      <c r="R41" s="534"/>
      <c r="S41" s="535"/>
      <c r="T41" s="536"/>
      <c r="U41" s="536"/>
      <c r="V41" s="536"/>
      <c r="W41" s="536"/>
      <c r="X41" s="536"/>
      <c r="Y41" s="536"/>
      <c r="Z41" s="536"/>
      <c r="AA41" s="536"/>
      <c r="AB41" s="536"/>
      <c r="AC41" s="536"/>
      <c r="AD41" s="536"/>
      <c r="AE41" s="536"/>
      <c r="AF41" s="536"/>
      <c r="AG41" s="537"/>
      <c r="AX41" s="37"/>
    </row>
    <row r="42" spans="2:33" ht="16.5" customHeight="1">
      <c r="B42" s="529"/>
      <c r="C42" s="530"/>
      <c r="D42" s="530"/>
      <c r="E42" s="530"/>
      <c r="F42" s="530"/>
      <c r="G42" s="530"/>
      <c r="H42" s="530"/>
      <c r="I42" s="530"/>
      <c r="J42" s="531"/>
      <c r="K42" s="532"/>
      <c r="L42" s="533"/>
      <c r="M42" s="533"/>
      <c r="N42" s="533"/>
      <c r="O42" s="533"/>
      <c r="P42" s="533"/>
      <c r="Q42" s="533"/>
      <c r="R42" s="534"/>
      <c r="S42" s="535"/>
      <c r="T42" s="536"/>
      <c r="U42" s="536"/>
      <c r="V42" s="536"/>
      <c r="W42" s="536"/>
      <c r="X42" s="536"/>
      <c r="Y42" s="536"/>
      <c r="Z42" s="536"/>
      <c r="AA42" s="536"/>
      <c r="AB42" s="536"/>
      <c r="AC42" s="536"/>
      <c r="AD42" s="536"/>
      <c r="AE42" s="536"/>
      <c r="AF42" s="536"/>
      <c r="AG42" s="537"/>
    </row>
    <row r="43" spans="2:33" ht="16.5" customHeight="1">
      <c r="B43" s="529"/>
      <c r="C43" s="530"/>
      <c r="D43" s="530"/>
      <c r="E43" s="530"/>
      <c r="F43" s="530"/>
      <c r="G43" s="530"/>
      <c r="H43" s="530"/>
      <c r="I43" s="530"/>
      <c r="J43" s="531"/>
      <c r="K43" s="532"/>
      <c r="L43" s="533"/>
      <c r="M43" s="533"/>
      <c r="N43" s="533"/>
      <c r="O43" s="533"/>
      <c r="P43" s="533"/>
      <c r="Q43" s="533"/>
      <c r="R43" s="534"/>
      <c r="S43" s="535"/>
      <c r="T43" s="536"/>
      <c r="U43" s="536"/>
      <c r="V43" s="536"/>
      <c r="W43" s="536"/>
      <c r="X43" s="536"/>
      <c r="Y43" s="536"/>
      <c r="Z43" s="536"/>
      <c r="AA43" s="536"/>
      <c r="AB43" s="536"/>
      <c r="AC43" s="536"/>
      <c r="AD43" s="536"/>
      <c r="AE43" s="536"/>
      <c r="AF43" s="536"/>
      <c r="AG43" s="537"/>
    </row>
    <row r="44" spans="2:33" ht="16.5" customHeight="1">
      <c r="B44" s="529"/>
      <c r="C44" s="530"/>
      <c r="D44" s="530"/>
      <c r="E44" s="530"/>
      <c r="F44" s="530"/>
      <c r="G44" s="530"/>
      <c r="H44" s="530"/>
      <c r="I44" s="530"/>
      <c r="J44" s="531"/>
      <c r="K44" s="532"/>
      <c r="L44" s="533"/>
      <c r="M44" s="533"/>
      <c r="N44" s="533"/>
      <c r="O44" s="533"/>
      <c r="P44" s="533"/>
      <c r="Q44" s="533"/>
      <c r="R44" s="534"/>
      <c r="S44" s="535"/>
      <c r="T44" s="536"/>
      <c r="U44" s="536"/>
      <c r="V44" s="536"/>
      <c r="W44" s="536"/>
      <c r="X44" s="536"/>
      <c r="Y44" s="536"/>
      <c r="Z44" s="536"/>
      <c r="AA44" s="536"/>
      <c r="AB44" s="536"/>
      <c r="AC44" s="536"/>
      <c r="AD44" s="536"/>
      <c r="AE44" s="536"/>
      <c r="AF44" s="536"/>
      <c r="AG44" s="537"/>
    </row>
    <row r="45" spans="2:33" ht="16.5" customHeight="1">
      <c r="B45" s="529"/>
      <c r="C45" s="530"/>
      <c r="D45" s="530"/>
      <c r="E45" s="530"/>
      <c r="F45" s="530"/>
      <c r="G45" s="530"/>
      <c r="H45" s="530"/>
      <c r="I45" s="530"/>
      <c r="J45" s="531"/>
      <c r="K45" s="532"/>
      <c r="L45" s="533"/>
      <c r="M45" s="533"/>
      <c r="N45" s="533"/>
      <c r="O45" s="533"/>
      <c r="P45" s="533"/>
      <c r="Q45" s="533"/>
      <c r="R45" s="534"/>
      <c r="S45" s="535"/>
      <c r="T45" s="536"/>
      <c r="U45" s="536"/>
      <c r="V45" s="536"/>
      <c r="W45" s="536"/>
      <c r="X45" s="536"/>
      <c r="Y45" s="536"/>
      <c r="Z45" s="536"/>
      <c r="AA45" s="536"/>
      <c r="AB45" s="536"/>
      <c r="AC45" s="536"/>
      <c r="AD45" s="536"/>
      <c r="AE45" s="536"/>
      <c r="AF45" s="536"/>
      <c r="AG45" s="537"/>
    </row>
    <row r="46" spans="2:33" ht="16.5" customHeight="1">
      <c r="B46" s="529"/>
      <c r="C46" s="530"/>
      <c r="D46" s="530"/>
      <c r="E46" s="530"/>
      <c r="F46" s="530"/>
      <c r="G46" s="530"/>
      <c r="H46" s="530"/>
      <c r="I46" s="530"/>
      <c r="J46" s="531"/>
      <c r="K46" s="532"/>
      <c r="L46" s="533"/>
      <c r="M46" s="533"/>
      <c r="N46" s="533"/>
      <c r="O46" s="533"/>
      <c r="P46" s="533"/>
      <c r="Q46" s="533"/>
      <c r="R46" s="534"/>
      <c r="S46" s="535"/>
      <c r="T46" s="536"/>
      <c r="U46" s="536"/>
      <c r="V46" s="536"/>
      <c r="W46" s="536"/>
      <c r="X46" s="536"/>
      <c r="Y46" s="536"/>
      <c r="Z46" s="536"/>
      <c r="AA46" s="536"/>
      <c r="AB46" s="536"/>
      <c r="AC46" s="536"/>
      <c r="AD46" s="536"/>
      <c r="AE46" s="536"/>
      <c r="AF46" s="536"/>
      <c r="AG46" s="537"/>
    </row>
    <row r="47" spans="2:33" ht="18.75" customHeight="1">
      <c r="B47" s="564" t="s">
        <v>277</v>
      </c>
      <c r="C47" s="565"/>
      <c r="D47" s="565"/>
      <c r="E47" s="565"/>
      <c r="F47" s="565"/>
      <c r="G47" s="565"/>
      <c r="H47" s="565"/>
      <c r="I47" s="565"/>
      <c r="J47" s="566"/>
      <c r="K47" s="567">
        <f>SUM(K23:R46)</f>
        <v>0</v>
      </c>
      <c r="L47" s="568"/>
      <c r="M47" s="568"/>
      <c r="N47" s="568"/>
      <c r="O47" s="568"/>
      <c r="P47" s="568"/>
      <c r="Q47" s="568"/>
      <c r="R47" s="569"/>
      <c r="S47" s="570"/>
      <c r="T47" s="571"/>
      <c r="U47" s="571"/>
      <c r="V47" s="571"/>
      <c r="W47" s="571"/>
      <c r="X47" s="571"/>
      <c r="Y47" s="571"/>
      <c r="Z47" s="571"/>
      <c r="AA47" s="571"/>
      <c r="AB47" s="571"/>
      <c r="AC47" s="571"/>
      <c r="AD47" s="571"/>
      <c r="AE47" s="571"/>
      <c r="AF47" s="571"/>
      <c r="AG47" s="572"/>
    </row>
    <row r="48" spans="2:33" ht="16.5" customHeight="1">
      <c r="B48" s="547" t="s">
        <v>278</v>
      </c>
      <c r="C48" s="548"/>
      <c r="D48" s="548"/>
      <c r="E48" s="548"/>
      <c r="F48" s="548"/>
      <c r="G48" s="548"/>
      <c r="H48" s="548"/>
      <c r="I48" s="548"/>
      <c r="J48" s="549"/>
      <c r="K48" s="550"/>
      <c r="L48" s="551"/>
      <c r="M48" s="551"/>
      <c r="N48" s="551"/>
      <c r="O48" s="551"/>
      <c r="P48" s="551"/>
      <c r="Q48" s="551"/>
      <c r="R48" s="552"/>
      <c r="S48" s="553" t="s">
        <v>279</v>
      </c>
      <c r="T48" s="554"/>
      <c r="U48" s="554"/>
      <c r="V48" s="554"/>
      <c r="W48" s="554"/>
      <c r="X48" s="554"/>
      <c r="Y48" s="554"/>
      <c r="Z48" s="554"/>
      <c r="AA48" s="554"/>
      <c r="AB48" s="554"/>
      <c r="AC48" s="554"/>
      <c r="AD48" s="554"/>
      <c r="AE48" s="554"/>
      <c r="AF48" s="554"/>
      <c r="AG48" s="555"/>
    </row>
    <row r="49" spans="2:33" ht="16.5" customHeight="1">
      <c r="B49" s="529" t="s">
        <v>280</v>
      </c>
      <c r="C49" s="530"/>
      <c r="D49" s="530"/>
      <c r="E49" s="530"/>
      <c r="F49" s="530"/>
      <c r="G49" s="530"/>
      <c r="H49" s="530"/>
      <c r="I49" s="530"/>
      <c r="J49" s="531"/>
      <c r="K49" s="532"/>
      <c r="L49" s="533"/>
      <c r="M49" s="533"/>
      <c r="N49" s="533"/>
      <c r="O49" s="533"/>
      <c r="P49" s="533"/>
      <c r="Q49" s="533"/>
      <c r="R49" s="534"/>
      <c r="S49" s="559"/>
      <c r="T49" s="560"/>
      <c r="U49" s="560"/>
      <c r="V49" s="560"/>
      <c r="W49" s="560"/>
      <c r="X49" s="560"/>
      <c r="Y49" s="560"/>
      <c r="Z49" s="560"/>
      <c r="AA49" s="560"/>
      <c r="AB49" s="560"/>
      <c r="AC49" s="560"/>
      <c r="AD49" s="560"/>
      <c r="AE49" s="560"/>
      <c r="AF49" s="560"/>
      <c r="AG49" s="561"/>
    </row>
    <row r="50" spans="2:33" ht="16.5" customHeight="1">
      <c r="B50" s="529" t="s">
        <v>281</v>
      </c>
      <c r="C50" s="530"/>
      <c r="D50" s="530"/>
      <c r="E50" s="530"/>
      <c r="F50" s="530"/>
      <c r="G50" s="530"/>
      <c r="H50" s="530"/>
      <c r="I50" s="530"/>
      <c r="J50" s="531"/>
      <c r="K50" s="532"/>
      <c r="L50" s="533"/>
      <c r="M50" s="533"/>
      <c r="N50" s="533"/>
      <c r="O50" s="533"/>
      <c r="P50" s="533"/>
      <c r="Q50" s="533"/>
      <c r="R50" s="534"/>
      <c r="S50" s="535"/>
      <c r="T50" s="536"/>
      <c r="U50" s="536"/>
      <c r="V50" s="536"/>
      <c r="W50" s="536"/>
      <c r="X50" s="536"/>
      <c r="Y50" s="536"/>
      <c r="Z50" s="536"/>
      <c r="AA50" s="536"/>
      <c r="AB50" s="536"/>
      <c r="AC50" s="536"/>
      <c r="AD50" s="536"/>
      <c r="AE50" s="536"/>
      <c r="AF50" s="536"/>
      <c r="AG50" s="537"/>
    </row>
    <row r="51" spans="2:33" ht="16.5" customHeight="1">
      <c r="B51" s="529"/>
      <c r="C51" s="530"/>
      <c r="D51" s="530"/>
      <c r="E51" s="530"/>
      <c r="F51" s="530"/>
      <c r="G51" s="530"/>
      <c r="H51" s="530"/>
      <c r="I51" s="530"/>
      <c r="J51" s="531"/>
      <c r="K51" s="532"/>
      <c r="L51" s="533"/>
      <c r="M51" s="533"/>
      <c r="N51" s="533"/>
      <c r="O51" s="533"/>
      <c r="P51" s="533"/>
      <c r="Q51" s="533"/>
      <c r="R51" s="534"/>
      <c r="S51" s="535"/>
      <c r="T51" s="536"/>
      <c r="U51" s="536"/>
      <c r="V51" s="536"/>
      <c r="W51" s="536"/>
      <c r="X51" s="536"/>
      <c r="Y51" s="536"/>
      <c r="Z51" s="536"/>
      <c r="AA51" s="536"/>
      <c r="AB51" s="536"/>
      <c r="AC51" s="536"/>
      <c r="AD51" s="536"/>
      <c r="AE51" s="536"/>
      <c r="AF51" s="536"/>
      <c r="AG51" s="537"/>
    </row>
    <row r="52" spans="2:33" ht="16.5" customHeight="1">
      <c r="B52" s="544"/>
      <c r="C52" s="545"/>
      <c r="D52" s="545"/>
      <c r="E52" s="545"/>
      <c r="F52" s="545"/>
      <c r="G52" s="545"/>
      <c r="H52" s="545"/>
      <c r="I52" s="545"/>
      <c r="J52" s="546"/>
      <c r="K52" s="523"/>
      <c r="L52" s="524"/>
      <c r="M52" s="524"/>
      <c r="N52" s="524"/>
      <c r="O52" s="524"/>
      <c r="P52" s="524"/>
      <c r="Q52" s="524"/>
      <c r="R52" s="525"/>
      <c r="S52" s="526"/>
      <c r="T52" s="527"/>
      <c r="U52" s="527"/>
      <c r="V52" s="527"/>
      <c r="W52" s="527"/>
      <c r="X52" s="527"/>
      <c r="Y52" s="527"/>
      <c r="Z52" s="527"/>
      <c r="AA52" s="527"/>
      <c r="AB52" s="527"/>
      <c r="AC52" s="527"/>
      <c r="AD52" s="527"/>
      <c r="AE52" s="527"/>
      <c r="AF52" s="527"/>
      <c r="AG52" s="528"/>
    </row>
    <row r="53" spans="2:33" ht="16.5" customHeight="1" thickBot="1">
      <c r="B53" s="538" t="s">
        <v>282</v>
      </c>
      <c r="C53" s="538"/>
      <c r="D53" s="538"/>
      <c r="E53" s="538"/>
      <c r="F53" s="538"/>
      <c r="G53" s="538"/>
      <c r="H53" s="538"/>
      <c r="I53" s="538"/>
      <c r="J53" s="538"/>
      <c r="K53" s="539">
        <f>SUM(K49:R52)</f>
        <v>0</v>
      </c>
      <c r="L53" s="539"/>
      <c r="M53" s="539"/>
      <c r="N53" s="539"/>
      <c r="O53" s="539"/>
      <c r="P53" s="539"/>
      <c r="Q53" s="539"/>
      <c r="R53" s="540"/>
      <c r="S53" s="541"/>
      <c r="T53" s="542"/>
      <c r="U53" s="542"/>
      <c r="V53" s="542"/>
      <c r="W53" s="542"/>
      <c r="X53" s="542"/>
      <c r="Y53" s="542"/>
      <c r="Z53" s="542"/>
      <c r="AA53" s="542"/>
      <c r="AB53" s="542"/>
      <c r="AC53" s="542"/>
      <c r="AD53" s="542"/>
      <c r="AE53" s="542"/>
      <c r="AF53" s="542"/>
      <c r="AG53" s="543"/>
    </row>
    <row r="54" spans="2:33" ht="13.5" customHeight="1" thickTop="1">
      <c r="B54" s="673" t="s">
        <v>64</v>
      </c>
      <c r="C54" s="674"/>
      <c r="D54" s="674"/>
      <c r="E54" s="674"/>
      <c r="F54" s="674"/>
      <c r="G54" s="674"/>
      <c r="H54" s="674"/>
      <c r="I54" s="674"/>
      <c r="J54" s="674"/>
      <c r="K54" s="674"/>
      <c r="L54" s="674"/>
      <c r="M54" s="674"/>
      <c r="N54" s="674"/>
      <c r="O54" s="674"/>
      <c r="P54" s="674"/>
      <c r="Q54" s="674"/>
      <c r="R54" s="674"/>
      <c r="S54" s="674"/>
      <c r="T54" s="674"/>
      <c r="U54" s="674"/>
      <c r="V54" s="674"/>
      <c r="W54" s="674"/>
      <c r="X54" s="674"/>
      <c r="Y54" s="674"/>
      <c r="Z54" s="674"/>
      <c r="AA54" s="674"/>
      <c r="AB54" s="674"/>
      <c r="AC54" s="674"/>
      <c r="AD54" s="674"/>
      <c r="AE54" s="674"/>
      <c r="AF54" s="674"/>
      <c r="AG54" s="675"/>
    </row>
    <row r="55" spans="2:33" ht="14.25">
      <c r="B55" s="101" t="s">
        <v>7</v>
      </c>
      <c r="C55" s="102"/>
      <c r="D55" s="102"/>
      <c r="E55" s="102"/>
      <c r="F55" s="102"/>
      <c r="G55" s="102"/>
      <c r="H55" s="102"/>
      <c r="I55" s="102"/>
      <c r="J55" s="103"/>
      <c r="K55" s="101" t="s">
        <v>8</v>
      </c>
      <c r="L55" s="102"/>
      <c r="M55" s="102"/>
      <c r="N55" s="102"/>
      <c r="O55" s="102"/>
      <c r="P55" s="102"/>
      <c r="Q55" s="103"/>
      <c r="R55" s="101" t="s">
        <v>9</v>
      </c>
      <c r="S55" s="103"/>
      <c r="T55" s="101" t="s">
        <v>10</v>
      </c>
      <c r="U55" s="102"/>
      <c r="V55" s="102"/>
      <c r="W55" s="103"/>
      <c r="X55" s="670" t="s">
        <v>5</v>
      </c>
      <c r="Y55" s="671"/>
      <c r="Z55" s="671"/>
      <c r="AA55" s="671"/>
      <c r="AB55" s="672"/>
      <c r="AC55" s="101" t="s">
        <v>129</v>
      </c>
      <c r="AD55" s="102"/>
      <c r="AE55" s="102"/>
      <c r="AF55" s="102"/>
      <c r="AG55" s="103"/>
    </row>
    <row r="56" spans="2:33" ht="14.25">
      <c r="B56" s="589"/>
      <c r="C56" s="594"/>
      <c r="D56" s="594"/>
      <c r="E56" s="594"/>
      <c r="F56" s="594"/>
      <c r="G56" s="594"/>
      <c r="H56" s="594"/>
      <c r="I56" s="594"/>
      <c r="J56" s="594"/>
      <c r="K56" s="589"/>
      <c r="L56" s="594"/>
      <c r="M56" s="594"/>
      <c r="N56" s="594"/>
      <c r="O56" s="594"/>
      <c r="P56" s="594"/>
      <c r="Q56" s="594"/>
      <c r="R56" s="589"/>
      <c r="S56" s="590"/>
      <c r="T56" s="591"/>
      <c r="U56" s="592"/>
      <c r="V56" s="592"/>
      <c r="W56" s="593"/>
      <c r="X56" s="662">
        <f aca="true" t="shared" si="0" ref="X56:X63">R56*T56</f>
        <v>0</v>
      </c>
      <c r="Y56" s="662"/>
      <c r="Z56" s="662"/>
      <c r="AA56" s="662"/>
      <c r="AB56" s="662"/>
      <c r="AC56" s="664"/>
      <c r="AD56" s="664"/>
      <c r="AE56" s="664"/>
      <c r="AF56" s="664"/>
      <c r="AG56" s="664"/>
    </row>
    <row r="57" spans="2:33" ht="13.5">
      <c r="B57" s="589"/>
      <c r="C57" s="594"/>
      <c r="D57" s="594"/>
      <c r="E57" s="594"/>
      <c r="F57" s="594"/>
      <c r="G57" s="594"/>
      <c r="H57" s="594"/>
      <c r="I57" s="594"/>
      <c r="J57" s="594"/>
      <c r="K57" s="589"/>
      <c r="L57" s="594"/>
      <c r="M57" s="594"/>
      <c r="N57" s="594"/>
      <c r="O57" s="594"/>
      <c r="P57" s="594"/>
      <c r="Q57" s="594"/>
      <c r="R57" s="589"/>
      <c r="S57" s="590"/>
      <c r="T57" s="591"/>
      <c r="U57" s="592"/>
      <c r="V57" s="592"/>
      <c r="W57" s="593"/>
      <c r="X57" s="662">
        <f t="shared" si="0"/>
        <v>0</v>
      </c>
      <c r="Y57" s="662"/>
      <c r="Z57" s="662"/>
      <c r="AA57" s="662"/>
      <c r="AB57" s="662"/>
      <c r="AC57" s="664"/>
      <c r="AD57" s="664"/>
      <c r="AE57" s="664"/>
      <c r="AF57" s="664"/>
      <c r="AG57" s="664"/>
    </row>
    <row r="58" spans="2:33" ht="13.5">
      <c r="B58" s="589"/>
      <c r="C58" s="594"/>
      <c r="D58" s="594"/>
      <c r="E58" s="594"/>
      <c r="F58" s="594"/>
      <c r="G58" s="594"/>
      <c r="H58" s="594"/>
      <c r="I58" s="594"/>
      <c r="J58" s="594"/>
      <c r="K58" s="589"/>
      <c r="L58" s="594"/>
      <c r="M58" s="594"/>
      <c r="N58" s="594"/>
      <c r="O58" s="594"/>
      <c r="P58" s="594"/>
      <c r="Q58" s="594"/>
      <c r="R58" s="589"/>
      <c r="S58" s="590"/>
      <c r="T58" s="591"/>
      <c r="U58" s="592"/>
      <c r="V58" s="592"/>
      <c r="W58" s="593"/>
      <c r="X58" s="662">
        <f t="shared" si="0"/>
        <v>0</v>
      </c>
      <c r="Y58" s="662"/>
      <c r="Z58" s="662"/>
      <c r="AA58" s="662"/>
      <c r="AB58" s="662"/>
      <c r="AC58" s="664"/>
      <c r="AD58" s="664"/>
      <c r="AE58" s="664"/>
      <c r="AF58" s="664"/>
      <c r="AG58" s="664"/>
    </row>
    <row r="59" spans="2:33" ht="13.5">
      <c r="B59" s="589"/>
      <c r="C59" s="594"/>
      <c r="D59" s="594"/>
      <c r="E59" s="594"/>
      <c r="F59" s="594"/>
      <c r="G59" s="594"/>
      <c r="H59" s="594"/>
      <c r="I59" s="594"/>
      <c r="J59" s="594"/>
      <c r="K59" s="589"/>
      <c r="L59" s="594"/>
      <c r="M59" s="594"/>
      <c r="N59" s="594"/>
      <c r="O59" s="594"/>
      <c r="P59" s="594"/>
      <c r="Q59" s="594"/>
      <c r="R59" s="589"/>
      <c r="S59" s="590"/>
      <c r="T59" s="591"/>
      <c r="U59" s="592"/>
      <c r="V59" s="592"/>
      <c r="W59" s="593"/>
      <c r="X59" s="662">
        <f t="shared" si="0"/>
        <v>0</v>
      </c>
      <c r="Y59" s="662"/>
      <c r="Z59" s="662"/>
      <c r="AA59" s="662"/>
      <c r="AB59" s="662"/>
      <c r="AC59" s="664"/>
      <c r="AD59" s="664"/>
      <c r="AE59" s="664"/>
      <c r="AF59" s="664"/>
      <c r="AG59" s="664"/>
    </row>
    <row r="60" spans="2:33" ht="13.5">
      <c r="B60" s="589"/>
      <c r="C60" s="594"/>
      <c r="D60" s="594"/>
      <c r="E60" s="594"/>
      <c r="F60" s="594"/>
      <c r="G60" s="594"/>
      <c r="H60" s="594"/>
      <c r="I60" s="594"/>
      <c r="J60" s="594"/>
      <c r="K60" s="589"/>
      <c r="L60" s="594"/>
      <c r="M60" s="594"/>
      <c r="N60" s="594"/>
      <c r="O60" s="594"/>
      <c r="P60" s="594"/>
      <c r="Q60" s="594"/>
      <c r="R60" s="589"/>
      <c r="S60" s="590"/>
      <c r="T60" s="591"/>
      <c r="U60" s="592"/>
      <c r="V60" s="592"/>
      <c r="W60" s="593"/>
      <c r="X60" s="662">
        <f t="shared" si="0"/>
        <v>0</v>
      </c>
      <c r="Y60" s="662"/>
      <c r="Z60" s="662"/>
      <c r="AA60" s="662"/>
      <c r="AB60" s="662"/>
      <c r="AC60" s="664"/>
      <c r="AD60" s="664"/>
      <c r="AE60" s="664"/>
      <c r="AF60" s="664"/>
      <c r="AG60" s="664"/>
    </row>
    <row r="61" spans="2:33" ht="13.5">
      <c r="B61" s="589"/>
      <c r="C61" s="594"/>
      <c r="D61" s="594"/>
      <c r="E61" s="594"/>
      <c r="F61" s="594"/>
      <c r="G61" s="594"/>
      <c r="H61" s="594"/>
      <c r="I61" s="594"/>
      <c r="J61" s="594"/>
      <c r="K61" s="589"/>
      <c r="L61" s="594"/>
      <c r="M61" s="594"/>
      <c r="N61" s="594"/>
      <c r="O61" s="594"/>
      <c r="P61" s="594"/>
      <c r="Q61" s="594"/>
      <c r="R61" s="589"/>
      <c r="S61" s="590"/>
      <c r="T61" s="591"/>
      <c r="U61" s="592"/>
      <c r="V61" s="592"/>
      <c r="W61" s="593"/>
      <c r="X61" s="662">
        <f t="shared" si="0"/>
        <v>0</v>
      </c>
      <c r="Y61" s="662"/>
      <c r="Z61" s="662"/>
      <c r="AA61" s="662"/>
      <c r="AB61" s="662"/>
      <c r="AC61" s="664"/>
      <c r="AD61" s="664"/>
      <c r="AE61" s="664"/>
      <c r="AF61" s="664"/>
      <c r="AG61" s="664"/>
    </row>
    <row r="62" spans="2:33" ht="13.5">
      <c r="B62" s="589"/>
      <c r="C62" s="594"/>
      <c r="D62" s="594"/>
      <c r="E62" s="594"/>
      <c r="F62" s="594"/>
      <c r="G62" s="594"/>
      <c r="H62" s="594"/>
      <c r="I62" s="594"/>
      <c r="J62" s="594"/>
      <c r="K62" s="589"/>
      <c r="L62" s="594"/>
      <c r="M62" s="594"/>
      <c r="N62" s="594"/>
      <c r="O62" s="594"/>
      <c r="P62" s="594"/>
      <c r="Q62" s="594"/>
      <c r="R62" s="589"/>
      <c r="S62" s="590"/>
      <c r="T62" s="591"/>
      <c r="U62" s="592"/>
      <c r="V62" s="592"/>
      <c r="W62" s="593"/>
      <c r="X62" s="662">
        <f t="shared" si="0"/>
        <v>0</v>
      </c>
      <c r="Y62" s="662"/>
      <c r="Z62" s="662"/>
      <c r="AA62" s="662"/>
      <c r="AB62" s="662"/>
      <c r="AC62" s="664"/>
      <c r="AD62" s="664"/>
      <c r="AE62" s="664"/>
      <c r="AF62" s="664"/>
      <c r="AG62" s="664"/>
    </row>
    <row r="63" spans="2:33" ht="13.5">
      <c r="B63" s="598"/>
      <c r="C63" s="599"/>
      <c r="D63" s="599"/>
      <c r="E63" s="599"/>
      <c r="F63" s="599"/>
      <c r="G63" s="599"/>
      <c r="H63" s="599"/>
      <c r="I63" s="599"/>
      <c r="J63" s="599"/>
      <c r="K63" s="598"/>
      <c r="L63" s="599"/>
      <c r="M63" s="599"/>
      <c r="N63" s="599"/>
      <c r="O63" s="599"/>
      <c r="P63" s="599"/>
      <c r="Q63" s="599"/>
      <c r="R63" s="598"/>
      <c r="S63" s="602"/>
      <c r="T63" s="595"/>
      <c r="U63" s="596"/>
      <c r="V63" s="596"/>
      <c r="W63" s="597"/>
      <c r="X63" s="663">
        <f t="shared" si="0"/>
        <v>0</v>
      </c>
      <c r="Y63" s="663"/>
      <c r="Z63" s="663"/>
      <c r="AA63" s="663"/>
      <c r="AB63" s="663"/>
      <c r="AC63" s="665"/>
      <c r="AD63" s="665"/>
      <c r="AE63" s="665"/>
      <c r="AF63" s="665"/>
      <c r="AG63" s="665"/>
    </row>
    <row r="64" spans="2:33" ht="13.5">
      <c r="B64" s="601" t="s">
        <v>11</v>
      </c>
      <c r="C64" s="601"/>
      <c r="D64" s="601"/>
      <c r="E64" s="601"/>
      <c r="F64" s="601"/>
      <c r="G64" s="601"/>
      <c r="H64" s="601"/>
      <c r="I64" s="601"/>
      <c r="J64" s="601"/>
      <c r="K64" s="601"/>
      <c r="L64" s="601"/>
      <c r="M64" s="601"/>
      <c r="N64" s="601"/>
      <c r="O64" s="601"/>
      <c r="P64" s="601"/>
      <c r="Q64" s="601"/>
      <c r="R64" s="601"/>
      <c r="S64" s="601"/>
      <c r="T64" s="601"/>
      <c r="U64" s="601"/>
      <c r="V64" s="601"/>
      <c r="W64" s="601"/>
      <c r="X64" s="601"/>
      <c r="Y64" s="601"/>
      <c r="Z64" s="601"/>
      <c r="AA64" s="601"/>
      <c r="AB64" s="601"/>
      <c r="AC64" s="601"/>
      <c r="AD64" s="601"/>
      <c r="AE64" s="601"/>
      <c r="AF64" s="601"/>
      <c r="AG64" s="601"/>
    </row>
    <row r="65" spans="2:33" ht="13.5">
      <c r="B65" s="600" t="s">
        <v>12</v>
      </c>
      <c r="C65" s="600"/>
      <c r="D65" s="600"/>
      <c r="E65" s="600"/>
      <c r="F65" s="600"/>
      <c r="G65" s="600"/>
      <c r="H65" s="600"/>
      <c r="I65" s="600"/>
      <c r="J65" s="600"/>
      <c r="K65" s="600"/>
      <c r="L65" s="600"/>
      <c r="M65" s="600"/>
      <c r="N65" s="600"/>
      <c r="O65" s="600"/>
      <c r="P65" s="600"/>
      <c r="Q65" s="600"/>
      <c r="R65" s="600"/>
      <c r="S65" s="600"/>
      <c r="T65" s="600"/>
      <c r="U65" s="600"/>
      <c r="V65" s="600"/>
      <c r="W65" s="600"/>
      <c r="X65" s="600"/>
      <c r="Y65" s="600"/>
      <c r="Z65" s="600"/>
      <c r="AA65" s="600"/>
      <c r="AB65" s="600"/>
      <c r="AC65" s="600"/>
      <c r="AD65" s="600"/>
      <c r="AE65" s="600"/>
      <c r="AF65" s="600"/>
      <c r="AG65" s="600"/>
    </row>
  </sheetData>
  <sheetProtection sheet="1" formatCells="0" formatColumns="0" formatRows="0" insertRows="0" selectLockedCells="1"/>
  <mergeCells count="175">
    <mergeCell ref="B45:J45"/>
    <mergeCell ref="B46:J46"/>
    <mergeCell ref="B37:J37"/>
    <mergeCell ref="B38:J38"/>
    <mergeCell ref="B39:J39"/>
    <mergeCell ref="B40:J40"/>
    <mergeCell ref="B41:J41"/>
    <mergeCell ref="B42:J42"/>
    <mergeCell ref="B33:J33"/>
    <mergeCell ref="B34:J34"/>
    <mergeCell ref="B35:J35"/>
    <mergeCell ref="B36:J36"/>
    <mergeCell ref="B43:J43"/>
    <mergeCell ref="B44:J44"/>
    <mergeCell ref="B28:J28"/>
    <mergeCell ref="B29:J29"/>
    <mergeCell ref="B30:J30"/>
    <mergeCell ref="K30:R30"/>
    <mergeCell ref="B31:J31"/>
    <mergeCell ref="B32:J32"/>
    <mergeCell ref="K32:R32"/>
    <mergeCell ref="B24:J24"/>
    <mergeCell ref="B25:J25"/>
    <mergeCell ref="K25:R25"/>
    <mergeCell ref="S25:AG25"/>
    <mergeCell ref="B26:J26"/>
    <mergeCell ref="B27:J27"/>
    <mergeCell ref="K27:R27"/>
    <mergeCell ref="X59:AB59"/>
    <mergeCell ref="X60:AB60"/>
    <mergeCell ref="X61:AB61"/>
    <mergeCell ref="AC56:AG56"/>
    <mergeCell ref="AC57:AG57"/>
    <mergeCell ref="AC58:AG58"/>
    <mergeCell ref="AC59:AG59"/>
    <mergeCell ref="X56:AB56"/>
    <mergeCell ref="K56:Q56"/>
    <mergeCell ref="K22:R22"/>
    <mergeCell ref="A9:AG9"/>
    <mergeCell ref="X57:AB57"/>
    <mergeCell ref="X58:AB58"/>
    <mergeCell ref="B22:J22"/>
    <mergeCell ref="X55:AB55"/>
    <mergeCell ref="B54:AG54"/>
    <mergeCell ref="R56:S56"/>
    <mergeCell ref="B23:J23"/>
    <mergeCell ref="X62:AB62"/>
    <mergeCell ref="X63:AB63"/>
    <mergeCell ref="AC60:AG60"/>
    <mergeCell ref="AC61:AG61"/>
    <mergeCell ref="AC62:AG62"/>
    <mergeCell ref="AC63:AG63"/>
    <mergeCell ref="A7:AG7"/>
    <mergeCell ref="B10:E19"/>
    <mergeCell ref="F10:L12"/>
    <mergeCell ref="M10:S12"/>
    <mergeCell ref="T13:Z13"/>
    <mergeCell ref="AA13:AG13"/>
    <mergeCell ref="M16:S18"/>
    <mergeCell ref="T16:Z18"/>
    <mergeCell ref="A8:AG8"/>
    <mergeCell ref="M13:S13"/>
    <mergeCell ref="AA10:AG12"/>
    <mergeCell ref="F16:L18"/>
    <mergeCell ref="M19:S19"/>
    <mergeCell ref="T19:Z19"/>
    <mergeCell ref="AA19:AG19"/>
    <mergeCell ref="S22:AG22"/>
    <mergeCell ref="AA16:AG18"/>
    <mergeCell ref="B21:AG21"/>
    <mergeCell ref="F19:L19"/>
    <mergeCell ref="F13:L13"/>
    <mergeCell ref="T56:W56"/>
    <mergeCell ref="B65:AG65"/>
    <mergeCell ref="R62:S62"/>
    <mergeCell ref="T62:W62"/>
    <mergeCell ref="R59:S59"/>
    <mergeCell ref="T59:W59"/>
    <mergeCell ref="R60:S60"/>
    <mergeCell ref="B64:AG64"/>
    <mergeCell ref="B56:J56"/>
    <mergeCell ref="R63:S63"/>
    <mergeCell ref="T63:W63"/>
    <mergeCell ref="B62:J62"/>
    <mergeCell ref="B57:J57"/>
    <mergeCell ref="K57:Q57"/>
    <mergeCell ref="B58:J58"/>
    <mergeCell ref="B63:J63"/>
    <mergeCell ref="R57:S57"/>
    <mergeCell ref="K58:Q58"/>
    <mergeCell ref="K62:Q62"/>
    <mergeCell ref="K63:Q63"/>
    <mergeCell ref="B59:J59"/>
    <mergeCell ref="K59:Q59"/>
    <mergeCell ref="B60:J60"/>
    <mergeCell ref="K60:Q60"/>
    <mergeCell ref="B61:J61"/>
    <mergeCell ref="K61:Q61"/>
    <mergeCell ref="T10:Z10"/>
    <mergeCell ref="T11:Z11"/>
    <mergeCell ref="W5:AA5"/>
    <mergeCell ref="AB5:AG5"/>
    <mergeCell ref="R61:S61"/>
    <mergeCell ref="T61:W61"/>
    <mergeCell ref="R58:S58"/>
    <mergeCell ref="T58:W58"/>
    <mergeCell ref="T57:W57"/>
    <mergeCell ref="T60:W60"/>
    <mergeCell ref="K46:R46"/>
    <mergeCell ref="S46:AG46"/>
    <mergeCell ref="K23:R23"/>
    <mergeCell ref="S23:AG23"/>
    <mergeCell ref="K24:R24"/>
    <mergeCell ref="S24:AG24"/>
    <mergeCell ref="K26:R26"/>
    <mergeCell ref="S26:AG26"/>
    <mergeCell ref="S27:AG27"/>
    <mergeCell ref="K28:R28"/>
    <mergeCell ref="S28:AG28"/>
    <mergeCell ref="K29:R29"/>
    <mergeCell ref="S29:AG29"/>
    <mergeCell ref="S30:AG30"/>
    <mergeCell ref="K31:R31"/>
    <mergeCell ref="S31:AG31"/>
    <mergeCell ref="S32:AG32"/>
    <mergeCell ref="K33:R33"/>
    <mergeCell ref="S33:AG33"/>
    <mergeCell ref="K34:R34"/>
    <mergeCell ref="S34:AG34"/>
    <mergeCell ref="K35:R35"/>
    <mergeCell ref="S35:AG35"/>
    <mergeCell ref="K36:R36"/>
    <mergeCell ref="S36:AG36"/>
    <mergeCell ref="K37:R37"/>
    <mergeCell ref="S37:AG37"/>
    <mergeCell ref="K38:R38"/>
    <mergeCell ref="S38:AG38"/>
    <mergeCell ref="K45:R45"/>
    <mergeCell ref="S45:AG45"/>
    <mergeCell ref="K41:R41"/>
    <mergeCell ref="S41:AG41"/>
    <mergeCell ref="K42:R42"/>
    <mergeCell ref="S42:AG42"/>
    <mergeCell ref="K43:R43"/>
    <mergeCell ref="S43:AG43"/>
    <mergeCell ref="AB14:AG14"/>
    <mergeCell ref="AB15:AG15"/>
    <mergeCell ref="B47:J47"/>
    <mergeCell ref="K47:R47"/>
    <mergeCell ref="S47:AG47"/>
    <mergeCell ref="K39:R39"/>
    <mergeCell ref="S39:AG39"/>
    <mergeCell ref="K40:R40"/>
    <mergeCell ref="S40:AG40"/>
    <mergeCell ref="S44:AG44"/>
    <mergeCell ref="S51:AG51"/>
    <mergeCell ref="B52:J52"/>
    <mergeCell ref="B48:J48"/>
    <mergeCell ref="K48:R48"/>
    <mergeCell ref="S48:AG48"/>
    <mergeCell ref="F20:AG20"/>
    <mergeCell ref="K44:R44"/>
    <mergeCell ref="B49:J49"/>
    <mergeCell ref="K49:R49"/>
    <mergeCell ref="S49:AG49"/>
    <mergeCell ref="K52:R52"/>
    <mergeCell ref="S52:AG52"/>
    <mergeCell ref="B50:J50"/>
    <mergeCell ref="K50:R50"/>
    <mergeCell ref="S50:AG50"/>
    <mergeCell ref="B53:J53"/>
    <mergeCell ref="K53:R53"/>
    <mergeCell ref="S53:AG53"/>
    <mergeCell ref="B51:J51"/>
    <mergeCell ref="K51:R51"/>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3"/>
  <headerFooter>
    <oddFooter>&amp;Rver.1.1</oddFooter>
  </headerFooter>
  <colBreaks count="1" manualBreakCount="1">
    <brk id="27" min="4" max="55" man="1"/>
  </col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AQ73"/>
  <sheetViews>
    <sheetView view="pageBreakPreview" zoomScaleSheetLayoutView="100" zoomScalePageLayoutView="0" workbookViewId="0" topLeftCell="A1">
      <selection activeCell="F13" sqref="F13:L13"/>
    </sheetView>
  </sheetViews>
  <sheetFormatPr defaultColWidth="2.57421875" defaultRowHeight="15"/>
  <cols>
    <col min="1" max="16384" width="2.57421875" style="1" customWidth="1"/>
  </cols>
  <sheetData>
    <row r="1" s="127" customFormat="1" ht="14.25">
      <c r="A1" s="1"/>
    </row>
    <row r="2" s="127" customFormat="1" ht="17.25">
      <c r="B2" s="128" t="s">
        <v>225</v>
      </c>
    </row>
    <row r="3" s="127" customFormat="1" ht="17.25">
      <c r="B3" s="129" t="s">
        <v>80</v>
      </c>
    </row>
    <row r="4" s="127" customFormat="1" ht="14.25"/>
    <row r="5" spans="1:33" ht="18">
      <c r="A5" s="132" t="s">
        <v>131</v>
      </c>
      <c r="B5" s="136"/>
      <c r="C5" s="136"/>
      <c r="D5" s="136"/>
      <c r="E5" s="136"/>
      <c r="F5" s="136"/>
      <c r="G5" s="136"/>
      <c r="H5" s="140"/>
      <c r="I5" s="141"/>
      <c r="J5" s="135"/>
      <c r="K5" s="135"/>
      <c r="L5" s="135"/>
      <c r="M5" s="135"/>
      <c r="N5" s="135"/>
      <c r="O5" s="135"/>
      <c r="P5" s="135"/>
      <c r="Q5" s="135"/>
      <c r="R5" s="135"/>
      <c r="S5" s="135"/>
      <c r="T5" s="135"/>
      <c r="U5" s="135"/>
      <c r="V5" s="135"/>
      <c r="W5" s="585" t="s">
        <v>153</v>
      </c>
      <c r="X5" s="585"/>
      <c r="Y5" s="585"/>
      <c r="Z5" s="585"/>
      <c r="AA5" s="585"/>
      <c r="AB5" s="732">
        <f>'【別紙１-1-②】実施計画書'!$K$6</f>
        <v>0</v>
      </c>
      <c r="AC5" s="733"/>
      <c r="AD5" s="733"/>
      <c r="AE5" s="733"/>
      <c r="AF5" s="733"/>
      <c r="AG5" s="734"/>
    </row>
    <row r="6" spans="1:33" ht="6.75" customHeight="1">
      <c r="A6" s="132"/>
      <c r="B6" s="136"/>
      <c r="C6" s="136"/>
      <c r="D6" s="136"/>
      <c r="E6" s="136"/>
      <c r="F6" s="136"/>
      <c r="G6" s="136"/>
      <c r="H6" s="140"/>
      <c r="I6" s="141"/>
      <c r="J6" s="135"/>
      <c r="K6" s="135"/>
      <c r="L6" s="135"/>
      <c r="M6" s="135"/>
      <c r="N6" s="135"/>
      <c r="O6" s="135"/>
      <c r="P6" s="135"/>
      <c r="Q6" s="135"/>
      <c r="R6" s="135"/>
      <c r="S6" s="135"/>
      <c r="T6" s="135"/>
      <c r="U6" s="135"/>
      <c r="V6" s="135"/>
      <c r="W6" s="135"/>
      <c r="X6" s="12"/>
      <c r="Y6" s="12"/>
      <c r="Z6" s="12"/>
      <c r="AA6" s="12"/>
      <c r="AB6" s="12"/>
      <c r="AC6" s="13"/>
      <c r="AD6" s="13"/>
      <c r="AE6" s="13"/>
      <c r="AF6" s="13"/>
      <c r="AG6" s="13"/>
    </row>
    <row r="7" spans="1:33" ht="14.25">
      <c r="A7" s="645" t="s">
        <v>52</v>
      </c>
      <c r="B7" s="645"/>
      <c r="C7" s="645"/>
      <c r="D7" s="645"/>
      <c r="E7" s="645"/>
      <c r="F7" s="645"/>
      <c r="G7" s="645"/>
      <c r="H7" s="645"/>
      <c r="I7" s="645"/>
      <c r="J7" s="645"/>
      <c r="K7" s="645"/>
      <c r="L7" s="645"/>
      <c r="M7" s="645"/>
      <c r="N7" s="645"/>
      <c r="O7" s="645"/>
      <c r="P7" s="645"/>
      <c r="Q7" s="645"/>
      <c r="R7" s="645"/>
      <c r="S7" s="645"/>
      <c r="T7" s="645"/>
      <c r="U7" s="645"/>
      <c r="V7" s="645"/>
      <c r="W7" s="645"/>
      <c r="X7" s="645"/>
      <c r="Y7" s="645"/>
      <c r="Z7" s="645"/>
      <c r="AA7" s="645"/>
      <c r="AB7" s="645"/>
      <c r="AC7" s="645"/>
      <c r="AD7" s="645"/>
      <c r="AE7" s="645"/>
      <c r="AF7" s="645"/>
      <c r="AG7" s="645"/>
    </row>
    <row r="8" spans="1:33" ht="14.25">
      <c r="A8" s="645" t="s">
        <v>126</v>
      </c>
      <c r="B8" s="645"/>
      <c r="C8" s="645"/>
      <c r="D8" s="645"/>
      <c r="E8" s="645"/>
      <c r="F8" s="645"/>
      <c r="G8" s="645"/>
      <c r="H8" s="645"/>
      <c r="I8" s="645"/>
      <c r="J8" s="645"/>
      <c r="K8" s="645"/>
      <c r="L8" s="645"/>
      <c r="M8" s="645"/>
      <c r="N8" s="645"/>
      <c r="O8" s="645"/>
      <c r="P8" s="645"/>
      <c r="Q8" s="645"/>
      <c r="R8" s="645"/>
      <c r="S8" s="645"/>
      <c r="T8" s="645"/>
      <c r="U8" s="645"/>
      <c r="V8" s="645"/>
      <c r="W8" s="645"/>
      <c r="X8" s="645"/>
      <c r="Y8" s="645"/>
      <c r="Z8" s="645"/>
      <c r="AA8" s="645"/>
      <c r="AB8" s="645"/>
      <c r="AC8" s="645"/>
      <c r="AD8" s="645"/>
      <c r="AE8" s="645"/>
      <c r="AF8" s="645"/>
      <c r="AG8" s="645"/>
    </row>
    <row r="9" spans="1:33" ht="14.25">
      <c r="A9" s="666"/>
      <c r="B9" s="667"/>
      <c r="C9" s="667"/>
      <c r="D9" s="667"/>
      <c r="E9" s="667"/>
      <c r="F9" s="667"/>
      <c r="G9" s="667"/>
      <c r="H9" s="667"/>
      <c r="I9" s="667"/>
      <c r="J9" s="667"/>
      <c r="K9" s="667"/>
      <c r="L9" s="667"/>
      <c r="M9" s="667"/>
      <c r="N9" s="667"/>
      <c r="O9" s="667"/>
      <c r="P9" s="667"/>
      <c r="Q9" s="667"/>
      <c r="R9" s="667"/>
      <c r="S9" s="667"/>
      <c r="T9" s="667"/>
      <c r="U9" s="667"/>
      <c r="V9" s="667"/>
      <c r="W9" s="667"/>
      <c r="X9" s="667"/>
      <c r="Y9" s="667"/>
      <c r="Z9" s="667"/>
      <c r="AA9" s="667"/>
      <c r="AB9" s="667"/>
      <c r="AC9" s="667"/>
      <c r="AD9" s="667"/>
      <c r="AE9" s="667"/>
      <c r="AF9" s="667"/>
      <c r="AG9" s="667"/>
    </row>
    <row r="10" spans="1:33" ht="16.5" customHeight="1">
      <c r="A10" s="127"/>
      <c r="B10" s="646" t="s">
        <v>1</v>
      </c>
      <c r="C10" s="647"/>
      <c r="D10" s="647"/>
      <c r="E10" s="648"/>
      <c r="F10" s="612" t="s">
        <v>0</v>
      </c>
      <c r="G10" s="613"/>
      <c r="H10" s="613"/>
      <c r="I10" s="613"/>
      <c r="J10" s="613"/>
      <c r="K10" s="613"/>
      <c r="L10" s="614"/>
      <c r="M10" s="603" t="s">
        <v>13</v>
      </c>
      <c r="N10" s="604"/>
      <c r="O10" s="604"/>
      <c r="P10" s="604"/>
      <c r="Q10" s="604"/>
      <c r="R10" s="604"/>
      <c r="S10" s="605"/>
      <c r="T10" s="603" t="s">
        <v>101</v>
      </c>
      <c r="U10" s="604"/>
      <c r="V10" s="604"/>
      <c r="W10" s="604"/>
      <c r="X10" s="604"/>
      <c r="Y10" s="604"/>
      <c r="Z10" s="605"/>
      <c r="AA10" s="603" t="s">
        <v>14</v>
      </c>
      <c r="AB10" s="604"/>
      <c r="AC10" s="604"/>
      <c r="AD10" s="604"/>
      <c r="AE10" s="604"/>
      <c r="AF10" s="604"/>
      <c r="AG10" s="605"/>
    </row>
    <row r="11" spans="1:33" ht="16.5" customHeight="1">
      <c r="A11" s="127"/>
      <c r="B11" s="649"/>
      <c r="C11" s="650"/>
      <c r="D11" s="650"/>
      <c r="E11" s="651"/>
      <c r="F11" s="615"/>
      <c r="G11" s="616"/>
      <c r="H11" s="616"/>
      <c r="I11" s="616"/>
      <c r="J11" s="616"/>
      <c r="K11" s="616"/>
      <c r="L11" s="617"/>
      <c r="M11" s="606"/>
      <c r="N11" s="607"/>
      <c r="O11" s="607"/>
      <c r="P11" s="607"/>
      <c r="Q11" s="607"/>
      <c r="R11" s="607"/>
      <c r="S11" s="608"/>
      <c r="T11" s="606"/>
      <c r="U11" s="607"/>
      <c r="V11" s="607"/>
      <c r="W11" s="607"/>
      <c r="X11" s="607"/>
      <c r="Y11" s="607"/>
      <c r="Z11" s="608"/>
      <c r="AA11" s="606"/>
      <c r="AB11" s="607"/>
      <c r="AC11" s="607"/>
      <c r="AD11" s="607"/>
      <c r="AE11" s="607"/>
      <c r="AF11" s="607"/>
      <c r="AG11" s="608"/>
    </row>
    <row r="12" spans="1:33" ht="16.5" customHeight="1">
      <c r="A12" s="127"/>
      <c r="B12" s="649"/>
      <c r="C12" s="650"/>
      <c r="D12" s="650"/>
      <c r="E12" s="651"/>
      <c r="F12" s="618"/>
      <c r="G12" s="619"/>
      <c r="H12" s="619"/>
      <c r="I12" s="619"/>
      <c r="J12" s="619"/>
      <c r="K12" s="619"/>
      <c r="L12" s="620"/>
      <c r="M12" s="609"/>
      <c r="N12" s="610"/>
      <c r="O12" s="610"/>
      <c r="P12" s="610"/>
      <c r="Q12" s="610"/>
      <c r="R12" s="610"/>
      <c r="S12" s="611"/>
      <c r="T12" s="609"/>
      <c r="U12" s="610"/>
      <c r="V12" s="610"/>
      <c r="W12" s="610"/>
      <c r="X12" s="610"/>
      <c r="Y12" s="610"/>
      <c r="Z12" s="611"/>
      <c r="AA12" s="609"/>
      <c r="AB12" s="610"/>
      <c r="AC12" s="610"/>
      <c r="AD12" s="610"/>
      <c r="AE12" s="610"/>
      <c r="AF12" s="610"/>
      <c r="AG12" s="611"/>
    </row>
    <row r="13" spans="1:33" ht="16.5" customHeight="1">
      <c r="A13" s="127"/>
      <c r="B13" s="649"/>
      <c r="C13" s="650"/>
      <c r="D13" s="650"/>
      <c r="E13" s="651"/>
      <c r="F13" s="643"/>
      <c r="G13" s="643"/>
      <c r="H13" s="643"/>
      <c r="I13" s="643"/>
      <c r="J13" s="643"/>
      <c r="K13" s="643"/>
      <c r="L13" s="644"/>
      <c r="M13" s="661">
        <v>0</v>
      </c>
      <c r="N13" s="661"/>
      <c r="O13" s="661"/>
      <c r="P13" s="661"/>
      <c r="Q13" s="661"/>
      <c r="R13" s="661"/>
      <c r="S13" s="661"/>
      <c r="T13" s="652">
        <f>$F$13-$M$13</f>
        <v>0</v>
      </c>
      <c r="U13" s="652"/>
      <c r="V13" s="652"/>
      <c r="W13" s="652"/>
      <c r="X13" s="652"/>
      <c r="Y13" s="652"/>
      <c r="Z13" s="652"/>
      <c r="AA13" s="652">
        <f>SUM(AB14:AG15)</f>
        <v>0</v>
      </c>
      <c r="AB13" s="652"/>
      <c r="AC13" s="652"/>
      <c r="AD13" s="652"/>
      <c r="AE13" s="652"/>
      <c r="AF13" s="652"/>
      <c r="AG13" s="652"/>
    </row>
    <row r="14" spans="1:33" ht="16.5" customHeight="1">
      <c r="A14" s="127"/>
      <c r="B14" s="649"/>
      <c r="C14" s="650"/>
      <c r="D14" s="650"/>
      <c r="E14" s="651"/>
      <c r="F14" s="150"/>
      <c r="G14" s="151"/>
      <c r="H14" s="151"/>
      <c r="I14" s="151"/>
      <c r="J14" s="151"/>
      <c r="K14" s="151"/>
      <c r="L14" s="151"/>
      <c r="M14" s="152"/>
      <c r="N14" s="152"/>
      <c r="O14" s="152"/>
      <c r="P14" s="152"/>
      <c r="Q14" s="152"/>
      <c r="R14" s="152"/>
      <c r="S14" s="152"/>
      <c r="T14" s="148"/>
      <c r="U14" s="148"/>
      <c r="V14" s="148"/>
      <c r="W14" s="148"/>
      <c r="X14" s="148"/>
      <c r="Y14" s="148"/>
      <c r="Z14" s="149"/>
      <c r="AA14" s="159" t="s">
        <v>23</v>
      </c>
      <c r="AB14" s="736">
        <f>K50</f>
        <v>0</v>
      </c>
      <c r="AC14" s="736"/>
      <c r="AD14" s="736"/>
      <c r="AE14" s="736"/>
      <c r="AF14" s="736"/>
      <c r="AG14" s="737"/>
    </row>
    <row r="15" spans="1:33" ht="16.5" customHeight="1">
      <c r="A15" s="127"/>
      <c r="B15" s="649"/>
      <c r="C15" s="650"/>
      <c r="D15" s="650"/>
      <c r="E15" s="651"/>
      <c r="F15" s="154"/>
      <c r="G15" s="155"/>
      <c r="H15" s="155"/>
      <c r="I15" s="155"/>
      <c r="J15" s="155"/>
      <c r="K15" s="155"/>
      <c r="L15" s="155"/>
      <c r="M15" s="156"/>
      <c r="N15" s="156"/>
      <c r="O15" s="156"/>
      <c r="P15" s="156"/>
      <c r="Q15" s="156"/>
      <c r="R15" s="156"/>
      <c r="S15" s="156"/>
      <c r="T15" s="157"/>
      <c r="U15" s="157"/>
      <c r="V15" s="157"/>
      <c r="W15" s="157"/>
      <c r="X15" s="157"/>
      <c r="Y15" s="157"/>
      <c r="Z15" s="158"/>
      <c r="AA15" s="160" t="s">
        <v>24</v>
      </c>
      <c r="AB15" s="738">
        <f>K62</f>
        <v>0</v>
      </c>
      <c r="AC15" s="738"/>
      <c r="AD15" s="738"/>
      <c r="AE15" s="738"/>
      <c r="AF15" s="738"/>
      <c r="AG15" s="739"/>
    </row>
    <row r="16" spans="1:33" ht="16.5" customHeight="1">
      <c r="A16" s="127"/>
      <c r="B16" s="649"/>
      <c r="C16" s="650"/>
      <c r="D16" s="650"/>
      <c r="E16" s="651"/>
      <c r="F16" s="612" t="s">
        <v>2</v>
      </c>
      <c r="G16" s="613"/>
      <c r="H16" s="613"/>
      <c r="I16" s="613"/>
      <c r="J16" s="613"/>
      <c r="K16" s="613"/>
      <c r="L16" s="614"/>
      <c r="M16" s="627" t="s">
        <v>81</v>
      </c>
      <c r="N16" s="628"/>
      <c r="O16" s="628"/>
      <c r="P16" s="628"/>
      <c r="Q16" s="628"/>
      <c r="R16" s="628"/>
      <c r="S16" s="629"/>
      <c r="T16" s="627" t="s">
        <v>100</v>
      </c>
      <c r="U16" s="653"/>
      <c r="V16" s="653"/>
      <c r="W16" s="653"/>
      <c r="X16" s="653"/>
      <c r="Y16" s="653"/>
      <c r="Z16" s="654"/>
      <c r="AA16" s="627" t="s">
        <v>284</v>
      </c>
      <c r="AB16" s="628"/>
      <c r="AC16" s="628"/>
      <c r="AD16" s="628"/>
      <c r="AE16" s="628"/>
      <c r="AF16" s="628"/>
      <c r="AG16" s="629"/>
    </row>
    <row r="17" spans="1:33" ht="16.5" customHeight="1">
      <c r="A17" s="127"/>
      <c r="B17" s="649"/>
      <c r="C17" s="650"/>
      <c r="D17" s="650"/>
      <c r="E17" s="651"/>
      <c r="F17" s="615"/>
      <c r="G17" s="616"/>
      <c r="H17" s="616"/>
      <c r="I17" s="616"/>
      <c r="J17" s="616"/>
      <c r="K17" s="616"/>
      <c r="L17" s="617"/>
      <c r="M17" s="630"/>
      <c r="N17" s="631"/>
      <c r="O17" s="631"/>
      <c r="P17" s="631"/>
      <c r="Q17" s="631"/>
      <c r="R17" s="631"/>
      <c r="S17" s="632"/>
      <c r="T17" s="655"/>
      <c r="U17" s="656"/>
      <c r="V17" s="656"/>
      <c r="W17" s="656"/>
      <c r="X17" s="656"/>
      <c r="Y17" s="656"/>
      <c r="Z17" s="657"/>
      <c r="AA17" s="630"/>
      <c r="AB17" s="631"/>
      <c r="AC17" s="631"/>
      <c r="AD17" s="631"/>
      <c r="AE17" s="631"/>
      <c r="AF17" s="631"/>
      <c r="AG17" s="632"/>
    </row>
    <row r="18" spans="1:33" ht="18" customHeight="1">
      <c r="A18" s="127"/>
      <c r="B18" s="649"/>
      <c r="C18" s="650"/>
      <c r="D18" s="650"/>
      <c r="E18" s="651"/>
      <c r="F18" s="618"/>
      <c r="G18" s="619"/>
      <c r="H18" s="619"/>
      <c r="I18" s="619"/>
      <c r="J18" s="619"/>
      <c r="K18" s="619"/>
      <c r="L18" s="620"/>
      <c r="M18" s="633"/>
      <c r="N18" s="634"/>
      <c r="O18" s="634"/>
      <c r="P18" s="634"/>
      <c r="Q18" s="634"/>
      <c r="R18" s="634"/>
      <c r="S18" s="635"/>
      <c r="T18" s="658"/>
      <c r="U18" s="659"/>
      <c r="V18" s="659"/>
      <c r="W18" s="659"/>
      <c r="X18" s="659"/>
      <c r="Y18" s="659"/>
      <c r="Z18" s="660"/>
      <c r="AA18" s="633"/>
      <c r="AB18" s="634"/>
      <c r="AC18" s="634"/>
      <c r="AD18" s="634"/>
      <c r="AE18" s="634"/>
      <c r="AF18" s="634"/>
      <c r="AG18" s="635"/>
    </row>
    <row r="19" spans="1:33" ht="16.5" customHeight="1">
      <c r="A19" s="127"/>
      <c r="B19" s="649"/>
      <c r="C19" s="650"/>
      <c r="D19" s="650"/>
      <c r="E19" s="651"/>
      <c r="F19" s="640" t="s">
        <v>71</v>
      </c>
      <c r="G19" s="641"/>
      <c r="H19" s="641"/>
      <c r="I19" s="641"/>
      <c r="J19" s="641"/>
      <c r="K19" s="641"/>
      <c r="L19" s="642"/>
      <c r="M19" s="621">
        <f>$AA$13</f>
        <v>0</v>
      </c>
      <c r="N19" s="621"/>
      <c r="O19" s="621"/>
      <c r="P19" s="621"/>
      <c r="Q19" s="621"/>
      <c r="R19" s="621"/>
      <c r="S19" s="621"/>
      <c r="T19" s="622">
        <f>IF($T$13&gt;$M$19,$M$19,$T$13)</f>
        <v>0</v>
      </c>
      <c r="U19" s="622"/>
      <c r="V19" s="622"/>
      <c r="W19" s="622"/>
      <c r="X19" s="622"/>
      <c r="Y19" s="622"/>
      <c r="Z19" s="622"/>
      <c r="AA19" s="623"/>
      <c r="AB19" s="623"/>
      <c r="AC19" s="623"/>
      <c r="AD19" s="623"/>
      <c r="AE19" s="623"/>
      <c r="AF19" s="623"/>
      <c r="AG19" s="623"/>
    </row>
    <row r="20" spans="1:33" ht="16.5" customHeight="1" thickBot="1">
      <c r="A20" s="127"/>
      <c r="B20" s="142"/>
      <c r="C20" s="143"/>
      <c r="D20" s="143"/>
      <c r="E20" s="143"/>
      <c r="F20" s="556" t="s">
        <v>230</v>
      </c>
      <c r="G20" s="557"/>
      <c r="H20" s="557"/>
      <c r="I20" s="557"/>
      <c r="J20" s="557"/>
      <c r="K20" s="557"/>
      <c r="L20" s="557"/>
      <c r="M20" s="557"/>
      <c r="N20" s="557"/>
      <c r="O20" s="557"/>
      <c r="P20" s="557"/>
      <c r="Q20" s="557"/>
      <c r="R20" s="557"/>
      <c r="S20" s="557"/>
      <c r="T20" s="557"/>
      <c r="U20" s="557"/>
      <c r="V20" s="557"/>
      <c r="W20" s="557"/>
      <c r="X20" s="557"/>
      <c r="Y20" s="557"/>
      <c r="Z20" s="557"/>
      <c r="AA20" s="557"/>
      <c r="AB20" s="557"/>
      <c r="AC20" s="557"/>
      <c r="AD20" s="557"/>
      <c r="AE20" s="557"/>
      <c r="AF20" s="557"/>
      <c r="AG20" s="558"/>
    </row>
    <row r="21" spans="1:33" ht="16.5" customHeight="1" thickTop="1">
      <c r="A21" s="127"/>
      <c r="B21" s="636" t="s">
        <v>3</v>
      </c>
      <c r="C21" s="637"/>
      <c r="D21" s="637"/>
      <c r="E21" s="637"/>
      <c r="F21" s="637"/>
      <c r="G21" s="637"/>
      <c r="H21" s="637"/>
      <c r="I21" s="637"/>
      <c r="J21" s="637"/>
      <c r="K21" s="637"/>
      <c r="L21" s="637"/>
      <c r="M21" s="637"/>
      <c r="N21" s="637"/>
      <c r="O21" s="637"/>
      <c r="P21" s="637"/>
      <c r="Q21" s="637"/>
      <c r="R21" s="637"/>
      <c r="S21" s="637"/>
      <c r="T21" s="637"/>
      <c r="U21" s="637"/>
      <c r="V21" s="637"/>
      <c r="W21" s="637"/>
      <c r="X21" s="637"/>
      <c r="Y21" s="637"/>
      <c r="Z21" s="637"/>
      <c r="AA21" s="637"/>
      <c r="AB21" s="637"/>
      <c r="AC21" s="637"/>
      <c r="AD21" s="637"/>
      <c r="AE21" s="637"/>
      <c r="AF21" s="637"/>
      <c r="AG21" s="735"/>
    </row>
    <row r="22" spans="1:33" ht="16.5" customHeight="1">
      <c r="A22" s="127"/>
      <c r="B22" s="681" t="s">
        <v>4</v>
      </c>
      <c r="C22" s="681"/>
      <c r="D22" s="681"/>
      <c r="E22" s="681"/>
      <c r="F22" s="681"/>
      <c r="G22" s="681"/>
      <c r="H22" s="681"/>
      <c r="I22" s="681"/>
      <c r="J22" s="681"/>
      <c r="K22" s="682" t="s">
        <v>224</v>
      </c>
      <c r="L22" s="682"/>
      <c r="M22" s="682"/>
      <c r="N22" s="682"/>
      <c r="O22" s="682"/>
      <c r="P22" s="682"/>
      <c r="Q22" s="682"/>
      <c r="R22" s="682"/>
      <c r="S22" s="624" t="s">
        <v>6</v>
      </c>
      <c r="T22" s="625"/>
      <c r="U22" s="625"/>
      <c r="V22" s="625"/>
      <c r="W22" s="625"/>
      <c r="X22" s="625"/>
      <c r="Y22" s="625"/>
      <c r="Z22" s="625"/>
      <c r="AA22" s="625"/>
      <c r="AB22" s="625"/>
      <c r="AC22" s="625"/>
      <c r="AD22" s="625"/>
      <c r="AE22" s="625"/>
      <c r="AF22" s="625"/>
      <c r="AG22" s="626"/>
    </row>
    <row r="23" spans="2:33" ht="16.5" customHeight="1">
      <c r="B23" s="724"/>
      <c r="C23" s="724"/>
      <c r="D23" s="724"/>
      <c r="E23" s="724"/>
      <c r="F23" s="724"/>
      <c r="G23" s="724"/>
      <c r="H23" s="724"/>
      <c r="I23" s="724"/>
      <c r="J23" s="724"/>
      <c r="K23" s="725"/>
      <c r="L23" s="725"/>
      <c r="M23" s="725"/>
      <c r="N23" s="725"/>
      <c r="O23" s="725"/>
      <c r="P23" s="725"/>
      <c r="Q23" s="725"/>
      <c r="R23" s="725"/>
      <c r="S23" s="576"/>
      <c r="T23" s="577"/>
      <c r="U23" s="577"/>
      <c r="V23" s="577"/>
      <c r="W23" s="577"/>
      <c r="X23" s="577"/>
      <c r="Y23" s="577"/>
      <c r="Z23" s="577"/>
      <c r="AA23" s="577"/>
      <c r="AB23" s="577"/>
      <c r="AC23" s="577"/>
      <c r="AD23" s="577"/>
      <c r="AE23" s="577"/>
      <c r="AF23" s="577"/>
      <c r="AG23" s="578"/>
    </row>
    <row r="24" spans="2:33" ht="16.5" customHeight="1">
      <c r="B24" s="715"/>
      <c r="C24" s="715"/>
      <c r="D24" s="715"/>
      <c r="E24" s="715"/>
      <c r="F24" s="715"/>
      <c r="G24" s="715"/>
      <c r="H24" s="715"/>
      <c r="I24" s="715"/>
      <c r="J24" s="715"/>
      <c r="K24" s="716"/>
      <c r="L24" s="716"/>
      <c r="M24" s="716"/>
      <c r="N24" s="716"/>
      <c r="O24" s="716"/>
      <c r="P24" s="716"/>
      <c r="Q24" s="716"/>
      <c r="R24" s="716"/>
      <c r="S24" s="535"/>
      <c r="T24" s="536"/>
      <c r="U24" s="536"/>
      <c r="V24" s="536"/>
      <c r="W24" s="536"/>
      <c r="X24" s="536"/>
      <c r="Y24" s="536"/>
      <c r="Z24" s="536"/>
      <c r="AA24" s="536"/>
      <c r="AB24" s="536"/>
      <c r="AC24" s="536"/>
      <c r="AD24" s="536"/>
      <c r="AE24" s="536"/>
      <c r="AF24" s="536"/>
      <c r="AG24" s="537"/>
    </row>
    <row r="25" spans="2:33" ht="16.5" customHeight="1">
      <c r="B25" s="715"/>
      <c r="C25" s="715"/>
      <c r="D25" s="715"/>
      <c r="E25" s="715"/>
      <c r="F25" s="715"/>
      <c r="G25" s="715"/>
      <c r="H25" s="715"/>
      <c r="I25" s="715"/>
      <c r="J25" s="715"/>
      <c r="K25" s="716"/>
      <c r="L25" s="716"/>
      <c r="M25" s="716"/>
      <c r="N25" s="716"/>
      <c r="O25" s="716"/>
      <c r="P25" s="716"/>
      <c r="Q25" s="716"/>
      <c r="R25" s="716"/>
      <c r="S25" s="535"/>
      <c r="T25" s="536"/>
      <c r="U25" s="536"/>
      <c r="V25" s="536"/>
      <c r="W25" s="536"/>
      <c r="X25" s="536"/>
      <c r="Y25" s="536"/>
      <c r="Z25" s="536"/>
      <c r="AA25" s="536"/>
      <c r="AB25" s="536"/>
      <c r="AC25" s="536"/>
      <c r="AD25" s="536"/>
      <c r="AE25" s="536"/>
      <c r="AF25" s="536"/>
      <c r="AG25" s="537"/>
    </row>
    <row r="26" spans="2:33" ht="16.5" customHeight="1">
      <c r="B26" s="715"/>
      <c r="C26" s="715"/>
      <c r="D26" s="715"/>
      <c r="E26" s="715"/>
      <c r="F26" s="715"/>
      <c r="G26" s="715"/>
      <c r="H26" s="715"/>
      <c r="I26" s="715"/>
      <c r="J26" s="715"/>
      <c r="K26" s="716"/>
      <c r="L26" s="716"/>
      <c r="M26" s="716"/>
      <c r="N26" s="716"/>
      <c r="O26" s="716"/>
      <c r="P26" s="716"/>
      <c r="Q26" s="716"/>
      <c r="R26" s="716"/>
      <c r="S26" s="535"/>
      <c r="T26" s="536"/>
      <c r="U26" s="536"/>
      <c r="V26" s="536"/>
      <c r="W26" s="536"/>
      <c r="X26" s="536"/>
      <c r="Y26" s="536"/>
      <c r="Z26" s="536"/>
      <c r="AA26" s="536"/>
      <c r="AB26" s="536"/>
      <c r="AC26" s="536"/>
      <c r="AD26" s="536"/>
      <c r="AE26" s="536"/>
      <c r="AF26" s="536"/>
      <c r="AG26" s="537"/>
    </row>
    <row r="27" spans="2:33" ht="16.5" customHeight="1">
      <c r="B27" s="715"/>
      <c r="C27" s="715"/>
      <c r="D27" s="715"/>
      <c r="E27" s="715"/>
      <c r="F27" s="715"/>
      <c r="G27" s="715"/>
      <c r="H27" s="715"/>
      <c r="I27" s="715"/>
      <c r="J27" s="715"/>
      <c r="K27" s="716"/>
      <c r="L27" s="716"/>
      <c r="M27" s="716"/>
      <c r="N27" s="716"/>
      <c r="O27" s="716"/>
      <c r="P27" s="716"/>
      <c r="Q27" s="716"/>
      <c r="R27" s="716"/>
      <c r="S27" s="535"/>
      <c r="T27" s="536"/>
      <c r="U27" s="536"/>
      <c r="V27" s="536"/>
      <c r="W27" s="536"/>
      <c r="X27" s="536"/>
      <c r="Y27" s="536"/>
      <c r="Z27" s="536"/>
      <c r="AA27" s="536"/>
      <c r="AB27" s="536"/>
      <c r="AC27" s="536"/>
      <c r="AD27" s="536"/>
      <c r="AE27" s="536"/>
      <c r="AF27" s="536"/>
      <c r="AG27" s="537"/>
    </row>
    <row r="28" spans="2:33" ht="16.5" customHeight="1">
      <c r="B28" s="715"/>
      <c r="C28" s="715"/>
      <c r="D28" s="715"/>
      <c r="E28" s="715"/>
      <c r="F28" s="715"/>
      <c r="G28" s="715"/>
      <c r="H28" s="715"/>
      <c r="I28" s="715"/>
      <c r="J28" s="715"/>
      <c r="K28" s="716"/>
      <c r="L28" s="716"/>
      <c r="M28" s="716"/>
      <c r="N28" s="716"/>
      <c r="O28" s="716"/>
      <c r="P28" s="716"/>
      <c r="Q28" s="716"/>
      <c r="R28" s="716"/>
      <c r="S28" s="535"/>
      <c r="T28" s="536"/>
      <c r="U28" s="536"/>
      <c r="V28" s="536"/>
      <c r="W28" s="536"/>
      <c r="X28" s="536"/>
      <c r="Y28" s="536"/>
      <c r="Z28" s="536"/>
      <c r="AA28" s="536"/>
      <c r="AB28" s="536"/>
      <c r="AC28" s="536"/>
      <c r="AD28" s="536"/>
      <c r="AE28" s="536"/>
      <c r="AF28" s="536"/>
      <c r="AG28" s="537"/>
    </row>
    <row r="29" spans="2:33" ht="16.5" customHeight="1">
      <c r="B29" s="715"/>
      <c r="C29" s="715"/>
      <c r="D29" s="715"/>
      <c r="E29" s="715"/>
      <c r="F29" s="715"/>
      <c r="G29" s="715"/>
      <c r="H29" s="715"/>
      <c r="I29" s="715"/>
      <c r="J29" s="715"/>
      <c r="K29" s="716"/>
      <c r="L29" s="716"/>
      <c r="M29" s="716"/>
      <c r="N29" s="716"/>
      <c r="O29" s="716"/>
      <c r="P29" s="716"/>
      <c r="Q29" s="716"/>
      <c r="R29" s="716"/>
      <c r="S29" s="535"/>
      <c r="T29" s="536"/>
      <c r="U29" s="536"/>
      <c r="V29" s="536"/>
      <c r="W29" s="536"/>
      <c r="X29" s="536"/>
      <c r="Y29" s="536"/>
      <c r="Z29" s="536"/>
      <c r="AA29" s="536"/>
      <c r="AB29" s="536"/>
      <c r="AC29" s="536"/>
      <c r="AD29" s="536"/>
      <c r="AE29" s="536"/>
      <c r="AF29" s="536"/>
      <c r="AG29" s="537"/>
    </row>
    <row r="30" spans="2:33" ht="16.5" customHeight="1">
      <c r="B30" s="715"/>
      <c r="C30" s="715"/>
      <c r="D30" s="715"/>
      <c r="E30" s="715"/>
      <c r="F30" s="715"/>
      <c r="G30" s="715"/>
      <c r="H30" s="715"/>
      <c r="I30" s="715"/>
      <c r="J30" s="715"/>
      <c r="K30" s="716"/>
      <c r="L30" s="716"/>
      <c r="M30" s="716"/>
      <c r="N30" s="716"/>
      <c r="O30" s="716"/>
      <c r="P30" s="716"/>
      <c r="Q30" s="716"/>
      <c r="R30" s="716"/>
      <c r="S30" s="535"/>
      <c r="T30" s="536"/>
      <c r="U30" s="536"/>
      <c r="V30" s="536"/>
      <c r="W30" s="536"/>
      <c r="X30" s="536"/>
      <c r="Y30" s="536"/>
      <c r="Z30" s="536"/>
      <c r="AA30" s="536"/>
      <c r="AB30" s="536"/>
      <c r="AC30" s="536"/>
      <c r="AD30" s="536"/>
      <c r="AE30" s="536"/>
      <c r="AF30" s="536"/>
      <c r="AG30" s="537"/>
    </row>
    <row r="31" spans="2:33" ht="16.5" customHeight="1">
      <c r="B31" s="715"/>
      <c r="C31" s="715"/>
      <c r="D31" s="715"/>
      <c r="E31" s="715"/>
      <c r="F31" s="715"/>
      <c r="G31" s="715"/>
      <c r="H31" s="715"/>
      <c r="I31" s="715"/>
      <c r="J31" s="715"/>
      <c r="K31" s="716"/>
      <c r="L31" s="716"/>
      <c r="M31" s="716"/>
      <c r="N31" s="716"/>
      <c r="O31" s="716"/>
      <c r="P31" s="716"/>
      <c r="Q31" s="716"/>
      <c r="R31" s="716"/>
      <c r="S31" s="535"/>
      <c r="T31" s="536"/>
      <c r="U31" s="536"/>
      <c r="V31" s="536"/>
      <c r="W31" s="536"/>
      <c r="X31" s="536"/>
      <c r="Y31" s="536"/>
      <c r="Z31" s="536"/>
      <c r="AA31" s="536"/>
      <c r="AB31" s="536"/>
      <c r="AC31" s="536"/>
      <c r="AD31" s="536"/>
      <c r="AE31" s="536"/>
      <c r="AF31" s="536"/>
      <c r="AG31" s="537"/>
    </row>
    <row r="32" spans="2:33" ht="16.5" customHeight="1">
      <c r="B32" s="715"/>
      <c r="C32" s="715"/>
      <c r="D32" s="715"/>
      <c r="E32" s="715"/>
      <c r="F32" s="715"/>
      <c r="G32" s="715"/>
      <c r="H32" s="715"/>
      <c r="I32" s="715"/>
      <c r="J32" s="715"/>
      <c r="K32" s="716"/>
      <c r="L32" s="716"/>
      <c r="M32" s="716"/>
      <c r="N32" s="716"/>
      <c r="O32" s="716"/>
      <c r="P32" s="716"/>
      <c r="Q32" s="716"/>
      <c r="R32" s="716"/>
      <c r="S32" s="535"/>
      <c r="T32" s="536"/>
      <c r="U32" s="536"/>
      <c r="V32" s="536"/>
      <c r="W32" s="536"/>
      <c r="X32" s="536"/>
      <c r="Y32" s="536"/>
      <c r="Z32" s="536"/>
      <c r="AA32" s="536"/>
      <c r="AB32" s="536"/>
      <c r="AC32" s="536"/>
      <c r="AD32" s="536"/>
      <c r="AE32" s="536"/>
      <c r="AF32" s="536"/>
      <c r="AG32" s="537"/>
    </row>
    <row r="33" spans="2:33" ht="16.5" customHeight="1">
      <c r="B33" s="715"/>
      <c r="C33" s="715"/>
      <c r="D33" s="715"/>
      <c r="E33" s="715"/>
      <c r="F33" s="715"/>
      <c r="G33" s="715"/>
      <c r="H33" s="715"/>
      <c r="I33" s="715"/>
      <c r="J33" s="715"/>
      <c r="K33" s="716"/>
      <c r="L33" s="716"/>
      <c r="M33" s="716"/>
      <c r="N33" s="716"/>
      <c r="O33" s="716"/>
      <c r="P33" s="716"/>
      <c r="Q33" s="716"/>
      <c r="R33" s="716"/>
      <c r="S33" s="535"/>
      <c r="T33" s="536"/>
      <c r="U33" s="536"/>
      <c r="V33" s="536"/>
      <c r="W33" s="536"/>
      <c r="X33" s="536"/>
      <c r="Y33" s="536"/>
      <c r="Z33" s="536"/>
      <c r="AA33" s="536"/>
      <c r="AB33" s="536"/>
      <c r="AC33" s="536"/>
      <c r="AD33" s="536"/>
      <c r="AE33" s="536"/>
      <c r="AF33" s="536"/>
      <c r="AG33" s="537"/>
    </row>
    <row r="34" spans="2:33" ht="16.5" customHeight="1">
      <c r="B34" s="715"/>
      <c r="C34" s="715"/>
      <c r="D34" s="715"/>
      <c r="E34" s="715"/>
      <c r="F34" s="715"/>
      <c r="G34" s="715"/>
      <c r="H34" s="715"/>
      <c r="I34" s="715"/>
      <c r="J34" s="715"/>
      <c r="K34" s="716"/>
      <c r="L34" s="716"/>
      <c r="M34" s="716"/>
      <c r="N34" s="716"/>
      <c r="O34" s="716"/>
      <c r="P34" s="716"/>
      <c r="Q34" s="716"/>
      <c r="R34" s="716"/>
      <c r="S34" s="535"/>
      <c r="T34" s="536"/>
      <c r="U34" s="536"/>
      <c r="V34" s="536"/>
      <c r="W34" s="536"/>
      <c r="X34" s="536"/>
      <c r="Y34" s="536"/>
      <c r="Z34" s="536"/>
      <c r="AA34" s="536"/>
      <c r="AB34" s="536"/>
      <c r="AC34" s="536"/>
      <c r="AD34" s="536"/>
      <c r="AE34" s="536"/>
      <c r="AF34" s="536"/>
      <c r="AG34" s="537"/>
    </row>
    <row r="35" spans="2:43" ht="16.5" customHeight="1">
      <c r="B35" s="715"/>
      <c r="C35" s="715"/>
      <c r="D35" s="715"/>
      <c r="E35" s="715"/>
      <c r="F35" s="715"/>
      <c r="G35" s="715"/>
      <c r="H35" s="715"/>
      <c r="I35" s="715"/>
      <c r="J35" s="715"/>
      <c r="K35" s="716"/>
      <c r="L35" s="716"/>
      <c r="M35" s="716"/>
      <c r="N35" s="716"/>
      <c r="O35" s="716"/>
      <c r="P35" s="716"/>
      <c r="Q35" s="716"/>
      <c r="R35" s="716"/>
      <c r="S35" s="535"/>
      <c r="T35" s="536"/>
      <c r="U35" s="536"/>
      <c r="V35" s="536"/>
      <c r="W35" s="536"/>
      <c r="X35" s="536"/>
      <c r="Y35" s="536"/>
      <c r="Z35" s="536"/>
      <c r="AA35" s="536"/>
      <c r="AB35" s="536"/>
      <c r="AC35" s="536"/>
      <c r="AD35" s="536"/>
      <c r="AE35" s="536"/>
      <c r="AF35" s="536"/>
      <c r="AG35" s="537"/>
      <c r="AQ35" s="38"/>
    </row>
    <row r="36" spans="2:33" ht="16.5" customHeight="1">
      <c r="B36" s="715"/>
      <c r="C36" s="715"/>
      <c r="D36" s="715"/>
      <c r="E36" s="715"/>
      <c r="F36" s="715"/>
      <c r="G36" s="715"/>
      <c r="H36" s="715"/>
      <c r="I36" s="715"/>
      <c r="J36" s="715"/>
      <c r="K36" s="716"/>
      <c r="L36" s="716"/>
      <c r="M36" s="716"/>
      <c r="N36" s="716"/>
      <c r="O36" s="716"/>
      <c r="P36" s="716"/>
      <c r="Q36" s="716"/>
      <c r="R36" s="716"/>
      <c r="S36" s="535"/>
      <c r="T36" s="536"/>
      <c r="U36" s="536"/>
      <c r="V36" s="536"/>
      <c r="W36" s="536"/>
      <c r="X36" s="536"/>
      <c r="Y36" s="536"/>
      <c r="Z36" s="536"/>
      <c r="AA36" s="536"/>
      <c r="AB36" s="536"/>
      <c r="AC36" s="536"/>
      <c r="AD36" s="536"/>
      <c r="AE36" s="536"/>
      <c r="AF36" s="536"/>
      <c r="AG36" s="537"/>
    </row>
    <row r="37" spans="2:33" ht="16.5" customHeight="1">
      <c r="B37" s="715"/>
      <c r="C37" s="715"/>
      <c r="D37" s="715"/>
      <c r="E37" s="715"/>
      <c r="F37" s="715"/>
      <c r="G37" s="715"/>
      <c r="H37" s="715"/>
      <c r="I37" s="715"/>
      <c r="J37" s="715"/>
      <c r="K37" s="716"/>
      <c r="L37" s="716"/>
      <c r="M37" s="716"/>
      <c r="N37" s="716"/>
      <c r="O37" s="716"/>
      <c r="P37" s="716"/>
      <c r="Q37" s="716"/>
      <c r="R37" s="716"/>
      <c r="S37" s="535"/>
      <c r="T37" s="536"/>
      <c r="U37" s="536"/>
      <c r="V37" s="536"/>
      <c r="W37" s="536"/>
      <c r="X37" s="536"/>
      <c r="Y37" s="536"/>
      <c r="Z37" s="536"/>
      <c r="AA37" s="536"/>
      <c r="AB37" s="536"/>
      <c r="AC37" s="536"/>
      <c r="AD37" s="536"/>
      <c r="AE37" s="536"/>
      <c r="AF37" s="536"/>
      <c r="AG37" s="537"/>
    </row>
    <row r="38" spans="2:33" ht="16.5" customHeight="1">
      <c r="B38" s="715"/>
      <c r="C38" s="715"/>
      <c r="D38" s="715"/>
      <c r="E38" s="715"/>
      <c r="F38" s="715"/>
      <c r="G38" s="715"/>
      <c r="H38" s="715"/>
      <c r="I38" s="715"/>
      <c r="J38" s="715"/>
      <c r="K38" s="716"/>
      <c r="L38" s="716"/>
      <c r="M38" s="716"/>
      <c r="N38" s="716"/>
      <c r="O38" s="716"/>
      <c r="P38" s="716"/>
      <c r="Q38" s="716"/>
      <c r="R38" s="716"/>
      <c r="S38" s="535"/>
      <c r="T38" s="536"/>
      <c r="U38" s="536"/>
      <c r="V38" s="536"/>
      <c r="W38" s="536"/>
      <c r="X38" s="536"/>
      <c r="Y38" s="536"/>
      <c r="Z38" s="536"/>
      <c r="AA38" s="536"/>
      <c r="AB38" s="536"/>
      <c r="AC38" s="536"/>
      <c r="AD38" s="536"/>
      <c r="AE38" s="536"/>
      <c r="AF38" s="536"/>
      <c r="AG38" s="537"/>
    </row>
    <row r="39" spans="2:33" ht="16.5" customHeight="1">
      <c r="B39" s="715"/>
      <c r="C39" s="715"/>
      <c r="D39" s="715"/>
      <c r="E39" s="715"/>
      <c r="F39" s="715"/>
      <c r="G39" s="715"/>
      <c r="H39" s="715"/>
      <c r="I39" s="715"/>
      <c r="J39" s="715"/>
      <c r="K39" s="716"/>
      <c r="L39" s="716"/>
      <c r="M39" s="716"/>
      <c r="N39" s="716"/>
      <c r="O39" s="716"/>
      <c r="P39" s="716"/>
      <c r="Q39" s="716"/>
      <c r="R39" s="716"/>
      <c r="S39" s="535"/>
      <c r="T39" s="536"/>
      <c r="U39" s="536"/>
      <c r="V39" s="536"/>
      <c r="W39" s="536"/>
      <c r="X39" s="536"/>
      <c r="Y39" s="536"/>
      <c r="Z39" s="536"/>
      <c r="AA39" s="536"/>
      <c r="AB39" s="536"/>
      <c r="AC39" s="536"/>
      <c r="AD39" s="536"/>
      <c r="AE39" s="536"/>
      <c r="AF39" s="536"/>
      <c r="AG39" s="537"/>
    </row>
    <row r="40" spans="2:33" ht="16.5" customHeight="1">
      <c r="B40" s="715"/>
      <c r="C40" s="715"/>
      <c r="D40" s="715"/>
      <c r="E40" s="715"/>
      <c r="F40" s="715"/>
      <c r="G40" s="715"/>
      <c r="H40" s="715"/>
      <c r="I40" s="715"/>
      <c r="J40" s="715"/>
      <c r="K40" s="716"/>
      <c r="L40" s="716"/>
      <c r="M40" s="716"/>
      <c r="N40" s="716"/>
      <c r="O40" s="716"/>
      <c r="P40" s="716"/>
      <c r="Q40" s="716"/>
      <c r="R40" s="716"/>
      <c r="S40" s="535"/>
      <c r="T40" s="536"/>
      <c r="U40" s="536"/>
      <c r="V40" s="536"/>
      <c r="W40" s="536"/>
      <c r="X40" s="536"/>
      <c r="Y40" s="536"/>
      <c r="Z40" s="536"/>
      <c r="AA40" s="536"/>
      <c r="AB40" s="536"/>
      <c r="AC40" s="536"/>
      <c r="AD40" s="536"/>
      <c r="AE40" s="536"/>
      <c r="AF40" s="536"/>
      <c r="AG40" s="537"/>
    </row>
    <row r="41" spans="2:33" ht="16.5" customHeight="1">
      <c r="B41" s="715"/>
      <c r="C41" s="715"/>
      <c r="D41" s="715"/>
      <c r="E41" s="715"/>
      <c r="F41" s="715"/>
      <c r="G41" s="715"/>
      <c r="H41" s="715"/>
      <c r="I41" s="715"/>
      <c r="J41" s="715"/>
      <c r="K41" s="716"/>
      <c r="L41" s="716"/>
      <c r="M41" s="716"/>
      <c r="N41" s="716"/>
      <c r="O41" s="716"/>
      <c r="P41" s="716"/>
      <c r="Q41" s="716"/>
      <c r="R41" s="716"/>
      <c r="S41" s="535"/>
      <c r="T41" s="536"/>
      <c r="U41" s="536"/>
      <c r="V41" s="536"/>
      <c r="W41" s="536"/>
      <c r="X41" s="536"/>
      <c r="Y41" s="536"/>
      <c r="Z41" s="536"/>
      <c r="AA41" s="536"/>
      <c r="AB41" s="536"/>
      <c r="AC41" s="536"/>
      <c r="AD41" s="536"/>
      <c r="AE41" s="536"/>
      <c r="AF41" s="536"/>
      <c r="AG41" s="537"/>
    </row>
    <row r="42" spans="2:33" ht="16.5" customHeight="1">
      <c r="B42" s="715"/>
      <c r="C42" s="715"/>
      <c r="D42" s="715"/>
      <c r="E42" s="715"/>
      <c r="F42" s="715"/>
      <c r="G42" s="715"/>
      <c r="H42" s="715"/>
      <c r="I42" s="715"/>
      <c r="J42" s="715"/>
      <c r="K42" s="716"/>
      <c r="L42" s="716"/>
      <c r="M42" s="716"/>
      <c r="N42" s="716"/>
      <c r="O42" s="716"/>
      <c r="P42" s="716"/>
      <c r="Q42" s="716"/>
      <c r="R42" s="716"/>
      <c r="S42" s="535"/>
      <c r="T42" s="536"/>
      <c r="U42" s="536"/>
      <c r="V42" s="536"/>
      <c r="W42" s="536"/>
      <c r="X42" s="536"/>
      <c r="Y42" s="536"/>
      <c r="Z42" s="536"/>
      <c r="AA42" s="536"/>
      <c r="AB42" s="536"/>
      <c r="AC42" s="536"/>
      <c r="AD42" s="536"/>
      <c r="AE42" s="536"/>
      <c r="AF42" s="536"/>
      <c r="AG42" s="537"/>
    </row>
    <row r="43" spans="2:33" ht="16.5" customHeight="1">
      <c r="B43" s="715"/>
      <c r="C43" s="715"/>
      <c r="D43" s="715"/>
      <c r="E43" s="715"/>
      <c r="F43" s="715"/>
      <c r="G43" s="715"/>
      <c r="H43" s="715"/>
      <c r="I43" s="715"/>
      <c r="J43" s="715"/>
      <c r="K43" s="716"/>
      <c r="L43" s="716"/>
      <c r="M43" s="716"/>
      <c r="N43" s="716"/>
      <c r="O43" s="716"/>
      <c r="P43" s="716"/>
      <c r="Q43" s="716"/>
      <c r="R43" s="716"/>
      <c r="S43" s="535"/>
      <c r="T43" s="536"/>
      <c r="U43" s="536"/>
      <c r="V43" s="536"/>
      <c r="W43" s="536"/>
      <c r="X43" s="536"/>
      <c r="Y43" s="536"/>
      <c r="Z43" s="536"/>
      <c r="AA43" s="536"/>
      <c r="AB43" s="536"/>
      <c r="AC43" s="536"/>
      <c r="AD43" s="536"/>
      <c r="AE43" s="536"/>
      <c r="AF43" s="536"/>
      <c r="AG43" s="537"/>
    </row>
    <row r="44" spans="2:33" ht="16.5" customHeight="1">
      <c r="B44" s="715"/>
      <c r="C44" s="715"/>
      <c r="D44" s="715"/>
      <c r="E44" s="715"/>
      <c r="F44" s="715"/>
      <c r="G44" s="715"/>
      <c r="H44" s="715"/>
      <c r="I44" s="715"/>
      <c r="J44" s="715"/>
      <c r="K44" s="716"/>
      <c r="L44" s="716"/>
      <c r="M44" s="716"/>
      <c r="N44" s="716"/>
      <c r="O44" s="716"/>
      <c r="P44" s="716"/>
      <c r="Q44" s="716"/>
      <c r="R44" s="716"/>
      <c r="S44" s="535"/>
      <c r="T44" s="536"/>
      <c r="U44" s="536"/>
      <c r="V44" s="536"/>
      <c r="W44" s="536"/>
      <c r="X44" s="536"/>
      <c r="Y44" s="536"/>
      <c r="Z44" s="536"/>
      <c r="AA44" s="536"/>
      <c r="AB44" s="536"/>
      <c r="AC44" s="536"/>
      <c r="AD44" s="536"/>
      <c r="AE44" s="536"/>
      <c r="AF44" s="536"/>
      <c r="AG44" s="537"/>
    </row>
    <row r="45" spans="2:33" ht="16.5" customHeight="1">
      <c r="B45" s="529"/>
      <c r="C45" s="530"/>
      <c r="D45" s="530"/>
      <c r="E45" s="530"/>
      <c r="F45" s="530"/>
      <c r="G45" s="530"/>
      <c r="H45" s="530"/>
      <c r="I45" s="530"/>
      <c r="J45" s="531"/>
      <c r="K45" s="719"/>
      <c r="L45" s="720"/>
      <c r="M45" s="720"/>
      <c r="N45" s="720"/>
      <c r="O45" s="720"/>
      <c r="P45" s="720"/>
      <c r="Q45" s="720"/>
      <c r="R45" s="721"/>
      <c r="S45" s="535"/>
      <c r="T45" s="536"/>
      <c r="U45" s="536"/>
      <c r="V45" s="536"/>
      <c r="W45" s="536"/>
      <c r="X45" s="536"/>
      <c r="Y45" s="536"/>
      <c r="Z45" s="536"/>
      <c r="AA45" s="536"/>
      <c r="AB45" s="536"/>
      <c r="AC45" s="536"/>
      <c r="AD45" s="536"/>
      <c r="AE45" s="536"/>
      <c r="AF45" s="536"/>
      <c r="AG45" s="537"/>
    </row>
    <row r="46" spans="2:33" ht="16.5" customHeight="1">
      <c r="B46" s="715"/>
      <c r="C46" s="715"/>
      <c r="D46" s="715"/>
      <c r="E46" s="715"/>
      <c r="F46" s="715"/>
      <c r="G46" s="715"/>
      <c r="H46" s="715"/>
      <c r="I46" s="715"/>
      <c r="J46" s="715"/>
      <c r="K46" s="716"/>
      <c r="L46" s="716"/>
      <c r="M46" s="716"/>
      <c r="N46" s="716"/>
      <c r="O46" s="716"/>
      <c r="P46" s="716"/>
      <c r="Q46" s="716"/>
      <c r="R46" s="716"/>
      <c r="S46" s="535"/>
      <c r="T46" s="536"/>
      <c r="U46" s="536"/>
      <c r="V46" s="536"/>
      <c r="W46" s="536"/>
      <c r="X46" s="536"/>
      <c r="Y46" s="536"/>
      <c r="Z46" s="536"/>
      <c r="AA46" s="536"/>
      <c r="AB46" s="536"/>
      <c r="AC46" s="536"/>
      <c r="AD46" s="536"/>
      <c r="AE46" s="536"/>
      <c r="AF46" s="536"/>
      <c r="AG46" s="537"/>
    </row>
    <row r="47" spans="2:33" ht="16.5" customHeight="1">
      <c r="B47" s="715"/>
      <c r="C47" s="715"/>
      <c r="D47" s="715"/>
      <c r="E47" s="715"/>
      <c r="F47" s="715"/>
      <c r="G47" s="715"/>
      <c r="H47" s="715"/>
      <c r="I47" s="715"/>
      <c r="J47" s="715"/>
      <c r="K47" s="716"/>
      <c r="L47" s="716"/>
      <c r="M47" s="716"/>
      <c r="N47" s="716"/>
      <c r="O47" s="716"/>
      <c r="P47" s="716"/>
      <c r="Q47" s="716"/>
      <c r="R47" s="716"/>
      <c r="S47" s="535"/>
      <c r="T47" s="536"/>
      <c r="U47" s="536"/>
      <c r="V47" s="536"/>
      <c r="W47" s="536"/>
      <c r="X47" s="536"/>
      <c r="Y47" s="536"/>
      <c r="Z47" s="536"/>
      <c r="AA47" s="536"/>
      <c r="AB47" s="536"/>
      <c r="AC47" s="536"/>
      <c r="AD47" s="536"/>
      <c r="AE47" s="536"/>
      <c r="AF47" s="536"/>
      <c r="AG47" s="537"/>
    </row>
    <row r="48" spans="2:33" ht="16.5" customHeight="1">
      <c r="B48" s="715"/>
      <c r="C48" s="715"/>
      <c r="D48" s="715"/>
      <c r="E48" s="715"/>
      <c r="F48" s="715"/>
      <c r="G48" s="715"/>
      <c r="H48" s="715"/>
      <c r="I48" s="715"/>
      <c r="J48" s="715"/>
      <c r="K48" s="716"/>
      <c r="L48" s="716"/>
      <c r="M48" s="716"/>
      <c r="N48" s="716"/>
      <c r="O48" s="716"/>
      <c r="P48" s="716"/>
      <c r="Q48" s="716"/>
      <c r="R48" s="716"/>
      <c r="S48" s="535"/>
      <c r="T48" s="536"/>
      <c r="U48" s="536"/>
      <c r="V48" s="536"/>
      <c r="W48" s="536"/>
      <c r="X48" s="536"/>
      <c r="Y48" s="536"/>
      <c r="Z48" s="536"/>
      <c r="AA48" s="536"/>
      <c r="AB48" s="536"/>
      <c r="AC48" s="536"/>
      <c r="AD48" s="536"/>
      <c r="AE48" s="536"/>
      <c r="AF48" s="536"/>
      <c r="AG48" s="537"/>
    </row>
    <row r="49" spans="2:33" ht="16.5" customHeight="1">
      <c r="B49" s="717"/>
      <c r="C49" s="717"/>
      <c r="D49" s="717"/>
      <c r="E49" s="717"/>
      <c r="F49" s="717"/>
      <c r="G49" s="717"/>
      <c r="H49" s="717"/>
      <c r="I49" s="717"/>
      <c r="J49" s="717"/>
      <c r="K49" s="718"/>
      <c r="L49" s="718"/>
      <c r="M49" s="718"/>
      <c r="N49" s="718"/>
      <c r="O49" s="718"/>
      <c r="P49" s="718"/>
      <c r="Q49" s="718"/>
      <c r="R49" s="718"/>
      <c r="S49" s="535"/>
      <c r="T49" s="536"/>
      <c r="U49" s="536"/>
      <c r="V49" s="536"/>
      <c r="W49" s="536"/>
      <c r="X49" s="536"/>
      <c r="Y49" s="536"/>
      <c r="Z49" s="536"/>
      <c r="AA49" s="536"/>
      <c r="AB49" s="536"/>
      <c r="AC49" s="536"/>
      <c r="AD49" s="536"/>
      <c r="AE49" s="536"/>
      <c r="AF49" s="536"/>
      <c r="AG49" s="537"/>
    </row>
    <row r="50" spans="2:33" ht="16.5" customHeight="1" thickBot="1">
      <c r="B50" s="704" t="s">
        <v>285</v>
      </c>
      <c r="C50" s="704"/>
      <c r="D50" s="704"/>
      <c r="E50" s="704"/>
      <c r="F50" s="704"/>
      <c r="G50" s="704"/>
      <c r="H50" s="704"/>
      <c r="I50" s="704"/>
      <c r="J50" s="704"/>
      <c r="K50" s="705">
        <f>SUM(K23:R49)</f>
        <v>0</v>
      </c>
      <c r="L50" s="705"/>
      <c r="M50" s="705"/>
      <c r="N50" s="705"/>
      <c r="O50" s="705"/>
      <c r="P50" s="705"/>
      <c r="Q50" s="705"/>
      <c r="R50" s="705"/>
      <c r="S50" s="706"/>
      <c r="T50" s="707"/>
      <c r="U50" s="707"/>
      <c r="V50" s="707"/>
      <c r="W50" s="707"/>
      <c r="X50" s="707"/>
      <c r="Y50" s="707"/>
      <c r="Z50" s="707"/>
      <c r="AA50" s="707"/>
      <c r="AB50" s="707"/>
      <c r="AC50" s="707"/>
      <c r="AD50" s="707"/>
      <c r="AE50" s="707"/>
      <c r="AF50" s="707"/>
      <c r="AG50" s="708"/>
    </row>
    <row r="51" spans="2:33" ht="16.5" customHeight="1" thickTop="1">
      <c r="B51" s="709" t="s">
        <v>278</v>
      </c>
      <c r="C51" s="710"/>
      <c r="D51" s="710"/>
      <c r="E51" s="710"/>
      <c r="F51" s="710"/>
      <c r="G51" s="710"/>
      <c r="H51" s="710"/>
      <c r="I51" s="710"/>
      <c r="J51" s="711"/>
      <c r="K51" s="712"/>
      <c r="L51" s="713"/>
      <c r="M51" s="713"/>
      <c r="N51" s="713"/>
      <c r="O51" s="713"/>
      <c r="P51" s="713"/>
      <c r="Q51" s="713"/>
      <c r="R51" s="714"/>
      <c r="S51" s="553" t="s">
        <v>279</v>
      </c>
      <c r="T51" s="554"/>
      <c r="U51" s="554"/>
      <c r="V51" s="554"/>
      <c r="W51" s="554"/>
      <c r="X51" s="554"/>
      <c r="Y51" s="554"/>
      <c r="Z51" s="554"/>
      <c r="AA51" s="554"/>
      <c r="AB51" s="554"/>
      <c r="AC51" s="554"/>
      <c r="AD51" s="554"/>
      <c r="AE51" s="554"/>
      <c r="AF51" s="554"/>
      <c r="AG51" s="555"/>
    </row>
    <row r="52" spans="2:33" ht="16.5" customHeight="1">
      <c r="B52" s="726"/>
      <c r="C52" s="727"/>
      <c r="D52" s="727"/>
      <c r="E52" s="727"/>
      <c r="F52" s="727"/>
      <c r="G52" s="727"/>
      <c r="H52" s="727"/>
      <c r="I52" s="727"/>
      <c r="J52" s="728"/>
      <c r="K52" s="729"/>
      <c r="L52" s="730"/>
      <c r="M52" s="730"/>
      <c r="N52" s="730"/>
      <c r="O52" s="730"/>
      <c r="P52" s="730"/>
      <c r="Q52" s="730"/>
      <c r="R52" s="731"/>
      <c r="S52" s="559"/>
      <c r="T52" s="560"/>
      <c r="U52" s="560"/>
      <c r="V52" s="560"/>
      <c r="W52" s="560"/>
      <c r="X52" s="560"/>
      <c r="Y52" s="560"/>
      <c r="Z52" s="560"/>
      <c r="AA52" s="560"/>
      <c r="AB52" s="560"/>
      <c r="AC52" s="560"/>
      <c r="AD52" s="560"/>
      <c r="AE52" s="560"/>
      <c r="AF52" s="560"/>
      <c r="AG52" s="561"/>
    </row>
    <row r="53" spans="2:33" ht="16.5" customHeight="1">
      <c r="B53" s="529"/>
      <c r="C53" s="530"/>
      <c r="D53" s="530"/>
      <c r="E53" s="530"/>
      <c r="F53" s="530"/>
      <c r="G53" s="530"/>
      <c r="H53" s="530"/>
      <c r="I53" s="530"/>
      <c r="J53" s="531"/>
      <c r="K53" s="532"/>
      <c r="L53" s="533"/>
      <c r="M53" s="533"/>
      <c r="N53" s="533"/>
      <c r="O53" s="533"/>
      <c r="P53" s="533"/>
      <c r="Q53" s="533"/>
      <c r="R53" s="534"/>
      <c r="S53" s="535"/>
      <c r="T53" s="536"/>
      <c r="U53" s="536"/>
      <c r="V53" s="536"/>
      <c r="W53" s="536"/>
      <c r="X53" s="536"/>
      <c r="Y53" s="536"/>
      <c r="Z53" s="536"/>
      <c r="AA53" s="536"/>
      <c r="AB53" s="536"/>
      <c r="AC53" s="536"/>
      <c r="AD53" s="536"/>
      <c r="AE53" s="536"/>
      <c r="AF53" s="536"/>
      <c r="AG53" s="537"/>
    </row>
    <row r="54" spans="2:33" ht="16.5" customHeight="1">
      <c r="B54" s="529"/>
      <c r="C54" s="530"/>
      <c r="D54" s="530"/>
      <c r="E54" s="530"/>
      <c r="F54" s="530"/>
      <c r="G54" s="530"/>
      <c r="H54" s="530"/>
      <c r="I54" s="530"/>
      <c r="J54" s="531"/>
      <c r="K54" s="532"/>
      <c r="L54" s="533"/>
      <c r="M54" s="533"/>
      <c r="N54" s="533"/>
      <c r="O54" s="533"/>
      <c r="P54" s="533"/>
      <c r="Q54" s="533"/>
      <c r="R54" s="534"/>
      <c r="S54" s="535"/>
      <c r="T54" s="536"/>
      <c r="U54" s="536"/>
      <c r="V54" s="536"/>
      <c r="W54" s="536"/>
      <c r="X54" s="536"/>
      <c r="Y54" s="536"/>
      <c r="Z54" s="536"/>
      <c r="AA54" s="536"/>
      <c r="AB54" s="536"/>
      <c r="AC54" s="536"/>
      <c r="AD54" s="536"/>
      <c r="AE54" s="536"/>
      <c r="AF54" s="536"/>
      <c r="AG54" s="537"/>
    </row>
    <row r="55" spans="2:33" ht="16.5" customHeight="1">
      <c r="B55" s="529"/>
      <c r="C55" s="530"/>
      <c r="D55" s="530"/>
      <c r="E55" s="530"/>
      <c r="F55" s="530"/>
      <c r="G55" s="530"/>
      <c r="H55" s="530"/>
      <c r="I55" s="530"/>
      <c r="J55" s="531"/>
      <c r="K55" s="532"/>
      <c r="L55" s="533"/>
      <c r="M55" s="533"/>
      <c r="N55" s="533"/>
      <c r="O55" s="533"/>
      <c r="P55" s="533"/>
      <c r="Q55" s="533"/>
      <c r="R55" s="534"/>
      <c r="S55" s="535"/>
      <c r="T55" s="536"/>
      <c r="U55" s="536"/>
      <c r="V55" s="536"/>
      <c r="W55" s="536"/>
      <c r="X55" s="536"/>
      <c r="Y55" s="536"/>
      <c r="Z55" s="536"/>
      <c r="AA55" s="536"/>
      <c r="AB55" s="536"/>
      <c r="AC55" s="536"/>
      <c r="AD55" s="536"/>
      <c r="AE55" s="536"/>
      <c r="AF55" s="536"/>
      <c r="AG55" s="537"/>
    </row>
    <row r="56" spans="2:33" ht="16.5" customHeight="1">
      <c r="B56" s="529"/>
      <c r="C56" s="530"/>
      <c r="D56" s="530"/>
      <c r="E56" s="530"/>
      <c r="F56" s="530"/>
      <c r="G56" s="530"/>
      <c r="H56" s="530"/>
      <c r="I56" s="530"/>
      <c r="J56" s="531"/>
      <c r="K56" s="532"/>
      <c r="L56" s="533"/>
      <c r="M56" s="533"/>
      <c r="N56" s="533"/>
      <c r="O56" s="533"/>
      <c r="P56" s="533"/>
      <c r="Q56" s="533"/>
      <c r="R56" s="534"/>
      <c r="S56" s="535"/>
      <c r="T56" s="536"/>
      <c r="U56" s="536"/>
      <c r="V56" s="536"/>
      <c r="W56" s="536"/>
      <c r="X56" s="536"/>
      <c r="Y56" s="536"/>
      <c r="Z56" s="536"/>
      <c r="AA56" s="536"/>
      <c r="AB56" s="536"/>
      <c r="AC56" s="536"/>
      <c r="AD56" s="536"/>
      <c r="AE56" s="536"/>
      <c r="AF56" s="536"/>
      <c r="AG56" s="537"/>
    </row>
    <row r="57" spans="2:33" ht="16.5" customHeight="1">
      <c r="B57" s="529"/>
      <c r="C57" s="530"/>
      <c r="D57" s="530"/>
      <c r="E57" s="530"/>
      <c r="F57" s="530"/>
      <c r="G57" s="530"/>
      <c r="H57" s="530"/>
      <c r="I57" s="530"/>
      <c r="J57" s="531"/>
      <c r="K57" s="532"/>
      <c r="L57" s="533"/>
      <c r="M57" s="533"/>
      <c r="N57" s="533"/>
      <c r="O57" s="533"/>
      <c r="P57" s="533"/>
      <c r="Q57" s="533"/>
      <c r="R57" s="534"/>
      <c r="S57" s="535"/>
      <c r="T57" s="536"/>
      <c r="U57" s="536"/>
      <c r="V57" s="536"/>
      <c r="W57" s="536"/>
      <c r="X57" s="536"/>
      <c r="Y57" s="536"/>
      <c r="Z57" s="536"/>
      <c r="AA57" s="536"/>
      <c r="AB57" s="536"/>
      <c r="AC57" s="536"/>
      <c r="AD57" s="536"/>
      <c r="AE57" s="536"/>
      <c r="AF57" s="536"/>
      <c r="AG57" s="537"/>
    </row>
    <row r="58" spans="2:33" ht="16.5" customHeight="1">
      <c r="B58" s="529"/>
      <c r="C58" s="530"/>
      <c r="D58" s="530"/>
      <c r="E58" s="530"/>
      <c r="F58" s="530"/>
      <c r="G58" s="530"/>
      <c r="H58" s="530"/>
      <c r="I58" s="530"/>
      <c r="J58" s="531"/>
      <c r="K58" s="532"/>
      <c r="L58" s="533"/>
      <c r="M58" s="533"/>
      <c r="N58" s="533"/>
      <c r="O58" s="533"/>
      <c r="P58" s="533"/>
      <c r="Q58" s="533"/>
      <c r="R58" s="534"/>
      <c r="S58" s="535"/>
      <c r="T58" s="536"/>
      <c r="U58" s="536"/>
      <c r="V58" s="536"/>
      <c r="W58" s="536"/>
      <c r="X58" s="536"/>
      <c r="Y58" s="536"/>
      <c r="Z58" s="536"/>
      <c r="AA58" s="536"/>
      <c r="AB58" s="536"/>
      <c r="AC58" s="536"/>
      <c r="AD58" s="536"/>
      <c r="AE58" s="536"/>
      <c r="AF58" s="536"/>
      <c r="AG58" s="537"/>
    </row>
    <row r="59" spans="2:33" ht="16.5" customHeight="1">
      <c r="B59" s="529"/>
      <c r="C59" s="530"/>
      <c r="D59" s="530"/>
      <c r="E59" s="530"/>
      <c r="F59" s="530"/>
      <c r="G59" s="530"/>
      <c r="H59" s="530"/>
      <c r="I59" s="530"/>
      <c r="J59" s="531"/>
      <c r="K59" s="532"/>
      <c r="L59" s="533"/>
      <c r="M59" s="533"/>
      <c r="N59" s="533"/>
      <c r="O59" s="533"/>
      <c r="P59" s="533"/>
      <c r="Q59" s="533"/>
      <c r="R59" s="534"/>
      <c r="S59" s="535"/>
      <c r="T59" s="536"/>
      <c r="U59" s="536"/>
      <c r="V59" s="536"/>
      <c r="W59" s="536"/>
      <c r="X59" s="536"/>
      <c r="Y59" s="536"/>
      <c r="Z59" s="536"/>
      <c r="AA59" s="536"/>
      <c r="AB59" s="536"/>
      <c r="AC59" s="536"/>
      <c r="AD59" s="536"/>
      <c r="AE59" s="536"/>
      <c r="AF59" s="536"/>
      <c r="AG59" s="537"/>
    </row>
    <row r="60" spans="2:33" ht="16.5" customHeight="1">
      <c r="B60" s="529"/>
      <c r="C60" s="530"/>
      <c r="D60" s="530"/>
      <c r="E60" s="530"/>
      <c r="F60" s="530"/>
      <c r="G60" s="530"/>
      <c r="H60" s="530"/>
      <c r="I60" s="530"/>
      <c r="J60" s="531"/>
      <c r="K60" s="532"/>
      <c r="L60" s="533"/>
      <c r="M60" s="533"/>
      <c r="N60" s="533"/>
      <c r="O60" s="533"/>
      <c r="P60" s="533"/>
      <c r="Q60" s="533"/>
      <c r="R60" s="534"/>
      <c r="S60" s="535"/>
      <c r="T60" s="536"/>
      <c r="U60" s="536"/>
      <c r="V60" s="536"/>
      <c r="W60" s="536"/>
      <c r="X60" s="536"/>
      <c r="Y60" s="536"/>
      <c r="Z60" s="536"/>
      <c r="AA60" s="536"/>
      <c r="AB60" s="536"/>
      <c r="AC60" s="536"/>
      <c r="AD60" s="536"/>
      <c r="AE60" s="536"/>
      <c r="AF60" s="536"/>
      <c r="AG60" s="537"/>
    </row>
    <row r="61" spans="2:33" ht="16.5" customHeight="1">
      <c r="B61" s="544"/>
      <c r="C61" s="545"/>
      <c r="D61" s="545"/>
      <c r="E61" s="545"/>
      <c r="F61" s="545"/>
      <c r="G61" s="545"/>
      <c r="H61" s="545"/>
      <c r="I61" s="545"/>
      <c r="J61" s="546"/>
      <c r="K61" s="523"/>
      <c r="L61" s="524"/>
      <c r="M61" s="524"/>
      <c r="N61" s="524"/>
      <c r="O61" s="524"/>
      <c r="P61" s="524"/>
      <c r="Q61" s="524"/>
      <c r="R61" s="525"/>
      <c r="S61" s="526"/>
      <c r="T61" s="527"/>
      <c r="U61" s="527"/>
      <c r="V61" s="527"/>
      <c r="W61" s="527"/>
      <c r="X61" s="527"/>
      <c r="Y61" s="527"/>
      <c r="Z61" s="527"/>
      <c r="AA61" s="527"/>
      <c r="AB61" s="527"/>
      <c r="AC61" s="527"/>
      <c r="AD61" s="527"/>
      <c r="AE61" s="527"/>
      <c r="AF61" s="527"/>
      <c r="AG61" s="528"/>
    </row>
    <row r="62" spans="2:33" ht="16.5" customHeight="1" thickBot="1">
      <c r="B62" s="538" t="s">
        <v>286</v>
      </c>
      <c r="C62" s="538"/>
      <c r="D62" s="538"/>
      <c r="E62" s="538"/>
      <c r="F62" s="538"/>
      <c r="G62" s="538"/>
      <c r="H62" s="538"/>
      <c r="I62" s="538"/>
      <c r="J62" s="538"/>
      <c r="K62" s="722">
        <f>SUM(K52:R61)</f>
        <v>0</v>
      </c>
      <c r="L62" s="722"/>
      <c r="M62" s="722"/>
      <c r="N62" s="722"/>
      <c r="O62" s="722"/>
      <c r="P62" s="722"/>
      <c r="Q62" s="722"/>
      <c r="R62" s="723"/>
      <c r="S62" s="541"/>
      <c r="T62" s="542"/>
      <c r="U62" s="542"/>
      <c r="V62" s="542"/>
      <c r="W62" s="542"/>
      <c r="X62" s="542"/>
      <c r="Y62" s="542"/>
      <c r="Z62" s="542"/>
      <c r="AA62" s="542"/>
      <c r="AB62" s="542"/>
      <c r="AC62" s="542"/>
      <c r="AD62" s="542"/>
      <c r="AE62" s="542"/>
      <c r="AF62" s="542"/>
      <c r="AG62" s="543"/>
    </row>
    <row r="63" spans="2:33" ht="16.5" customHeight="1" thickTop="1">
      <c r="B63" s="695" t="s">
        <v>64</v>
      </c>
      <c r="C63" s="696"/>
      <c r="D63" s="696"/>
      <c r="E63" s="696"/>
      <c r="F63" s="696"/>
      <c r="G63" s="696"/>
      <c r="H63" s="696"/>
      <c r="I63" s="696"/>
      <c r="J63" s="696"/>
      <c r="K63" s="696"/>
      <c r="L63" s="696"/>
      <c r="M63" s="696"/>
      <c r="N63" s="696"/>
      <c r="O63" s="696"/>
      <c r="P63" s="696"/>
      <c r="Q63" s="696"/>
      <c r="R63" s="696"/>
      <c r="S63" s="696"/>
      <c r="T63" s="696"/>
      <c r="U63" s="696"/>
      <c r="V63" s="696"/>
      <c r="W63" s="696"/>
      <c r="X63" s="696"/>
      <c r="Y63" s="696"/>
      <c r="Z63" s="696"/>
      <c r="AA63" s="696"/>
      <c r="AB63" s="696"/>
      <c r="AC63" s="696"/>
      <c r="AD63" s="696"/>
      <c r="AE63" s="696"/>
      <c r="AF63" s="696"/>
      <c r="AG63" s="697"/>
    </row>
    <row r="64" spans="2:33" ht="16.5" customHeight="1">
      <c r="B64" s="170" t="s">
        <v>7</v>
      </c>
      <c r="C64" s="171"/>
      <c r="D64" s="171"/>
      <c r="E64" s="171"/>
      <c r="F64" s="171"/>
      <c r="G64" s="171"/>
      <c r="H64" s="171"/>
      <c r="I64" s="171"/>
      <c r="J64" s="172"/>
      <c r="K64" s="170" t="s">
        <v>8</v>
      </c>
      <c r="L64" s="171"/>
      <c r="M64" s="171"/>
      <c r="N64" s="171"/>
      <c r="O64" s="171"/>
      <c r="P64" s="171"/>
      <c r="Q64" s="172"/>
      <c r="R64" s="170" t="s">
        <v>9</v>
      </c>
      <c r="S64" s="172"/>
      <c r="T64" s="170" t="s">
        <v>10</v>
      </c>
      <c r="U64" s="171"/>
      <c r="V64" s="171"/>
      <c r="W64" s="172"/>
      <c r="X64" s="698" t="s">
        <v>5</v>
      </c>
      <c r="Y64" s="699"/>
      <c r="Z64" s="699"/>
      <c r="AA64" s="699"/>
      <c r="AB64" s="700"/>
      <c r="AC64" s="701" t="s">
        <v>15</v>
      </c>
      <c r="AD64" s="702"/>
      <c r="AE64" s="702"/>
      <c r="AF64" s="702"/>
      <c r="AG64" s="703"/>
    </row>
    <row r="65" spans="2:33" ht="16.5" customHeight="1">
      <c r="B65" s="589"/>
      <c r="C65" s="594"/>
      <c r="D65" s="594"/>
      <c r="E65" s="594"/>
      <c r="F65" s="594"/>
      <c r="G65" s="594"/>
      <c r="H65" s="594"/>
      <c r="I65" s="594"/>
      <c r="J65" s="590"/>
      <c r="K65" s="589"/>
      <c r="L65" s="594"/>
      <c r="M65" s="594"/>
      <c r="N65" s="594"/>
      <c r="O65" s="594"/>
      <c r="P65" s="594"/>
      <c r="Q65" s="590"/>
      <c r="R65" s="589"/>
      <c r="S65" s="590"/>
      <c r="T65" s="591"/>
      <c r="U65" s="592"/>
      <c r="V65" s="592"/>
      <c r="W65" s="593"/>
      <c r="X65" s="689">
        <f aca="true" t="shared" si="0" ref="X65:X71">R65*T65</f>
        <v>0</v>
      </c>
      <c r="Y65" s="690"/>
      <c r="Z65" s="690"/>
      <c r="AA65" s="690"/>
      <c r="AB65" s="691"/>
      <c r="AC65" s="692"/>
      <c r="AD65" s="693"/>
      <c r="AE65" s="693"/>
      <c r="AF65" s="693"/>
      <c r="AG65" s="694"/>
    </row>
    <row r="66" spans="2:33" ht="16.5" customHeight="1">
      <c r="B66" s="589"/>
      <c r="C66" s="594"/>
      <c r="D66" s="594"/>
      <c r="E66" s="594"/>
      <c r="F66" s="594"/>
      <c r="G66" s="594"/>
      <c r="H66" s="594"/>
      <c r="I66" s="594"/>
      <c r="J66" s="590"/>
      <c r="K66" s="589"/>
      <c r="L66" s="594"/>
      <c r="M66" s="594"/>
      <c r="N66" s="594"/>
      <c r="O66" s="594"/>
      <c r="P66" s="594"/>
      <c r="Q66" s="590"/>
      <c r="R66" s="589"/>
      <c r="S66" s="590"/>
      <c r="T66" s="591"/>
      <c r="U66" s="592"/>
      <c r="V66" s="592"/>
      <c r="W66" s="593"/>
      <c r="X66" s="689">
        <f t="shared" si="0"/>
        <v>0</v>
      </c>
      <c r="Y66" s="690"/>
      <c r="Z66" s="690"/>
      <c r="AA66" s="690"/>
      <c r="AB66" s="691"/>
      <c r="AC66" s="692"/>
      <c r="AD66" s="693"/>
      <c r="AE66" s="693"/>
      <c r="AF66" s="693"/>
      <c r="AG66" s="694"/>
    </row>
    <row r="67" spans="2:33" ht="16.5" customHeight="1">
      <c r="B67" s="589"/>
      <c r="C67" s="594"/>
      <c r="D67" s="594"/>
      <c r="E67" s="594"/>
      <c r="F67" s="594"/>
      <c r="G67" s="594"/>
      <c r="H67" s="594"/>
      <c r="I67" s="594"/>
      <c r="J67" s="590"/>
      <c r="K67" s="589"/>
      <c r="L67" s="594"/>
      <c r="M67" s="594"/>
      <c r="N67" s="594"/>
      <c r="O67" s="594"/>
      <c r="P67" s="594"/>
      <c r="Q67" s="590"/>
      <c r="R67" s="589"/>
      <c r="S67" s="590"/>
      <c r="T67" s="591"/>
      <c r="U67" s="592"/>
      <c r="V67" s="592"/>
      <c r="W67" s="593"/>
      <c r="X67" s="689">
        <f t="shared" si="0"/>
        <v>0</v>
      </c>
      <c r="Y67" s="690"/>
      <c r="Z67" s="690"/>
      <c r="AA67" s="690"/>
      <c r="AB67" s="691"/>
      <c r="AC67" s="692"/>
      <c r="AD67" s="693"/>
      <c r="AE67" s="693"/>
      <c r="AF67" s="693"/>
      <c r="AG67" s="694"/>
    </row>
    <row r="68" spans="2:33" ht="16.5" customHeight="1">
      <c r="B68" s="589"/>
      <c r="C68" s="594"/>
      <c r="D68" s="594"/>
      <c r="E68" s="594"/>
      <c r="F68" s="594"/>
      <c r="G68" s="594"/>
      <c r="H68" s="594"/>
      <c r="I68" s="594"/>
      <c r="J68" s="590"/>
      <c r="K68" s="589"/>
      <c r="L68" s="594"/>
      <c r="M68" s="594"/>
      <c r="N68" s="594"/>
      <c r="O68" s="594"/>
      <c r="P68" s="594"/>
      <c r="Q68" s="590"/>
      <c r="R68" s="589"/>
      <c r="S68" s="590"/>
      <c r="T68" s="591"/>
      <c r="U68" s="592"/>
      <c r="V68" s="592"/>
      <c r="W68" s="593"/>
      <c r="X68" s="689">
        <f t="shared" si="0"/>
        <v>0</v>
      </c>
      <c r="Y68" s="690"/>
      <c r="Z68" s="690"/>
      <c r="AA68" s="690"/>
      <c r="AB68" s="691"/>
      <c r="AC68" s="692"/>
      <c r="AD68" s="693"/>
      <c r="AE68" s="693"/>
      <c r="AF68" s="693"/>
      <c r="AG68" s="694"/>
    </row>
    <row r="69" spans="2:33" ht="16.5" customHeight="1">
      <c r="B69" s="589"/>
      <c r="C69" s="594"/>
      <c r="D69" s="594"/>
      <c r="E69" s="594"/>
      <c r="F69" s="594"/>
      <c r="G69" s="594"/>
      <c r="H69" s="594"/>
      <c r="I69" s="594"/>
      <c r="J69" s="590"/>
      <c r="K69" s="589"/>
      <c r="L69" s="594"/>
      <c r="M69" s="594"/>
      <c r="N69" s="594"/>
      <c r="O69" s="594"/>
      <c r="P69" s="594"/>
      <c r="Q69" s="590"/>
      <c r="R69" s="589"/>
      <c r="S69" s="590"/>
      <c r="T69" s="591"/>
      <c r="U69" s="592"/>
      <c r="V69" s="592"/>
      <c r="W69" s="593"/>
      <c r="X69" s="689">
        <f t="shared" si="0"/>
        <v>0</v>
      </c>
      <c r="Y69" s="690"/>
      <c r="Z69" s="690"/>
      <c r="AA69" s="690"/>
      <c r="AB69" s="691"/>
      <c r="AC69" s="692"/>
      <c r="AD69" s="693"/>
      <c r="AE69" s="693"/>
      <c r="AF69" s="693"/>
      <c r="AG69" s="694"/>
    </row>
    <row r="70" spans="2:33" ht="16.5" customHeight="1">
      <c r="B70" s="589"/>
      <c r="C70" s="594"/>
      <c r="D70" s="594"/>
      <c r="E70" s="594"/>
      <c r="F70" s="594"/>
      <c r="G70" s="594"/>
      <c r="H70" s="594"/>
      <c r="I70" s="594"/>
      <c r="J70" s="590"/>
      <c r="K70" s="589"/>
      <c r="L70" s="594"/>
      <c r="M70" s="594"/>
      <c r="N70" s="594"/>
      <c r="O70" s="594"/>
      <c r="P70" s="594"/>
      <c r="Q70" s="590"/>
      <c r="R70" s="589"/>
      <c r="S70" s="590"/>
      <c r="T70" s="591"/>
      <c r="U70" s="592"/>
      <c r="V70" s="592"/>
      <c r="W70" s="593"/>
      <c r="X70" s="689">
        <f t="shared" si="0"/>
        <v>0</v>
      </c>
      <c r="Y70" s="690"/>
      <c r="Z70" s="690"/>
      <c r="AA70" s="690"/>
      <c r="AB70" s="691"/>
      <c r="AC70" s="692"/>
      <c r="AD70" s="693"/>
      <c r="AE70" s="693"/>
      <c r="AF70" s="693"/>
      <c r="AG70" s="694"/>
    </row>
    <row r="71" spans="2:33" ht="16.5" customHeight="1">
      <c r="B71" s="598"/>
      <c r="C71" s="599"/>
      <c r="D71" s="599"/>
      <c r="E71" s="599"/>
      <c r="F71" s="599"/>
      <c r="G71" s="599"/>
      <c r="H71" s="599"/>
      <c r="I71" s="599"/>
      <c r="J71" s="602"/>
      <c r="K71" s="598"/>
      <c r="L71" s="599"/>
      <c r="M71" s="599"/>
      <c r="N71" s="599"/>
      <c r="O71" s="599"/>
      <c r="P71" s="599"/>
      <c r="Q71" s="602"/>
      <c r="R71" s="598"/>
      <c r="S71" s="602"/>
      <c r="T71" s="595"/>
      <c r="U71" s="596"/>
      <c r="V71" s="596"/>
      <c r="W71" s="597"/>
      <c r="X71" s="683">
        <f t="shared" si="0"/>
        <v>0</v>
      </c>
      <c r="Y71" s="684"/>
      <c r="Z71" s="684"/>
      <c r="AA71" s="684"/>
      <c r="AB71" s="685"/>
      <c r="AC71" s="686"/>
      <c r="AD71" s="687"/>
      <c r="AE71" s="687"/>
      <c r="AF71" s="687"/>
      <c r="AG71" s="688"/>
    </row>
    <row r="72" spans="2:33" ht="16.5" customHeight="1">
      <c r="B72" s="679" t="s">
        <v>11</v>
      </c>
      <c r="C72" s="679"/>
      <c r="D72" s="679"/>
      <c r="E72" s="679"/>
      <c r="F72" s="679"/>
      <c r="G72" s="679"/>
      <c r="H72" s="679"/>
      <c r="I72" s="679"/>
      <c r="J72" s="679"/>
      <c r="K72" s="679"/>
      <c r="L72" s="679"/>
      <c r="M72" s="679"/>
      <c r="N72" s="679"/>
      <c r="O72" s="679"/>
      <c r="P72" s="679"/>
      <c r="Q72" s="679"/>
      <c r="R72" s="679"/>
      <c r="S72" s="679"/>
      <c r="T72" s="679"/>
      <c r="U72" s="679"/>
      <c r="V72" s="679"/>
      <c r="W72" s="679"/>
      <c r="X72" s="679"/>
      <c r="Y72" s="679"/>
      <c r="Z72" s="679"/>
      <c r="AA72" s="679"/>
      <c r="AB72" s="679"/>
      <c r="AC72" s="679"/>
      <c r="AD72" s="679"/>
      <c r="AE72" s="679"/>
      <c r="AF72" s="679"/>
      <c r="AG72" s="679"/>
    </row>
    <row r="73" spans="2:33" ht="16.5" customHeight="1">
      <c r="B73" s="680" t="s">
        <v>12</v>
      </c>
      <c r="C73" s="680"/>
      <c r="D73" s="680"/>
      <c r="E73" s="680"/>
      <c r="F73" s="680"/>
      <c r="G73" s="680"/>
      <c r="H73" s="680"/>
      <c r="I73" s="680"/>
      <c r="J73" s="680"/>
      <c r="K73" s="680"/>
      <c r="L73" s="680"/>
      <c r="M73" s="680"/>
      <c r="N73" s="680"/>
      <c r="O73" s="680"/>
      <c r="P73" s="680"/>
      <c r="Q73" s="680"/>
      <c r="R73" s="680"/>
      <c r="S73" s="680"/>
      <c r="T73" s="680"/>
      <c r="U73" s="680"/>
      <c r="V73" s="680"/>
      <c r="W73" s="680"/>
      <c r="X73" s="680"/>
      <c r="Y73" s="680"/>
      <c r="Z73" s="680"/>
      <c r="AA73" s="680"/>
      <c r="AB73" s="680"/>
      <c r="AC73" s="680"/>
      <c r="AD73" s="680"/>
      <c r="AE73" s="680"/>
      <c r="AF73" s="680"/>
      <c r="AG73" s="680"/>
    </row>
    <row r="74" ht="13.5" customHeight="1"/>
    <row r="75" ht="13.5" customHeight="1"/>
  </sheetData>
  <sheetProtection sheet="1" formatCells="0" formatColumns="0" formatRows="0" insertRows="0" selectLockedCells="1"/>
  <mergeCells count="196">
    <mergeCell ref="AB15:AG15"/>
    <mergeCell ref="F10:L12"/>
    <mergeCell ref="M10:S12"/>
    <mergeCell ref="T10:Z12"/>
    <mergeCell ref="AA10:AG12"/>
    <mergeCell ref="F13:L13"/>
    <mergeCell ref="M13:S13"/>
    <mergeCell ref="B21:AG21"/>
    <mergeCell ref="S22:AG22"/>
    <mergeCell ref="T13:Z13"/>
    <mergeCell ref="AA13:AG13"/>
    <mergeCell ref="F16:L18"/>
    <mergeCell ref="M16:S18"/>
    <mergeCell ref="T16:Z18"/>
    <mergeCell ref="AA16:AG18"/>
    <mergeCell ref="F20:AG20"/>
    <mergeCell ref="AB14:AG14"/>
    <mergeCell ref="W5:AA5"/>
    <mergeCell ref="AB5:AG5"/>
    <mergeCell ref="F19:L19"/>
    <mergeCell ref="M19:S19"/>
    <mergeCell ref="T19:Z19"/>
    <mergeCell ref="AA19:AG19"/>
    <mergeCell ref="A7:AG7"/>
    <mergeCell ref="A8:AG8"/>
    <mergeCell ref="A9:AG9"/>
    <mergeCell ref="B10:E19"/>
    <mergeCell ref="B52:J52"/>
    <mergeCell ref="K52:R52"/>
    <mergeCell ref="S52:AG52"/>
    <mergeCell ref="B53:J53"/>
    <mergeCell ref="K53:R53"/>
    <mergeCell ref="S53:AG53"/>
    <mergeCell ref="B54:J54"/>
    <mergeCell ref="K54:R54"/>
    <mergeCell ref="S54:AG54"/>
    <mergeCell ref="B55:J55"/>
    <mergeCell ref="K55:R55"/>
    <mergeCell ref="S55:AG55"/>
    <mergeCell ref="B56:J56"/>
    <mergeCell ref="K56:R56"/>
    <mergeCell ref="S56:AG56"/>
    <mergeCell ref="B57:J57"/>
    <mergeCell ref="K57:R57"/>
    <mergeCell ref="S57:AG57"/>
    <mergeCell ref="B58:J58"/>
    <mergeCell ref="K58:R58"/>
    <mergeCell ref="S58:AG58"/>
    <mergeCell ref="B59:J59"/>
    <mergeCell ref="K59:R59"/>
    <mergeCell ref="S59:AG59"/>
    <mergeCell ref="B60:J60"/>
    <mergeCell ref="K60:R60"/>
    <mergeCell ref="S60:AG60"/>
    <mergeCell ref="B61:J61"/>
    <mergeCell ref="K61:R61"/>
    <mergeCell ref="S61:AG61"/>
    <mergeCell ref="B62:J62"/>
    <mergeCell ref="K62:R62"/>
    <mergeCell ref="S62:AG62"/>
    <mergeCell ref="B23:J23"/>
    <mergeCell ref="K23:R23"/>
    <mergeCell ref="S23:AG23"/>
    <mergeCell ref="B24:J24"/>
    <mergeCell ref="K24:R24"/>
    <mergeCell ref="S24:AG24"/>
    <mergeCell ref="B25:J25"/>
    <mergeCell ref="K25:R25"/>
    <mergeCell ref="S25:AG25"/>
    <mergeCell ref="B26:J26"/>
    <mergeCell ref="K26:R26"/>
    <mergeCell ref="S26:AG26"/>
    <mergeCell ref="B27:J27"/>
    <mergeCell ref="K27:R27"/>
    <mergeCell ref="S27:AG27"/>
    <mergeCell ref="B28:J28"/>
    <mergeCell ref="K28:R28"/>
    <mergeCell ref="S28:AG28"/>
    <mergeCell ref="B29:J29"/>
    <mergeCell ref="K29:R29"/>
    <mergeCell ref="S29:AG29"/>
    <mergeCell ref="B30:J30"/>
    <mergeCell ref="K30:R30"/>
    <mergeCell ref="S30:AG30"/>
    <mergeCell ref="B31:J31"/>
    <mergeCell ref="K31:R31"/>
    <mergeCell ref="S31:AG31"/>
    <mergeCell ref="B32:J32"/>
    <mergeCell ref="K32:R32"/>
    <mergeCell ref="S32:AG32"/>
    <mergeCell ref="B33:J33"/>
    <mergeCell ref="K33:R33"/>
    <mergeCell ref="S33:AG33"/>
    <mergeCell ref="B34:J34"/>
    <mergeCell ref="K34:R34"/>
    <mergeCell ref="S34:AG34"/>
    <mergeCell ref="B35:J35"/>
    <mergeCell ref="K35:R35"/>
    <mergeCell ref="S35:AG35"/>
    <mergeCell ref="B36:J36"/>
    <mergeCell ref="K36:R36"/>
    <mergeCell ref="S36:AG36"/>
    <mergeCell ref="B37:J37"/>
    <mergeCell ref="K37:R37"/>
    <mergeCell ref="S37:AG37"/>
    <mergeCell ref="B38:J38"/>
    <mergeCell ref="K38:R38"/>
    <mergeCell ref="S38:AG38"/>
    <mergeCell ref="B39:J39"/>
    <mergeCell ref="K39:R39"/>
    <mergeCell ref="S39:AG39"/>
    <mergeCell ref="B40:J40"/>
    <mergeCell ref="K40:R40"/>
    <mergeCell ref="S40:AG40"/>
    <mergeCell ref="B41:J41"/>
    <mergeCell ref="K41:R41"/>
    <mergeCell ref="S41:AG41"/>
    <mergeCell ref="B42:J42"/>
    <mergeCell ref="K42:R42"/>
    <mergeCell ref="S42:AG42"/>
    <mergeCell ref="B43:J43"/>
    <mergeCell ref="K43:R43"/>
    <mergeCell ref="S43:AG43"/>
    <mergeCell ref="B44:J44"/>
    <mergeCell ref="K44:R44"/>
    <mergeCell ref="S44:AG44"/>
    <mergeCell ref="B45:J45"/>
    <mergeCell ref="K45:R45"/>
    <mergeCell ref="S45:AG45"/>
    <mergeCell ref="B46:J46"/>
    <mergeCell ref="K46:R46"/>
    <mergeCell ref="S46:AG46"/>
    <mergeCell ref="B47:J47"/>
    <mergeCell ref="K47:R47"/>
    <mergeCell ref="S47:AG47"/>
    <mergeCell ref="B48:J48"/>
    <mergeCell ref="K48:R48"/>
    <mergeCell ref="S48:AG48"/>
    <mergeCell ref="B49:J49"/>
    <mergeCell ref="K49:R49"/>
    <mergeCell ref="S49:AG49"/>
    <mergeCell ref="B50:J50"/>
    <mergeCell ref="K50:R50"/>
    <mergeCell ref="S50:AG50"/>
    <mergeCell ref="B51:J51"/>
    <mergeCell ref="K51:R51"/>
    <mergeCell ref="S51:AG51"/>
    <mergeCell ref="B63:AG63"/>
    <mergeCell ref="X64:AB64"/>
    <mergeCell ref="AC64:AG64"/>
    <mergeCell ref="B65:J65"/>
    <mergeCell ref="K65:Q65"/>
    <mergeCell ref="R65:S65"/>
    <mergeCell ref="T65:W65"/>
    <mergeCell ref="X65:AB65"/>
    <mergeCell ref="AC65:AG65"/>
    <mergeCell ref="B66:J66"/>
    <mergeCell ref="K66:Q66"/>
    <mergeCell ref="R66:S66"/>
    <mergeCell ref="T66:W66"/>
    <mergeCell ref="X66:AB66"/>
    <mergeCell ref="AC66:AG66"/>
    <mergeCell ref="B67:J67"/>
    <mergeCell ref="K67:Q67"/>
    <mergeCell ref="R67:S67"/>
    <mergeCell ref="T67:W67"/>
    <mergeCell ref="X67:AB67"/>
    <mergeCell ref="AC67:AG67"/>
    <mergeCell ref="B68:J68"/>
    <mergeCell ref="K68:Q68"/>
    <mergeCell ref="R68:S68"/>
    <mergeCell ref="T68:W68"/>
    <mergeCell ref="X68:AB68"/>
    <mergeCell ref="AC68:AG68"/>
    <mergeCell ref="B69:J69"/>
    <mergeCell ref="K69:Q69"/>
    <mergeCell ref="R69:S69"/>
    <mergeCell ref="T69:W69"/>
    <mergeCell ref="X69:AB69"/>
    <mergeCell ref="AC69:AG69"/>
    <mergeCell ref="B70:J70"/>
    <mergeCell ref="K70:Q70"/>
    <mergeCell ref="R70:S70"/>
    <mergeCell ref="T70:W70"/>
    <mergeCell ref="X70:AB70"/>
    <mergeCell ref="AC70:AG70"/>
    <mergeCell ref="B72:AG72"/>
    <mergeCell ref="B73:AG73"/>
    <mergeCell ref="B22:J22"/>
    <mergeCell ref="K22:R22"/>
    <mergeCell ref="B71:J71"/>
    <mergeCell ref="K71:Q71"/>
    <mergeCell ref="R71:S71"/>
    <mergeCell ref="T71:W71"/>
    <mergeCell ref="X71:AB71"/>
    <mergeCell ref="AC71:AG71"/>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3"/>
  <headerFooter>
    <oddFooter>&amp;Rver.1.1</oddFoot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B1:AH111"/>
  <sheetViews>
    <sheetView view="pageBreakPreview" zoomScaleSheetLayoutView="100" zoomScalePageLayoutView="0" workbookViewId="0" topLeftCell="A1">
      <selection activeCell="C10" sqref="C10"/>
    </sheetView>
  </sheetViews>
  <sheetFormatPr defaultColWidth="9.140625" defaultRowHeight="15"/>
  <cols>
    <col min="1" max="1" width="2.57421875" style="178" customWidth="1"/>
    <col min="2" max="2" width="4.421875" style="176" customWidth="1"/>
    <col min="3" max="3" width="63.140625" style="173" customWidth="1"/>
    <col min="4" max="4" width="9.57421875" style="174" customWidth="1"/>
    <col min="5" max="5" width="10.57421875" style="174" customWidth="1"/>
    <col min="6" max="6" width="10.57421875" style="175" customWidth="1"/>
    <col min="7" max="7" width="10.57421875" style="175" hidden="1" customWidth="1"/>
    <col min="8" max="10" width="10.421875" style="176" customWidth="1"/>
    <col min="11" max="13" width="10.57421875" style="177" customWidth="1"/>
    <col min="14" max="14" width="10.421875" style="178" customWidth="1"/>
    <col min="15" max="15" width="10.421875" style="178" hidden="1" customWidth="1"/>
    <col min="16" max="16" width="72.00390625" style="178" hidden="1" customWidth="1"/>
    <col min="17" max="17" width="10.421875" style="178" hidden="1" customWidth="1"/>
    <col min="18" max="18" width="10.421875" style="178" customWidth="1"/>
    <col min="19" max="16384" width="9.00390625" style="178" customWidth="1"/>
  </cols>
  <sheetData>
    <row r="1" ht="29.25" customHeight="1">
      <c r="B1" s="173"/>
    </row>
    <row r="2" spans="2:13" s="184" customFormat="1" ht="21.75" customHeight="1">
      <c r="B2" s="179" t="s">
        <v>287</v>
      </c>
      <c r="C2" s="180"/>
      <c r="D2" s="745" t="s">
        <v>288</v>
      </c>
      <c r="E2" s="745"/>
      <c r="F2" s="746">
        <f>'【別紙１-1-②】実施計画書'!K6</f>
        <v>0</v>
      </c>
      <c r="G2" s="746"/>
      <c r="H2" s="181"/>
      <c r="I2" s="181"/>
      <c r="J2" s="181"/>
      <c r="K2" s="182"/>
      <c r="L2" s="183"/>
      <c r="M2" s="183"/>
    </row>
    <row r="3" spans="2:13" s="184" customFormat="1" ht="10.5" customHeight="1">
      <c r="B3" s="179"/>
      <c r="C3" s="180"/>
      <c r="D3" s="180"/>
      <c r="E3" s="180"/>
      <c r="F3" s="185"/>
      <c r="G3" s="185"/>
      <c r="H3" s="181"/>
      <c r="I3" s="181"/>
      <c r="J3" s="181"/>
      <c r="K3" s="182"/>
      <c r="L3" s="183"/>
      <c r="M3" s="183"/>
    </row>
    <row r="4" spans="2:34" s="184" customFormat="1" ht="15" customHeight="1">
      <c r="B4" s="747" t="s">
        <v>289</v>
      </c>
      <c r="C4" s="747"/>
      <c r="D4" s="747"/>
      <c r="E4" s="747"/>
      <c r="F4" s="747"/>
      <c r="G4" s="747"/>
      <c r="H4" s="179"/>
      <c r="I4" s="179"/>
      <c r="J4" s="179"/>
      <c r="K4" s="186"/>
      <c r="L4" s="186"/>
      <c r="M4" s="186"/>
      <c r="N4" s="179"/>
      <c r="O4" s="179"/>
      <c r="P4" s="179"/>
      <c r="Q4" s="179"/>
      <c r="R4" s="179"/>
      <c r="S4" s="179"/>
      <c r="T4" s="179"/>
      <c r="U4" s="179"/>
      <c r="V4" s="179"/>
      <c r="W4" s="179"/>
      <c r="X4" s="179"/>
      <c r="Y4" s="179"/>
      <c r="Z4" s="179"/>
      <c r="AA4" s="179"/>
      <c r="AB4" s="179"/>
      <c r="AC4" s="179"/>
      <c r="AD4" s="179"/>
      <c r="AE4" s="179"/>
      <c r="AF4" s="179"/>
      <c r="AG4" s="179"/>
      <c r="AH4" s="179"/>
    </row>
    <row r="5" spans="2:34" s="184" customFormat="1" ht="15" customHeight="1">
      <c r="B5" s="748" t="s">
        <v>125</v>
      </c>
      <c r="C5" s="748"/>
      <c r="D5" s="748"/>
      <c r="E5" s="748"/>
      <c r="F5" s="748"/>
      <c r="G5" s="748"/>
      <c r="H5" s="179"/>
      <c r="I5" s="179"/>
      <c r="J5" s="179"/>
      <c r="K5" s="186"/>
      <c r="L5" s="186"/>
      <c r="M5" s="186"/>
      <c r="N5" s="179"/>
      <c r="O5" s="179"/>
      <c r="P5" s="179"/>
      <c r="Q5" s="179"/>
      <c r="R5" s="179"/>
      <c r="S5" s="179"/>
      <c r="T5" s="179"/>
      <c r="U5" s="179"/>
      <c r="V5" s="179"/>
      <c r="W5" s="179"/>
      <c r="X5" s="179"/>
      <c r="Y5" s="179"/>
      <c r="Z5" s="179"/>
      <c r="AA5" s="179"/>
      <c r="AB5" s="179"/>
      <c r="AC5" s="179"/>
      <c r="AD5" s="179"/>
      <c r="AE5" s="179"/>
      <c r="AF5" s="179"/>
      <c r="AG5" s="179"/>
      <c r="AH5" s="179"/>
    </row>
    <row r="6" spans="3:13" s="184" customFormat="1" ht="10.5" customHeight="1">
      <c r="C6" s="180"/>
      <c r="D6" s="180"/>
      <c r="E6" s="180"/>
      <c r="F6" s="180"/>
      <c r="G6" s="180"/>
      <c r="H6" s="181"/>
      <c r="I6" s="181"/>
      <c r="J6" s="181"/>
      <c r="K6" s="183"/>
      <c r="L6" s="183"/>
      <c r="M6" s="183"/>
    </row>
    <row r="7" spans="2:34" s="192" customFormat="1" ht="19.5" customHeight="1">
      <c r="B7" s="187" t="s">
        <v>290</v>
      </c>
      <c r="C7" s="181"/>
      <c r="D7" s="180"/>
      <c r="E7" s="180"/>
      <c r="F7" s="188"/>
      <c r="G7" s="188"/>
      <c r="H7" s="189"/>
      <c r="I7" s="189"/>
      <c r="J7" s="189"/>
      <c r="K7" s="190"/>
      <c r="L7" s="190"/>
      <c r="M7" s="190"/>
      <c r="N7" s="191"/>
      <c r="O7" s="191"/>
      <c r="P7" s="191"/>
      <c r="Q7" s="191"/>
      <c r="R7" s="191"/>
      <c r="S7" s="191"/>
      <c r="T7" s="191"/>
      <c r="U7" s="191"/>
      <c r="V7" s="191"/>
      <c r="W7" s="191"/>
      <c r="X7" s="191"/>
      <c r="Y7" s="191"/>
      <c r="Z7" s="191"/>
      <c r="AA7" s="191"/>
      <c r="AB7" s="191"/>
      <c r="AC7" s="191"/>
      <c r="AD7" s="191"/>
      <c r="AE7" s="191"/>
      <c r="AF7" s="191"/>
      <c r="AG7" s="191"/>
      <c r="AH7" s="191"/>
    </row>
    <row r="8" spans="2:34" s="192" customFormat="1" ht="18" customHeight="1">
      <c r="B8" s="189"/>
      <c r="C8" s="193" t="s">
        <v>291</v>
      </c>
      <c r="D8" s="180"/>
      <c r="E8" s="180"/>
      <c r="F8" s="188"/>
      <c r="G8" s="188"/>
      <c r="H8" s="189"/>
      <c r="I8" s="189"/>
      <c r="J8" s="189"/>
      <c r="K8" s="190"/>
      <c r="L8" s="190"/>
      <c r="M8" s="190"/>
      <c r="N8" s="191"/>
      <c r="O8" s="191"/>
      <c r="P8" s="191"/>
      <c r="Q8" s="191"/>
      <c r="R8" s="191"/>
      <c r="S8" s="191"/>
      <c r="T8" s="191"/>
      <c r="U8" s="191"/>
      <c r="V8" s="191"/>
      <c r="W8" s="191"/>
      <c r="X8" s="191"/>
      <c r="Y8" s="191"/>
      <c r="Z8" s="191"/>
      <c r="AA8" s="191"/>
      <c r="AB8" s="191"/>
      <c r="AC8" s="191"/>
      <c r="AD8" s="191"/>
      <c r="AE8" s="191"/>
      <c r="AF8" s="191"/>
      <c r="AG8" s="191"/>
      <c r="AH8" s="191"/>
    </row>
    <row r="9" spans="2:13" s="192" customFormat="1" ht="18" customHeight="1">
      <c r="B9" s="194" t="s">
        <v>292</v>
      </c>
      <c r="C9" s="195" t="s">
        <v>293</v>
      </c>
      <c r="D9" s="196" t="s">
        <v>294</v>
      </c>
      <c r="E9" s="196" t="s">
        <v>295</v>
      </c>
      <c r="F9" s="195" t="s">
        <v>296</v>
      </c>
      <c r="G9" s="195" t="s">
        <v>297</v>
      </c>
      <c r="H9" s="197"/>
      <c r="I9" s="197"/>
      <c r="J9" s="197"/>
      <c r="K9" s="198" t="s">
        <v>298</v>
      </c>
      <c r="L9" s="198" t="s">
        <v>299</v>
      </c>
      <c r="M9" s="198" t="s">
        <v>300</v>
      </c>
    </row>
    <row r="10" spans="2:17" s="192" customFormat="1" ht="18" customHeight="1">
      <c r="B10" s="199" t="s">
        <v>301</v>
      </c>
      <c r="C10" s="200"/>
      <c r="D10" s="201"/>
      <c r="E10" s="201"/>
      <c r="F10" s="202">
        <f>IF(ISTEXT(C10),IF(ISNUMBER(D10),M10*D10,""),"")</f>
      </c>
      <c r="G10" s="203">
        <f>IF(ISTEXT(C10),IF(ISNUMBER(D10),L10*D10,""),"")</f>
      </c>
      <c r="H10" s="197">
        <f>IF(C10="該当なし","台数及び容量は空欄のこと","")</f>
      </c>
      <c r="I10" s="197"/>
      <c r="J10" s="197"/>
      <c r="K10" s="198">
        <f>ROUNDDOWN(E10/2*20000/1000,0)</f>
        <v>0</v>
      </c>
      <c r="L10" s="183" t="e">
        <f>VLOOKUP(C10,$P$12:$Q$87,2,0)</f>
        <v>#N/A</v>
      </c>
      <c r="M10" s="198" t="e">
        <f>IF(K10&gt;L10,L10,K10)</f>
        <v>#N/A</v>
      </c>
      <c r="O10" s="204" t="s">
        <v>302</v>
      </c>
      <c r="P10" s="178"/>
      <c r="Q10" s="205"/>
    </row>
    <row r="11" spans="2:17" s="192" customFormat="1" ht="18" customHeight="1">
      <c r="B11" s="199" t="s">
        <v>303</v>
      </c>
      <c r="C11" s="200"/>
      <c r="D11" s="201"/>
      <c r="E11" s="201"/>
      <c r="F11" s="202">
        <f>IF(ISTEXT(C11),IF(ISNUMBER(D11),M11*D11,""),"")</f>
      </c>
      <c r="G11" s="203">
        <f>IF(ISTEXT(C11),IF(ISNUMBER(D11),L11*D11,""),"")</f>
      </c>
      <c r="H11" s="197">
        <f>IF(C11="該当なし","台数及び容量は空欄のこと","")</f>
      </c>
      <c r="I11" s="197"/>
      <c r="J11" s="197"/>
      <c r="K11" s="198">
        <f>ROUNDDOWN(E11/2*20000/1000,0)</f>
        <v>0</v>
      </c>
      <c r="L11" s="183" t="e">
        <f>VLOOKUP(C11,$P$12:$Q$87,2,0)</f>
        <v>#N/A</v>
      </c>
      <c r="M11" s="198" t="e">
        <f>IF(K11&gt;L11,L11,K11)</f>
        <v>#N/A</v>
      </c>
      <c r="O11" s="743" t="s">
        <v>304</v>
      </c>
      <c r="P11" s="743"/>
      <c r="Q11" s="206" t="s">
        <v>305</v>
      </c>
    </row>
    <row r="12" spans="2:17" s="192" customFormat="1" ht="18" customHeight="1">
      <c r="B12" s="199" t="s">
        <v>306</v>
      </c>
      <c r="C12" s="200"/>
      <c r="D12" s="201"/>
      <c r="E12" s="201"/>
      <c r="F12" s="202">
        <f>IF(ISTEXT(C12),IF(ISNUMBER(D12),M12*D12,""),"")</f>
      </c>
      <c r="G12" s="203">
        <f>IF(ISTEXT(C12),IF(ISNUMBER(D12),L12*D12,""),"")</f>
      </c>
      <c r="H12" s="197">
        <f>IF(C12="該当なし","台数及び容量は空欄のこと","")</f>
      </c>
      <c r="I12" s="197"/>
      <c r="J12" s="197"/>
      <c r="K12" s="198">
        <f>ROUNDDOWN(E12/2*20000/1000,0)</f>
        <v>0</v>
      </c>
      <c r="L12" s="183" t="e">
        <f>VLOOKUP(C12,$P$12:$Q$87,2,0)</f>
        <v>#N/A</v>
      </c>
      <c r="M12" s="198" t="e">
        <f>IF(K12&gt;L12,L12,K12)</f>
        <v>#N/A</v>
      </c>
      <c r="O12" s="740" t="s">
        <v>291</v>
      </c>
      <c r="P12" s="207" t="s">
        <v>307</v>
      </c>
      <c r="Q12" s="208">
        <v>300</v>
      </c>
    </row>
    <row r="13" spans="2:17" s="192" customFormat="1" ht="18" customHeight="1">
      <c r="B13" s="199" t="s">
        <v>308</v>
      </c>
      <c r="C13" s="200"/>
      <c r="D13" s="201"/>
      <c r="E13" s="201"/>
      <c r="F13" s="202">
        <f>IF(ISTEXT(C13),IF(ISNUMBER(D13),M13*D13,""),"")</f>
      </c>
      <c r="G13" s="203">
        <f>IF(ISTEXT(C13),IF(ISNUMBER(D13),L13*D13,""),"")</f>
      </c>
      <c r="H13" s="197">
        <f>IF(C13="該当なし","台数及び容量は空欄のこと","")</f>
      </c>
      <c r="I13" s="197"/>
      <c r="J13" s="197"/>
      <c r="K13" s="198">
        <f>ROUNDDOWN(E13/2*20000/1000,0)</f>
        <v>0</v>
      </c>
      <c r="L13" s="183" t="e">
        <f>VLOOKUP(C13,$P$12:$Q$87,2,0)</f>
        <v>#N/A</v>
      </c>
      <c r="M13" s="198" t="e">
        <f>IF(K13&gt;L13,L13,K13)</f>
        <v>#N/A</v>
      </c>
      <c r="O13" s="741"/>
      <c r="P13" s="209" t="s">
        <v>309</v>
      </c>
      <c r="Q13" s="208">
        <v>300</v>
      </c>
    </row>
    <row r="14" spans="2:34" s="191" customFormat="1" ht="18" customHeight="1">
      <c r="B14" s="199" t="s">
        <v>310</v>
      </c>
      <c r="C14" s="200"/>
      <c r="D14" s="201"/>
      <c r="E14" s="201"/>
      <c r="F14" s="202">
        <f>IF(ISTEXT(C14),IF(ISNUMBER(D14),M14*D14,""),"")</f>
      </c>
      <c r="G14" s="203">
        <f>IF(ISTEXT(C14),IF(ISNUMBER(D14),L14*D14,""),"")</f>
      </c>
      <c r="H14" s="197">
        <f>IF(C14="該当なし","台数及び容量は空欄のこと","")</f>
      </c>
      <c r="I14" s="197"/>
      <c r="J14" s="197"/>
      <c r="K14" s="198">
        <f>ROUNDDOWN(E14/2*20000/1000,0)</f>
        <v>0</v>
      </c>
      <c r="L14" s="183" t="e">
        <f>VLOOKUP(C14,$P$12:$Q$87,2,0)</f>
        <v>#N/A</v>
      </c>
      <c r="M14" s="198" t="e">
        <f>IF(K14&gt;L14,L14,K14)</f>
        <v>#N/A</v>
      </c>
      <c r="N14" s="192"/>
      <c r="O14" s="741"/>
      <c r="P14" s="210" t="s">
        <v>311</v>
      </c>
      <c r="Q14" s="208">
        <v>300</v>
      </c>
      <c r="R14" s="192"/>
      <c r="S14" s="192"/>
      <c r="T14" s="192"/>
      <c r="U14" s="192"/>
      <c r="V14" s="192"/>
      <c r="W14" s="192"/>
      <c r="X14" s="192"/>
      <c r="Y14" s="192"/>
      <c r="Z14" s="192"/>
      <c r="AA14" s="192"/>
      <c r="AB14" s="192"/>
      <c r="AC14" s="192"/>
      <c r="AD14" s="192"/>
      <c r="AE14" s="192"/>
      <c r="AF14" s="192"/>
      <c r="AG14" s="192"/>
      <c r="AH14" s="192"/>
    </row>
    <row r="15" spans="2:17" s="192" customFormat="1" ht="18" customHeight="1">
      <c r="B15" s="197"/>
      <c r="C15" s="211"/>
      <c r="D15" s="212"/>
      <c r="E15" s="212"/>
      <c r="F15" s="213"/>
      <c r="G15" s="213"/>
      <c r="H15" s="197"/>
      <c r="I15" s="197"/>
      <c r="J15" s="197"/>
      <c r="K15" s="198"/>
      <c r="L15" s="183"/>
      <c r="M15" s="198"/>
      <c r="O15" s="741"/>
      <c r="P15" s="214" t="s">
        <v>312</v>
      </c>
      <c r="Q15" s="215">
        <v>200</v>
      </c>
    </row>
    <row r="16" spans="2:34" s="192" customFormat="1" ht="18" customHeight="1">
      <c r="B16" s="189"/>
      <c r="C16" s="216" t="s">
        <v>313</v>
      </c>
      <c r="D16" s="217"/>
      <c r="E16" s="217"/>
      <c r="F16" s="188"/>
      <c r="G16" s="188"/>
      <c r="H16" s="189"/>
      <c r="I16" s="189"/>
      <c r="J16" s="189"/>
      <c r="K16" s="190"/>
      <c r="L16" s="183"/>
      <c r="M16" s="190"/>
      <c r="N16" s="191"/>
      <c r="O16" s="741"/>
      <c r="P16" s="218" t="s">
        <v>314</v>
      </c>
      <c r="Q16" s="215">
        <v>200</v>
      </c>
      <c r="R16" s="191"/>
      <c r="S16" s="191"/>
      <c r="T16" s="191"/>
      <c r="U16" s="191"/>
      <c r="V16" s="191"/>
      <c r="W16" s="191"/>
      <c r="X16" s="191"/>
      <c r="Y16" s="191"/>
      <c r="Z16" s="191"/>
      <c r="AA16" s="191"/>
      <c r="AB16" s="191"/>
      <c r="AC16" s="191"/>
      <c r="AD16" s="191"/>
      <c r="AE16" s="191"/>
      <c r="AF16" s="191"/>
      <c r="AG16" s="191"/>
      <c r="AH16" s="191"/>
    </row>
    <row r="17" spans="2:17" s="192" customFormat="1" ht="18" customHeight="1">
      <c r="B17" s="194" t="s">
        <v>292</v>
      </c>
      <c r="C17" s="196" t="s">
        <v>293</v>
      </c>
      <c r="D17" s="196" t="s">
        <v>294</v>
      </c>
      <c r="E17" s="196" t="s">
        <v>295</v>
      </c>
      <c r="F17" s="195" t="s">
        <v>296</v>
      </c>
      <c r="G17" s="195" t="s">
        <v>297</v>
      </c>
      <c r="H17" s="197"/>
      <c r="I17" s="197"/>
      <c r="J17" s="197"/>
      <c r="K17" s="198" t="s">
        <v>298</v>
      </c>
      <c r="L17" s="198" t="s">
        <v>299</v>
      </c>
      <c r="M17" s="198" t="s">
        <v>300</v>
      </c>
      <c r="O17" s="741"/>
      <c r="P17" s="207" t="s">
        <v>315</v>
      </c>
      <c r="Q17" s="208">
        <v>190</v>
      </c>
    </row>
    <row r="18" spans="2:17" s="192" customFormat="1" ht="18" customHeight="1">
      <c r="B18" s="199" t="s">
        <v>316</v>
      </c>
      <c r="C18" s="200"/>
      <c r="D18" s="201"/>
      <c r="E18" s="201"/>
      <c r="F18" s="202">
        <f>IF(ISTEXT(C18),IF(ISNUMBER(D18),M18*D18,""),"")</f>
      </c>
      <c r="G18" s="203">
        <f>IF(ISTEXT(C18),IF(ISNUMBER(D18),L18*D18,""),"")</f>
      </c>
      <c r="H18" s="197">
        <f>IF(C18="該当なし","台数及び容量は空欄のこと","")</f>
      </c>
      <c r="I18" s="197"/>
      <c r="J18" s="197"/>
      <c r="K18" s="198">
        <f>ROUNDDOWN(E18/2*20000/1000,0)</f>
        <v>0</v>
      </c>
      <c r="L18" s="183" t="e">
        <f>VLOOKUP(C18,$P$88:$Q$94,2,0)</f>
        <v>#N/A</v>
      </c>
      <c r="M18" s="198" t="e">
        <f>IF(K18&gt;L18,L18,K18)</f>
        <v>#N/A</v>
      </c>
      <c r="O18" s="741"/>
      <c r="P18" s="209" t="s">
        <v>317</v>
      </c>
      <c r="Q18" s="208">
        <v>190</v>
      </c>
    </row>
    <row r="19" spans="2:17" s="192" customFormat="1" ht="18" customHeight="1">
      <c r="B19" s="199" t="s">
        <v>318</v>
      </c>
      <c r="C19" s="200"/>
      <c r="D19" s="201"/>
      <c r="E19" s="201"/>
      <c r="F19" s="202">
        <f>IF(ISTEXT(C19),IF(ISNUMBER(D19),M19*D19,""),"")</f>
      </c>
      <c r="G19" s="203">
        <f>IF(ISTEXT(C19),IF(ISNUMBER(D19),L19*D19,""),"")</f>
      </c>
      <c r="H19" s="197">
        <f>IF(C19="該当なし","台数及び容量は空欄のこと","")</f>
      </c>
      <c r="I19" s="197"/>
      <c r="J19" s="197"/>
      <c r="K19" s="198">
        <f>ROUNDDOWN(E19/2*20000/1000,0)</f>
        <v>0</v>
      </c>
      <c r="L19" s="183" t="e">
        <f>VLOOKUP(C19,$P$88:$Q$94,2,0)</f>
        <v>#N/A</v>
      </c>
      <c r="M19" s="198" t="e">
        <f>IF(K19&gt;L19,L19,K19)</f>
        <v>#N/A</v>
      </c>
      <c r="O19" s="741"/>
      <c r="P19" s="209" t="s">
        <v>319</v>
      </c>
      <c r="Q19" s="208">
        <v>188</v>
      </c>
    </row>
    <row r="20" spans="2:17" s="192" customFormat="1" ht="18" customHeight="1">
      <c r="B20" s="199" t="s">
        <v>320</v>
      </c>
      <c r="C20" s="200"/>
      <c r="D20" s="201"/>
      <c r="E20" s="201"/>
      <c r="F20" s="202">
        <f>IF(ISTEXT(C20),IF(ISNUMBER(D20),M20*D20,""),"")</f>
      </c>
      <c r="G20" s="203">
        <f>IF(ISTEXT(C20),IF(ISNUMBER(D20),L20*D20,""),"")</f>
      </c>
      <c r="H20" s="197">
        <f>IF(C20="該当なし","台数及び容量は空欄のこと","")</f>
      </c>
      <c r="I20" s="197"/>
      <c r="J20" s="197"/>
      <c r="K20" s="198">
        <f>ROUNDDOWN(E20/2*20000/1000,0)</f>
        <v>0</v>
      </c>
      <c r="L20" s="183" t="e">
        <f>VLOOKUP(C20,$P$88:$Q$94,2,0)</f>
        <v>#N/A</v>
      </c>
      <c r="M20" s="198" t="e">
        <f>IF(K20&gt;L20,L20,K20)</f>
        <v>#N/A</v>
      </c>
      <c r="O20" s="741"/>
      <c r="P20" s="209" t="s">
        <v>321</v>
      </c>
      <c r="Q20" s="208">
        <v>190</v>
      </c>
    </row>
    <row r="21" spans="2:17" s="192" customFormat="1" ht="18" customHeight="1">
      <c r="B21" s="199" t="s">
        <v>322</v>
      </c>
      <c r="C21" s="200"/>
      <c r="D21" s="201"/>
      <c r="E21" s="201"/>
      <c r="F21" s="202">
        <f>IF(ISTEXT(C21),IF(ISNUMBER(D21),M21*D21,""),"")</f>
      </c>
      <c r="G21" s="203">
        <f>IF(ISTEXT(C21),IF(ISNUMBER(D21),L21*D21,""),"")</f>
      </c>
      <c r="H21" s="197">
        <f>IF(C21="該当なし","台数及び容量は空欄のこと","")</f>
      </c>
      <c r="I21" s="197"/>
      <c r="J21" s="197"/>
      <c r="K21" s="198">
        <f>ROUNDDOWN(E21/2*20000/1000,0)</f>
        <v>0</v>
      </c>
      <c r="L21" s="183" t="e">
        <f>VLOOKUP(C21,$P$88:$Q$94,2,0)</f>
        <v>#N/A</v>
      </c>
      <c r="M21" s="198" t="e">
        <f>IF(K21&gt;L21,L21,K21)</f>
        <v>#N/A</v>
      </c>
      <c r="O21" s="741"/>
      <c r="P21" s="209" t="s">
        <v>323</v>
      </c>
      <c r="Q21" s="208">
        <v>190</v>
      </c>
    </row>
    <row r="22" spans="2:34" s="191" customFormat="1" ht="18" customHeight="1">
      <c r="B22" s="199" t="s">
        <v>324</v>
      </c>
      <c r="C22" s="200"/>
      <c r="D22" s="201"/>
      <c r="E22" s="201"/>
      <c r="F22" s="202">
        <f>IF(ISTEXT(C22),IF(ISNUMBER(D22),M22*D22,""),"")</f>
      </c>
      <c r="G22" s="203">
        <f>IF(ISTEXT(C22),IF(ISNUMBER(D22),L22*D22,""),"")</f>
      </c>
      <c r="H22" s="197">
        <f>IF(C22="該当なし","台数及び容量は空欄のこと","")</f>
      </c>
      <c r="I22" s="197"/>
      <c r="J22" s="197"/>
      <c r="K22" s="198">
        <f>ROUNDDOWN(E22/2*20000/1000,0)</f>
        <v>0</v>
      </c>
      <c r="L22" s="183" t="e">
        <f>VLOOKUP(C22,$P$88:$Q$94,2,0)</f>
        <v>#N/A</v>
      </c>
      <c r="M22" s="198" t="e">
        <f>IF(K22&gt;L22,L22,K22)</f>
        <v>#N/A</v>
      </c>
      <c r="N22" s="192"/>
      <c r="O22" s="741"/>
      <c r="P22" s="210" t="s">
        <v>325</v>
      </c>
      <c r="Q22" s="208">
        <v>188</v>
      </c>
      <c r="R22" s="192"/>
      <c r="S22" s="192"/>
      <c r="T22" s="192"/>
      <c r="U22" s="192"/>
      <c r="V22" s="192"/>
      <c r="W22" s="192"/>
      <c r="X22" s="192"/>
      <c r="Y22" s="192"/>
      <c r="Z22" s="192"/>
      <c r="AA22" s="192"/>
      <c r="AB22" s="192"/>
      <c r="AC22" s="192"/>
      <c r="AD22" s="192"/>
      <c r="AE22" s="192"/>
      <c r="AF22" s="192"/>
      <c r="AG22" s="192"/>
      <c r="AH22" s="192"/>
    </row>
    <row r="23" spans="2:34" s="191" customFormat="1" ht="18" customHeight="1">
      <c r="B23" s="197"/>
      <c r="C23" s="211"/>
      <c r="D23" s="212"/>
      <c r="E23" s="212"/>
      <c r="F23" s="213"/>
      <c r="G23" s="213"/>
      <c r="H23" s="197"/>
      <c r="I23" s="197"/>
      <c r="J23" s="197"/>
      <c r="K23" s="198"/>
      <c r="L23" s="198"/>
      <c r="M23" s="198"/>
      <c r="N23" s="192"/>
      <c r="O23" s="741"/>
      <c r="P23" s="214" t="s">
        <v>326</v>
      </c>
      <c r="Q23" s="215">
        <v>400</v>
      </c>
      <c r="R23" s="192"/>
      <c r="S23" s="192"/>
      <c r="T23" s="192"/>
      <c r="U23" s="192"/>
      <c r="V23" s="192"/>
      <c r="W23" s="192"/>
      <c r="X23" s="192"/>
      <c r="Y23" s="192"/>
      <c r="Z23" s="192"/>
      <c r="AA23" s="192"/>
      <c r="AB23" s="192"/>
      <c r="AC23" s="192"/>
      <c r="AD23" s="192"/>
      <c r="AE23" s="192"/>
      <c r="AF23" s="192"/>
      <c r="AG23" s="192"/>
      <c r="AH23" s="192"/>
    </row>
    <row r="24" spans="2:34" s="191" customFormat="1" ht="18" customHeight="1">
      <c r="B24" s="197"/>
      <c r="C24" s="211"/>
      <c r="D24" s="212"/>
      <c r="E24" s="212"/>
      <c r="F24" s="213"/>
      <c r="G24" s="213"/>
      <c r="H24" s="197"/>
      <c r="I24" s="197"/>
      <c r="J24" s="197"/>
      <c r="K24" s="198"/>
      <c r="L24" s="198"/>
      <c r="M24" s="198"/>
      <c r="N24" s="192"/>
      <c r="O24" s="741"/>
      <c r="P24" s="219" t="s">
        <v>327</v>
      </c>
      <c r="Q24" s="215">
        <v>400</v>
      </c>
      <c r="R24" s="192"/>
      <c r="S24" s="192"/>
      <c r="T24" s="192"/>
      <c r="U24" s="192"/>
      <c r="V24" s="192"/>
      <c r="W24" s="192"/>
      <c r="X24" s="192"/>
      <c r="Y24" s="192"/>
      <c r="Z24" s="192"/>
      <c r="AA24" s="192"/>
      <c r="AB24" s="192"/>
      <c r="AC24" s="192"/>
      <c r="AD24" s="192"/>
      <c r="AE24" s="192"/>
      <c r="AF24" s="192"/>
      <c r="AG24" s="192"/>
      <c r="AH24" s="192"/>
    </row>
    <row r="25" spans="2:34" s="192" customFormat="1" ht="19.5" customHeight="1">
      <c r="B25" s="193" t="s">
        <v>328</v>
      </c>
      <c r="C25" s="220"/>
      <c r="D25" s="217"/>
      <c r="E25" s="217"/>
      <c r="F25" s="188"/>
      <c r="G25" s="188"/>
      <c r="H25" s="189"/>
      <c r="I25" s="189"/>
      <c r="J25" s="189"/>
      <c r="K25" s="190"/>
      <c r="L25" s="190"/>
      <c r="M25" s="190"/>
      <c r="N25" s="191"/>
      <c r="O25" s="741"/>
      <c r="P25" s="219" t="s">
        <v>329</v>
      </c>
      <c r="Q25" s="215">
        <v>400</v>
      </c>
      <c r="R25" s="191"/>
      <c r="S25" s="191"/>
      <c r="T25" s="191"/>
      <c r="U25" s="191"/>
      <c r="V25" s="191"/>
      <c r="W25" s="191"/>
      <c r="X25" s="191"/>
      <c r="Y25" s="191"/>
      <c r="Z25" s="191"/>
      <c r="AA25" s="191"/>
      <c r="AB25" s="191"/>
      <c r="AC25" s="191"/>
      <c r="AD25" s="191"/>
      <c r="AE25" s="191"/>
      <c r="AF25" s="191"/>
      <c r="AG25" s="191"/>
      <c r="AH25" s="191"/>
    </row>
    <row r="26" spans="2:17" s="191" customFormat="1" ht="18" customHeight="1">
      <c r="B26" s="189"/>
      <c r="C26" s="221" t="s">
        <v>330</v>
      </c>
      <c r="D26" s="217"/>
      <c r="E26" s="217"/>
      <c r="F26" s="188"/>
      <c r="G26" s="188"/>
      <c r="H26" s="189"/>
      <c r="I26" s="189"/>
      <c r="J26" s="189"/>
      <c r="K26" s="190"/>
      <c r="L26" s="190"/>
      <c r="M26" s="190"/>
      <c r="O26" s="741"/>
      <c r="P26" s="219" t="s">
        <v>331</v>
      </c>
      <c r="Q26" s="215">
        <v>400</v>
      </c>
    </row>
    <row r="27" spans="2:34" s="191" customFormat="1" ht="18" customHeight="1">
      <c r="B27" s="194" t="s">
        <v>292</v>
      </c>
      <c r="C27" s="196" t="s">
        <v>293</v>
      </c>
      <c r="D27" s="196" t="s">
        <v>294</v>
      </c>
      <c r="E27" s="196" t="s">
        <v>295</v>
      </c>
      <c r="F27" s="195" t="s">
        <v>296</v>
      </c>
      <c r="G27" s="195" t="s">
        <v>297</v>
      </c>
      <c r="H27" s="197"/>
      <c r="I27" s="197"/>
      <c r="J27" s="197"/>
      <c r="K27" s="198" t="s">
        <v>298</v>
      </c>
      <c r="L27" s="198" t="s">
        <v>299</v>
      </c>
      <c r="M27" s="198" t="s">
        <v>300</v>
      </c>
      <c r="N27" s="192"/>
      <c r="O27" s="741"/>
      <c r="P27" s="219" t="s">
        <v>332</v>
      </c>
      <c r="Q27" s="215">
        <v>400</v>
      </c>
      <c r="R27" s="192"/>
      <c r="S27" s="192"/>
      <c r="T27" s="192"/>
      <c r="U27" s="192"/>
      <c r="V27" s="192"/>
      <c r="W27" s="192"/>
      <c r="X27" s="192"/>
      <c r="Y27" s="192"/>
      <c r="Z27" s="192"/>
      <c r="AA27" s="192"/>
      <c r="AB27" s="192"/>
      <c r="AC27" s="192"/>
      <c r="AD27" s="192"/>
      <c r="AE27" s="192"/>
      <c r="AF27" s="192"/>
      <c r="AG27" s="192"/>
      <c r="AH27" s="192"/>
    </row>
    <row r="28" spans="2:34" ht="18" customHeight="1">
      <c r="B28" s="199" t="s">
        <v>333</v>
      </c>
      <c r="C28" s="200"/>
      <c r="D28" s="201"/>
      <c r="E28" s="201"/>
      <c r="F28" s="202">
        <f>IF(ISTEXT(C28),IF(ISNUMBER(D28),M28*D28,""),"")</f>
      </c>
      <c r="G28" s="203">
        <f>IF(ISTEXT(C28),IF(ISNUMBER(D28),L28*D28,""),"")</f>
      </c>
      <c r="H28" s="197">
        <f>IF(C28="該当なし","台数及び容量は空欄のこと","")</f>
      </c>
      <c r="I28" s="197"/>
      <c r="J28" s="197"/>
      <c r="K28" s="198">
        <f>ROUNDDOWN(E28/2*20000/1000,0)</f>
        <v>0</v>
      </c>
      <c r="L28" s="183" t="e">
        <f>VLOOKUP(C28,$P$99:$Q$111,2,0)</f>
        <v>#N/A</v>
      </c>
      <c r="M28" s="198" t="e">
        <f>IF(K28&gt;L28,L28,K28)</f>
        <v>#N/A</v>
      </c>
      <c r="N28" s="191"/>
      <c r="O28" s="741"/>
      <c r="P28" s="219" t="s">
        <v>334</v>
      </c>
      <c r="Q28" s="215">
        <v>300</v>
      </c>
      <c r="R28" s="191"/>
      <c r="S28" s="191"/>
      <c r="T28" s="191"/>
      <c r="U28" s="191"/>
      <c r="V28" s="191"/>
      <c r="W28" s="191"/>
      <c r="X28" s="191"/>
      <c r="Y28" s="191"/>
      <c r="Z28" s="191"/>
      <c r="AA28" s="191"/>
      <c r="AB28" s="191"/>
      <c r="AC28" s="191"/>
      <c r="AD28" s="191"/>
      <c r="AE28" s="191"/>
      <c r="AF28" s="191"/>
      <c r="AG28" s="191"/>
      <c r="AH28" s="191"/>
    </row>
    <row r="29" spans="2:34" ht="18" customHeight="1">
      <c r="B29" s="199" t="s">
        <v>335</v>
      </c>
      <c r="C29" s="200"/>
      <c r="D29" s="201"/>
      <c r="E29" s="201"/>
      <c r="F29" s="202">
        <f>IF(ISTEXT(C29),IF(ISNUMBER(D29),M29*D29,""),"")</f>
      </c>
      <c r="G29" s="203">
        <f>IF(ISTEXT(C29),IF(ISNUMBER(D29),L29*D29,""),"")</f>
      </c>
      <c r="H29" s="197">
        <f>IF(C29="該当なし","台数及び容量は空欄のこと","")</f>
      </c>
      <c r="I29" s="197"/>
      <c r="J29" s="197"/>
      <c r="K29" s="198">
        <f>ROUNDDOWN(E29/2*20000/1000,0)</f>
        <v>0</v>
      </c>
      <c r="L29" s="183" t="e">
        <f>VLOOKUP(C29,$P$99:$Q$111,2,0)</f>
        <v>#N/A</v>
      </c>
      <c r="M29" s="198" t="e">
        <f>IF(K29&gt;L29,L29,K29)</f>
        <v>#N/A</v>
      </c>
      <c r="N29" s="191"/>
      <c r="O29" s="741"/>
      <c r="P29" s="219" t="s">
        <v>336</v>
      </c>
      <c r="Q29" s="215">
        <v>400</v>
      </c>
      <c r="R29" s="191"/>
      <c r="S29" s="191"/>
      <c r="T29" s="191"/>
      <c r="U29" s="191"/>
      <c r="V29" s="191"/>
      <c r="W29" s="191"/>
      <c r="X29" s="191"/>
      <c r="Y29" s="191"/>
      <c r="Z29" s="191"/>
      <c r="AA29" s="191"/>
      <c r="AB29" s="191"/>
      <c r="AC29" s="191"/>
      <c r="AD29" s="191"/>
      <c r="AE29" s="191"/>
      <c r="AF29" s="191"/>
      <c r="AG29" s="191"/>
      <c r="AH29" s="191"/>
    </row>
    <row r="30" spans="2:17" ht="18" customHeight="1">
      <c r="B30" s="199" t="s">
        <v>337</v>
      </c>
      <c r="C30" s="200"/>
      <c r="D30" s="201"/>
      <c r="E30" s="201"/>
      <c r="F30" s="202">
        <f>IF(ISTEXT(C30),IF(ISNUMBER(D30),M30*D30,""),"")</f>
      </c>
      <c r="G30" s="203">
        <f>IF(ISTEXT(C30),IF(ISNUMBER(D30),L30*D30,""),"")</f>
      </c>
      <c r="H30" s="197">
        <f>IF(C30="該当なし","台数及び容量は空欄のこと","")</f>
      </c>
      <c r="I30" s="197"/>
      <c r="J30" s="197"/>
      <c r="K30" s="198">
        <f>ROUNDDOWN(E30/2*20000/1000,0)</f>
        <v>0</v>
      </c>
      <c r="L30" s="183" t="e">
        <f>VLOOKUP(C30,$P$99:$Q$111,2,0)</f>
        <v>#N/A</v>
      </c>
      <c r="M30" s="198" t="e">
        <f>IF(K30&gt;L30,L30,K30)</f>
        <v>#N/A</v>
      </c>
      <c r="O30" s="741"/>
      <c r="P30" s="219" t="s">
        <v>338</v>
      </c>
      <c r="Q30" s="215">
        <v>400</v>
      </c>
    </row>
    <row r="31" spans="2:17" ht="18" customHeight="1">
      <c r="B31" s="199" t="s">
        <v>339</v>
      </c>
      <c r="C31" s="200"/>
      <c r="D31" s="201"/>
      <c r="E31" s="201"/>
      <c r="F31" s="202">
        <f>IF(ISTEXT(C31),IF(ISNUMBER(D31),M31*D31,""),"")</f>
      </c>
      <c r="G31" s="203">
        <f>IF(ISTEXT(C31),IF(ISNUMBER(D31),L31*D31,""),"")</f>
      </c>
      <c r="H31" s="197">
        <f>IF(C31="該当なし","台数及び容量は空欄のこと","")</f>
      </c>
      <c r="I31" s="197"/>
      <c r="J31" s="197"/>
      <c r="K31" s="198">
        <f>ROUNDDOWN(E31/2*20000/1000,0)</f>
        <v>0</v>
      </c>
      <c r="L31" s="183" t="e">
        <f>VLOOKUP(C31,$P$99:$Q$111,2,0)</f>
        <v>#N/A</v>
      </c>
      <c r="M31" s="198" t="e">
        <f>IF(K31&gt;L31,L31,K31)</f>
        <v>#N/A</v>
      </c>
      <c r="O31" s="741"/>
      <c r="P31" s="219" t="s">
        <v>340</v>
      </c>
      <c r="Q31" s="215">
        <v>358</v>
      </c>
    </row>
    <row r="32" spans="2:17" ht="18" customHeight="1">
      <c r="B32" s="199" t="s">
        <v>341</v>
      </c>
      <c r="C32" s="200"/>
      <c r="D32" s="201"/>
      <c r="E32" s="201"/>
      <c r="F32" s="202">
        <f>IF(ISTEXT(C32),IF(ISNUMBER(D32),M32*D32,""),"")</f>
      </c>
      <c r="G32" s="203">
        <f>IF(ISTEXT(C32),IF(ISNUMBER(D32),L32*D32,""),"")</f>
      </c>
      <c r="H32" s="197">
        <f>IF(C32="該当なし","台数及び容量は空欄のこと","")</f>
      </c>
      <c r="I32" s="197"/>
      <c r="J32" s="197"/>
      <c r="K32" s="198">
        <f>ROUNDDOWN(E32/2*20000/1000,0)</f>
        <v>0</v>
      </c>
      <c r="L32" s="183" t="e">
        <f>VLOOKUP(C32,$P$99:$Q$111,2,0)</f>
        <v>#N/A</v>
      </c>
      <c r="M32" s="198" t="e">
        <f>IF(K32&gt;L32,L32,K32)</f>
        <v>#N/A</v>
      </c>
      <c r="O32" s="741"/>
      <c r="P32" s="219" t="s">
        <v>342</v>
      </c>
      <c r="Q32" s="215">
        <v>400</v>
      </c>
    </row>
    <row r="33" spans="15:17" ht="18" customHeight="1">
      <c r="O33" s="741"/>
      <c r="P33" s="219" t="s">
        <v>343</v>
      </c>
      <c r="Q33" s="215">
        <v>380</v>
      </c>
    </row>
    <row r="34" spans="15:17" ht="18" customHeight="1">
      <c r="O34" s="741"/>
      <c r="P34" s="218" t="s">
        <v>344</v>
      </c>
      <c r="Q34" s="215">
        <v>400</v>
      </c>
    </row>
    <row r="35" spans="2:17" ht="19.5" customHeight="1">
      <c r="B35" s="749" t="s">
        <v>345</v>
      </c>
      <c r="C35" s="749"/>
      <c r="D35" s="222" t="s">
        <v>294</v>
      </c>
      <c r="E35" s="222" t="s">
        <v>295</v>
      </c>
      <c r="F35" s="222" t="s">
        <v>296</v>
      </c>
      <c r="G35" s="176"/>
      <c r="J35" s="223"/>
      <c r="M35" s="224"/>
      <c r="O35" s="741"/>
      <c r="P35" s="207" t="s">
        <v>346</v>
      </c>
      <c r="Q35" s="208">
        <v>56</v>
      </c>
    </row>
    <row r="36" spans="2:17" ht="19.5" customHeight="1">
      <c r="B36" s="749"/>
      <c r="C36" s="749"/>
      <c r="D36" s="225">
        <f>SUM(D28:D32,D18:D22,D10:D14)</f>
        <v>0</v>
      </c>
      <c r="E36" s="226">
        <f>SUM(E28:E32,E18:E22,E10:E14)</f>
        <v>0</v>
      </c>
      <c r="F36" s="227">
        <f>SUM(F28:F32,F18:F22,F10:F14)</f>
        <v>0</v>
      </c>
      <c r="G36" s="176"/>
      <c r="J36" s="223"/>
      <c r="M36" s="224"/>
      <c r="O36" s="741"/>
      <c r="P36" s="209" t="s">
        <v>347</v>
      </c>
      <c r="Q36" s="208">
        <v>56</v>
      </c>
    </row>
    <row r="37" spans="15:17" ht="13.5">
      <c r="O37" s="741"/>
      <c r="P37" s="209" t="s">
        <v>348</v>
      </c>
      <c r="Q37" s="208">
        <v>56</v>
      </c>
    </row>
    <row r="38" spans="15:17" ht="13.5">
      <c r="O38" s="741"/>
      <c r="P38" s="209" t="s">
        <v>349</v>
      </c>
      <c r="Q38" s="208">
        <v>56</v>
      </c>
    </row>
    <row r="39" spans="15:17" ht="13.5">
      <c r="O39" s="741"/>
      <c r="P39" s="209" t="s">
        <v>350</v>
      </c>
      <c r="Q39" s="208">
        <v>56</v>
      </c>
    </row>
    <row r="40" spans="15:17" ht="13.5">
      <c r="O40" s="741"/>
      <c r="P40" s="209" t="s">
        <v>351</v>
      </c>
      <c r="Q40" s="208">
        <v>56</v>
      </c>
    </row>
    <row r="41" spans="15:17" ht="13.5">
      <c r="O41" s="741"/>
      <c r="P41" s="209" t="s">
        <v>352</v>
      </c>
      <c r="Q41" s="208">
        <v>56</v>
      </c>
    </row>
    <row r="42" spans="15:17" ht="13.5">
      <c r="O42" s="741"/>
      <c r="P42" s="209" t="s">
        <v>353</v>
      </c>
      <c r="Q42" s="208">
        <v>56</v>
      </c>
    </row>
    <row r="43" spans="15:17" ht="13.5">
      <c r="O43" s="741"/>
      <c r="P43" s="209" t="s">
        <v>354</v>
      </c>
      <c r="Q43" s="208">
        <v>56</v>
      </c>
    </row>
    <row r="44" spans="15:17" ht="13.5">
      <c r="O44" s="741"/>
      <c r="P44" s="209" t="s">
        <v>355</v>
      </c>
      <c r="Q44" s="208">
        <v>56</v>
      </c>
    </row>
    <row r="45" spans="15:17" ht="13.5">
      <c r="O45" s="741"/>
      <c r="P45" s="209" t="s">
        <v>356</v>
      </c>
      <c r="Q45" s="208">
        <v>56</v>
      </c>
    </row>
    <row r="46" spans="15:17" ht="13.5">
      <c r="O46" s="741"/>
      <c r="P46" s="210" t="s">
        <v>357</v>
      </c>
      <c r="Q46" s="208">
        <v>56</v>
      </c>
    </row>
    <row r="47" spans="15:17" ht="13.5">
      <c r="O47" s="741"/>
      <c r="P47" s="214" t="s">
        <v>358</v>
      </c>
      <c r="Q47" s="215">
        <v>160</v>
      </c>
    </row>
    <row r="48" spans="15:17" ht="13.5">
      <c r="O48" s="741"/>
      <c r="P48" s="219" t="s">
        <v>359</v>
      </c>
      <c r="Q48" s="215">
        <v>160</v>
      </c>
    </row>
    <row r="49" spans="15:17" ht="13.5">
      <c r="O49" s="741"/>
      <c r="P49" s="219" t="s">
        <v>360</v>
      </c>
      <c r="Q49" s="215">
        <v>160</v>
      </c>
    </row>
    <row r="50" spans="15:17" ht="13.5">
      <c r="O50" s="741"/>
      <c r="P50" s="219" t="s">
        <v>361</v>
      </c>
      <c r="Q50" s="215">
        <v>160</v>
      </c>
    </row>
    <row r="51" spans="15:17" ht="13.5">
      <c r="O51" s="741"/>
      <c r="P51" s="219" t="s">
        <v>362</v>
      </c>
      <c r="Q51" s="215">
        <v>160</v>
      </c>
    </row>
    <row r="52" spans="15:17" ht="13.5">
      <c r="O52" s="741"/>
      <c r="P52" s="219" t="s">
        <v>363</v>
      </c>
      <c r="Q52" s="215">
        <v>160</v>
      </c>
    </row>
    <row r="53" spans="15:17" ht="13.5">
      <c r="O53" s="741"/>
      <c r="P53" s="219" t="s">
        <v>364</v>
      </c>
      <c r="Q53" s="215">
        <v>160</v>
      </c>
    </row>
    <row r="54" spans="15:17" ht="13.5">
      <c r="O54" s="741"/>
      <c r="P54" s="219" t="s">
        <v>365</v>
      </c>
      <c r="Q54" s="215">
        <v>160</v>
      </c>
    </row>
    <row r="55" spans="15:17" ht="13.5">
      <c r="O55" s="741"/>
      <c r="P55" s="219" t="s">
        <v>366</v>
      </c>
      <c r="Q55" s="215">
        <v>160</v>
      </c>
    </row>
    <row r="56" spans="15:17" ht="13.5">
      <c r="O56" s="741"/>
      <c r="P56" s="219" t="s">
        <v>367</v>
      </c>
      <c r="Q56" s="215">
        <v>160</v>
      </c>
    </row>
    <row r="57" spans="15:17" ht="13.5">
      <c r="O57" s="741"/>
      <c r="P57" s="219" t="s">
        <v>368</v>
      </c>
      <c r="Q57" s="215">
        <v>160</v>
      </c>
    </row>
    <row r="58" spans="15:17" ht="13.5">
      <c r="O58" s="741"/>
      <c r="P58" s="219" t="s">
        <v>369</v>
      </c>
      <c r="Q58" s="215">
        <v>160</v>
      </c>
    </row>
    <row r="59" spans="15:17" ht="13.5">
      <c r="O59" s="741"/>
      <c r="P59" s="219" t="s">
        <v>370</v>
      </c>
      <c r="Q59" s="215">
        <v>160</v>
      </c>
    </row>
    <row r="60" spans="15:17" ht="13.5">
      <c r="O60" s="741"/>
      <c r="P60" s="219" t="s">
        <v>371</v>
      </c>
      <c r="Q60" s="215">
        <v>160</v>
      </c>
    </row>
    <row r="61" spans="15:17" ht="13.5">
      <c r="O61" s="741"/>
      <c r="P61" s="219" t="s">
        <v>372</v>
      </c>
      <c r="Q61" s="215">
        <v>160</v>
      </c>
    </row>
    <row r="62" spans="15:17" ht="13.5">
      <c r="O62" s="741"/>
      <c r="P62" s="219" t="s">
        <v>373</v>
      </c>
      <c r="Q62" s="215">
        <v>160</v>
      </c>
    </row>
    <row r="63" spans="15:17" ht="13.5">
      <c r="O63" s="741"/>
      <c r="P63" s="219" t="s">
        <v>374</v>
      </c>
      <c r="Q63" s="215">
        <v>160</v>
      </c>
    </row>
    <row r="64" spans="15:17" ht="13.5">
      <c r="O64" s="741"/>
      <c r="P64" s="219" t="s">
        <v>375</v>
      </c>
      <c r="Q64" s="215">
        <v>160</v>
      </c>
    </row>
    <row r="65" spans="15:17" ht="13.5">
      <c r="O65" s="741"/>
      <c r="P65" s="219" t="s">
        <v>376</v>
      </c>
      <c r="Q65" s="215">
        <v>160</v>
      </c>
    </row>
    <row r="66" spans="15:17" ht="13.5">
      <c r="O66" s="741"/>
      <c r="P66" s="219" t="s">
        <v>377</v>
      </c>
      <c r="Q66" s="215">
        <v>160</v>
      </c>
    </row>
    <row r="67" spans="15:17" ht="13.5">
      <c r="O67" s="741"/>
      <c r="P67" s="219" t="s">
        <v>378</v>
      </c>
      <c r="Q67" s="215">
        <v>160</v>
      </c>
    </row>
    <row r="68" spans="15:17" ht="13.5">
      <c r="O68" s="741"/>
      <c r="P68" s="218" t="s">
        <v>379</v>
      </c>
      <c r="Q68" s="215">
        <v>160</v>
      </c>
    </row>
    <row r="69" spans="15:17" ht="13.5">
      <c r="O69" s="741"/>
      <c r="P69" s="207" t="s">
        <v>380</v>
      </c>
      <c r="Q69" s="208">
        <v>56</v>
      </c>
    </row>
    <row r="70" spans="15:17" ht="13.5">
      <c r="O70" s="741"/>
      <c r="P70" s="209" t="s">
        <v>381</v>
      </c>
      <c r="Q70" s="208">
        <v>56</v>
      </c>
    </row>
    <row r="71" spans="15:17" ht="13.5">
      <c r="O71" s="741"/>
      <c r="P71" s="209" t="s">
        <v>382</v>
      </c>
      <c r="Q71" s="208">
        <v>56</v>
      </c>
    </row>
    <row r="72" spans="15:17" ht="13.5">
      <c r="O72" s="741"/>
      <c r="P72" s="209" t="s">
        <v>383</v>
      </c>
      <c r="Q72" s="208">
        <v>56</v>
      </c>
    </row>
    <row r="73" spans="15:17" ht="13.5">
      <c r="O73" s="741"/>
      <c r="P73" s="209" t="s">
        <v>384</v>
      </c>
      <c r="Q73" s="208">
        <v>56</v>
      </c>
    </row>
    <row r="74" spans="15:17" ht="13.5">
      <c r="O74" s="741"/>
      <c r="P74" s="209" t="s">
        <v>385</v>
      </c>
      <c r="Q74" s="208">
        <v>56</v>
      </c>
    </row>
    <row r="75" spans="15:17" ht="13.5">
      <c r="O75" s="741"/>
      <c r="P75" s="209" t="s">
        <v>386</v>
      </c>
      <c r="Q75" s="208">
        <v>56</v>
      </c>
    </row>
    <row r="76" spans="15:17" ht="13.5">
      <c r="O76" s="741"/>
      <c r="P76" s="209" t="s">
        <v>387</v>
      </c>
      <c r="Q76" s="208">
        <v>56</v>
      </c>
    </row>
    <row r="77" spans="15:17" ht="13.5">
      <c r="O77" s="741"/>
      <c r="P77" s="209" t="s">
        <v>388</v>
      </c>
      <c r="Q77" s="208">
        <v>56</v>
      </c>
    </row>
    <row r="78" spans="15:17" ht="13.5">
      <c r="O78" s="741"/>
      <c r="P78" s="209" t="s">
        <v>389</v>
      </c>
      <c r="Q78" s="208">
        <v>56</v>
      </c>
    </row>
    <row r="79" spans="15:17" ht="13.5">
      <c r="O79" s="741"/>
      <c r="P79" s="209" t="s">
        <v>390</v>
      </c>
      <c r="Q79" s="208">
        <v>56</v>
      </c>
    </row>
    <row r="80" spans="15:17" ht="13.5">
      <c r="O80" s="741"/>
      <c r="P80" s="209" t="s">
        <v>391</v>
      </c>
      <c r="Q80" s="208">
        <v>56</v>
      </c>
    </row>
    <row r="81" spans="15:17" ht="13.5">
      <c r="O81" s="741"/>
      <c r="P81" s="209" t="s">
        <v>392</v>
      </c>
      <c r="Q81" s="208">
        <v>56</v>
      </c>
    </row>
    <row r="82" spans="15:17" ht="13.5">
      <c r="O82" s="741"/>
      <c r="P82" s="209" t="s">
        <v>393</v>
      </c>
      <c r="Q82" s="208">
        <v>56</v>
      </c>
    </row>
    <row r="83" spans="15:17" ht="13.5">
      <c r="O83" s="741"/>
      <c r="P83" s="209" t="s">
        <v>394</v>
      </c>
      <c r="Q83" s="208">
        <v>56</v>
      </c>
    </row>
    <row r="84" spans="15:17" ht="13.5">
      <c r="O84" s="741"/>
      <c r="P84" s="209" t="s">
        <v>395</v>
      </c>
      <c r="Q84" s="208">
        <v>56</v>
      </c>
    </row>
    <row r="85" spans="15:17" ht="13.5">
      <c r="O85" s="741"/>
      <c r="P85" s="209" t="s">
        <v>396</v>
      </c>
      <c r="Q85" s="208">
        <v>56</v>
      </c>
    </row>
    <row r="86" spans="15:17" ht="13.5">
      <c r="O86" s="741"/>
      <c r="P86" s="209" t="s">
        <v>397</v>
      </c>
      <c r="Q86" s="208">
        <v>56</v>
      </c>
    </row>
    <row r="87" spans="15:17" ht="13.5">
      <c r="O87" s="742"/>
      <c r="P87" s="210" t="s">
        <v>398</v>
      </c>
      <c r="Q87" s="208">
        <v>56</v>
      </c>
    </row>
    <row r="88" spans="15:17" ht="13.5">
      <c r="O88" s="740" t="s">
        <v>313</v>
      </c>
      <c r="P88" s="228" t="s">
        <v>399</v>
      </c>
      <c r="Q88" s="215">
        <v>164</v>
      </c>
    </row>
    <row r="89" spans="15:17" ht="13.5">
      <c r="O89" s="741"/>
      <c r="P89" s="228" t="s">
        <v>400</v>
      </c>
      <c r="Q89" s="215">
        <v>164</v>
      </c>
    </row>
    <row r="90" spans="15:17" ht="13.5">
      <c r="O90" s="741"/>
      <c r="P90" s="228" t="s">
        <v>401</v>
      </c>
      <c r="Q90" s="215">
        <v>164</v>
      </c>
    </row>
    <row r="91" spans="15:17" ht="13.5">
      <c r="O91" s="741"/>
      <c r="P91" s="207" t="s">
        <v>402</v>
      </c>
      <c r="Q91" s="208">
        <v>150</v>
      </c>
    </row>
    <row r="92" spans="15:17" ht="13.5">
      <c r="O92" s="741"/>
      <c r="P92" s="209" t="s">
        <v>403</v>
      </c>
      <c r="Q92" s="208">
        <v>150</v>
      </c>
    </row>
    <row r="93" spans="15:17" ht="13.5">
      <c r="O93" s="741"/>
      <c r="P93" s="209" t="s">
        <v>404</v>
      </c>
      <c r="Q93" s="208">
        <v>100</v>
      </c>
    </row>
    <row r="94" spans="15:17" ht="13.5">
      <c r="O94" s="742"/>
      <c r="P94" s="210" t="s">
        <v>405</v>
      </c>
      <c r="Q94" s="208">
        <v>100</v>
      </c>
    </row>
    <row r="95" ht="13.5">
      <c r="Q95" s="205"/>
    </row>
    <row r="96" ht="13.5">
      <c r="Q96" s="205"/>
    </row>
    <row r="97" spans="15:17" ht="13.5">
      <c r="O97" s="204" t="s">
        <v>406</v>
      </c>
      <c r="Q97" s="205"/>
    </row>
    <row r="98" spans="15:17" ht="13.5">
      <c r="O98" s="743" t="s">
        <v>304</v>
      </c>
      <c r="P98" s="743"/>
      <c r="Q98" s="206" t="s">
        <v>305</v>
      </c>
    </row>
    <row r="99" spans="15:17" ht="13.5">
      <c r="O99" s="744" t="s">
        <v>330</v>
      </c>
      <c r="P99" s="229" t="s">
        <v>407</v>
      </c>
      <c r="Q99" s="208">
        <v>200</v>
      </c>
    </row>
    <row r="100" spans="15:17" ht="13.5">
      <c r="O100" s="744"/>
      <c r="P100" s="214" t="s">
        <v>408</v>
      </c>
      <c r="Q100" s="215">
        <v>200</v>
      </c>
    </row>
    <row r="101" spans="15:17" ht="13.5">
      <c r="O101" s="744"/>
      <c r="P101" s="219" t="s">
        <v>409</v>
      </c>
      <c r="Q101" s="215">
        <v>200</v>
      </c>
    </row>
    <row r="102" spans="15:17" ht="13.5">
      <c r="O102" s="744"/>
      <c r="P102" s="219" t="s">
        <v>410</v>
      </c>
      <c r="Q102" s="215">
        <v>200</v>
      </c>
    </row>
    <row r="103" spans="15:17" ht="13.5">
      <c r="O103" s="744"/>
      <c r="P103" s="219" t="s">
        <v>411</v>
      </c>
      <c r="Q103" s="215">
        <v>200</v>
      </c>
    </row>
    <row r="104" spans="15:17" ht="13.5">
      <c r="O104" s="744"/>
      <c r="P104" s="219" t="s">
        <v>412</v>
      </c>
      <c r="Q104" s="215">
        <v>200</v>
      </c>
    </row>
    <row r="105" spans="15:17" ht="13.5">
      <c r="O105" s="744"/>
      <c r="P105" s="218" t="s">
        <v>413</v>
      </c>
      <c r="Q105" s="215">
        <v>200</v>
      </c>
    </row>
    <row r="106" spans="15:17" ht="13.5">
      <c r="O106" s="744"/>
      <c r="P106" s="207" t="s">
        <v>414</v>
      </c>
      <c r="Q106" s="208">
        <v>200</v>
      </c>
    </row>
    <row r="107" spans="15:17" ht="13.5">
      <c r="O107" s="744"/>
      <c r="P107" s="209" t="s">
        <v>415</v>
      </c>
      <c r="Q107" s="208">
        <v>200</v>
      </c>
    </row>
    <row r="108" spans="15:17" ht="13.5">
      <c r="O108" s="744"/>
      <c r="P108" s="209" t="s">
        <v>416</v>
      </c>
      <c r="Q108" s="208">
        <v>200</v>
      </c>
    </row>
    <row r="109" spans="15:17" ht="13.5">
      <c r="O109" s="744"/>
      <c r="P109" s="209" t="s">
        <v>417</v>
      </c>
      <c r="Q109" s="208">
        <v>200</v>
      </c>
    </row>
    <row r="110" spans="15:17" ht="13.5">
      <c r="O110" s="744"/>
      <c r="P110" s="209" t="s">
        <v>418</v>
      </c>
      <c r="Q110" s="208">
        <v>200</v>
      </c>
    </row>
    <row r="111" spans="15:17" ht="13.5">
      <c r="O111" s="744"/>
      <c r="P111" s="210" t="s">
        <v>419</v>
      </c>
      <c r="Q111" s="208">
        <v>200</v>
      </c>
    </row>
  </sheetData>
  <sheetProtection sheet="1" formatCells="0" formatRows="0" selectLockedCells="1"/>
  <mergeCells count="10">
    <mergeCell ref="O88:O94"/>
    <mergeCell ref="O98:P98"/>
    <mergeCell ref="O99:O111"/>
    <mergeCell ref="D2:E2"/>
    <mergeCell ref="F2:G2"/>
    <mergeCell ref="B4:G4"/>
    <mergeCell ref="B5:G5"/>
    <mergeCell ref="O11:P11"/>
    <mergeCell ref="O12:O87"/>
    <mergeCell ref="B35:C36"/>
  </mergeCells>
  <dataValidations count="3">
    <dataValidation type="list" allowBlank="1" showInputMessage="1" showErrorMessage="1" sqref="C28:C32">
      <formula1>$P$99:$P$111</formula1>
    </dataValidation>
    <dataValidation type="list" allowBlank="1" showInputMessage="1" showErrorMessage="1" sqref="C18:C22">
      <formula1>$P$88:$P$94</formula1>
    </dataValidation>
    <dataValidation type="list" allowBlank="1" showInputMessage="1" showErrorMessage="1" sqref="C10:C14">
      <formula1>$P$12:$P$87</formula1>
    </dataValidation>
  </dataValidations>
  <printOptions horizontalCentered="1"/>
  <pageMargins left="0.7086614173228347" right="0.5118110236220472" top="0.7480314960629921" bottom="0.7480314960629921" header="0.31496062992125984" footer="0.31496062992125984"/>
  <pageSetup fitToHeight="0" fitToWidth="1" horizontalDpi="600" verticalDpi="600" orientation="portrait" paperSize="9" scale="90" r:id="rId3"/>
  <legacyDrawing r:id="rId2"/>
</worksheet>
</file>

<file path=xl/worksheets/sheet7.xml><?xml version="1.0" encoding="utf-8"?>
<worksheet xmlns="http://schemas.openxmlformats.org/spreadsheetml/2006/main" xmlns:r="http://schemas.openxmlformats.org/officeDocument/2006/relationships">
  <sheetPr>
    <tabColor rgb="FFFFFF00"/>
    <pageSetUpPr fitToPage="1"/>
  </sheetPr>
  <dimension ref="A1:N77"/>
  <sheetViews>
    <sheetView view="pageBreakPreview" zoomScaleSheetLayoutView="100" zoomScalePageLayoutView="0" workbookViewId="0" topLeftCell="A1">
      <selection activeCell="Q36" sqref="Q36"/>
    </sheetView>
  </sheetViews>
  <sheetFormatPr defaultColWidth="9.140625" defaultRowHeight="15"/>
  <cols>
    <col min="1" max="1" width="4.57421875" style="232" customWidth="1"/>
    <col min="2" max="14" width="9.00390625" style="232" customWidth="1"/>
    <col min="15" max="44" width="9.00390625" style="231" customWidth="1"/>
    <col min="45" max="16384" width="9.00390625" style="232" customWidth="1"/>
  </cols>
  <sheetData>
    <row r="1" spans="1:14" ht="13.5">
      <c r="A1" s="230"/>
      <c r="B1" s="230"/>
      <c r="C1" s="230"/>
      <c r="D1" s="230"/>
      <c r="E1" s="230"/>
      <c r="F1" s="230"/>
      <c r="G1" s="230"/>
      <c r="H1" s="230"/>
      <c r="I1" s="230"/>
      <c r="J1" s="230"/>
      <c r="K1" s="230"/>
      <c r="L1" s="230"/>
      <c r="M1" s="230"/>
      <c r="N1" s="230"/>
    </row>
    <row r="2" spans="1:14" ht="13.5">
      <c r="A2" s="230"/>
      <c r="B2" s="230"/>
      <c r="C2" s="230"/>
      <c r="D2" s="230"/>
      <c r="E2" s="230"/>
      <c r="F2" s="230"/>
      <c r="G2" s="230"/>
      <c r="H2" s="230"/>
      <c r="I2" s="230"/>
      <c r="J2" s="230"/>
      <c r="K2" s="230"/>
      <c r="L2" s="230"/>
      <c r="M2" s="230"/>
      <c r="N2" s="230"/>
    </row>
    <row r="3" spans="1:14" ht="13.5">
      <c r="A3" s="230"/>
      <c r="B3" s="230"/>
      <c r="C3" s="230"/>
      <c r="D3" s="230"/>
      <c r="E3" s="230"/>
      <c r="F3" s="230"/>
      <c r="G3" s="230"/>
      <c r="H3" s="230"/>
      <c r="I3" s="230"/>
      <c r="J3" s="230"/>
      <c r="K3" s="230"/>
      <c r="L3" s="230"/>
      <c r="M3" s="230"/>
      <c r="N3" s="230"/>
    </row>
    <row r="4" spans="1:14" ht="13.5">
      <c r="A4" s="230"/>
      <c r="B4" s="230"/>
      <c r="C4" s="230"/>
      <c r="D4" s="230"/>
      <c r="E4" s="230"/>
      <c r="F4" s="230"/>
      <c r="G4" s="230"/>
      <c r="H4" s="230"/>
      <c r="I4" s="230"/>
      <c r="J4" s="230"/>
      <c r="K4" s="230"/>
      <c r="L4" s="230"/>
      <c r="M4" s="230"/>
      <c r="N4" s="230"/>
    </row>
    <row r="5" spans="1:14" ht="13.5">
      <c r="A5" s="230"/>
      <c r="B5" s="230"/>
      <c r="C5" s="230"/>
      <c r="D5" s="230"/>
      <c r="E5" s="230"/>
      <c r="F5" s="230"/>
      <c r="G5" s="230"/>
      <c r="H5" s="230"/>
      <c r="I5" s="230"/>
      <c r="J5" s="230"/>
      <c r="K5" s="230"/>
      <c r="L5" s="230"/>
      <c r="M5" s="230"/>
      <c r="N5" s="230"/>
    </row>
    <row r="6" spans="1:14" ht="13.5">
      <c r="A6" s="230"/>
      <c r="B6" s="230"/>
      <c r="C6" s="230"/>
      <c r="D6" s="230"/>
      <c r="E6" s="230"/>
      <c r="F6" s="230"/>
      <c r="G6" s="230"/>
      <c r="H6" s="230"/>
      <c r="I6" s="230"/>
      <c r="J6" s="230"/>
      <c r="K6" s="230"/>
      <c r="L6" s="230"/>
      <c r="M6" s="230"/>
      <c r="N6" s="230"/>
    </row>
    <row r="7" spans="1:14" ht="13.5">
      <c r="A7" s="230"/>
      <c r="B7" s="230"/>
      <c r="C7" s="230"/>
      <c r="D7" s="230"/>
      <c r="E7" s="230"/>
      <c r="F7" s="230"/>
      <c r="G7" s="230"/>
      <c r="H7" s="230"/>
      <c r="I7" s="230"/>
      <c r="J7" s="230"/>
      <c r="K7" s="230"/>
      <c r="L7" s="230"/>
      <c r="M7" s="230"/>
      <c r="N7" s="230"/>
    </row>
    <row r="8" spans="1:14" ht="13.5">
      <c r="A8" s="230"/>
      <c r="B8" s="230"/>
      <c r="C8" s="230"/>
      <c r="D8" s="230"/>
      <c r="E8" s="230"/>
      <c r="F8" s="230"/>
      <c r="G8" s="230"/>
      <c r="H8" s="230"/>
      <c r="I8" s="230"/>
      <c r="J8" s="230"/>
      <c r="K8" s="230"/>
      <c r="L8" s="230"/>
      <c r="M8" s="230"/>
      <c r="N8" s="230"/>
    </row>
    <row r="9" spans="1:14" ht="13.5">
      <c r="A9" s="230"/>
      <c r="B9" s="230"/>
      <c r="C9" s="230"/>
      <c r="D9" s="230"/>
      <c r="E9" s="230"/>
      <c r="F9" s="230"/>
      <c r="G9" s="230"/>
      <c r="H9" s="230"/>
      <c r="I9" s="230"/>
      <c r="J9" s="230"/>
      <c r="K9" s="230"/>
      <c r="L9" s="230"/>
      <c r="M9" s="230"/>
      <c r="N9" s="230"/>
    </row>
    <row r="10" spans="1:14" ht="13.5">
      <c r="A10" s="230"/>
      <c r="B10" s="230"/>
      <c r="C10" s="230"/>
      <c r="D10" s="230"/>
      <c r="E10" s="230"/>
      <c r="F10" s="230"/>
      <c r="G10" s="230"/>
      <c r="H10" s="230"/>
      <c r="I10" s="230"/>
      <c r="J10" s="230"/>
      <c r="K10" s="230"/>
      <c r="L10" s="230"/>
      <c r="M10" s="230"/>
      <c r="N10" s="230"/>
    </row>
    <row r="11" spans="1:14" ht="13.5">
      <c r="A11" s="230"/>
      <c r="B11" s="230"/>
      <c r="C11" s="230"/>
      <c r="D11" s="230"/>
      <c r="E11" s="230"/>
      <c r="F11" s="230"/>
      <c r="G11" s="230"/>
      <c r="H11" s="230"/>
      <c r="I11" s="230"/>
      <c r="J11" s="230"/>
      <c r="K11" s="230"/>
      <c r="L11" s="230"/>
      <c r="M11" s="230"/>
      <c r="N11" s="230"/>
    </row>
    <row r="12" spans="1:14" ht="13.5">
      <c r="A12" s="230"/>
      <c r="B12" s="230"/>
      <c r="C12" s="230"/>
      <c r="D12" s="230"/>
      <c r="E12" s="230"/>
      <c r="F12" s="230"/>
      <c r="G12" s="230"/>
      <c r="H12" s="230"/>
      <c r="I12" s="230"/>
      <c r="J12" s="230"/>
      <c r="K12" s="230"/>
      <c r="L12" s="230"/>
      <c r="M12" s="230"/>
      <c r="N12" s="230"/>
    </row>
    <row r="13" spans="1:14" ht="13.5">
      <c r="A13" s="230"/>
      <c r="B13" s="230"/>
      <c r="C13" s="230"/>
      <c r="D13" s="230"/>
      <c r="E13" s="230"/>
      <c r="F13" s="230"/>
      <c r="G13" s="230"/>
      <c r="H13" s="230"/>
      <c r="I13" s="230"/>
      <c r="J13" s="230"/>
      <c r="K13" s="230"/>
      <c r="L13" s="230"/>
      <c r="M13" s="230"/>
      <c r="N13" s="230"/>
    </row>
    <row r="14" spans="1:14" ht="13.5">
      <c r="A14" s="230"/>
      <c r="B14" s="230"/>
      <c r="C14" s="230"/>
      <c r="D14" s="230"/>
      <c r="E14" s="230"/>
      <c r="F14" s="230"/>
      <c r="G14" s="230"/>
      <c r="H14" s="230"/>
      <c r="I14" s="230"/>
      <c r="J14" s="230"/>
      <c r="K14" s="230"/>
      <c r="L14" s="230"/>
      <c r="M14" s="230"/>
      <c r="N14" s="230"/>
    </row>
    <row r="15" spans="1:14" ht="13.5">
      <c r="A15" s="230"/>
      <c r="B15" s="230"/>
      <c r="C15" s="230"/>
      <c r="D15" s="230"/>
      <c r="E15" s="230"/>
      <c r="F15" s="230"/>
      <c r="G15" s="230"/>
      <c r="H15" s="230"/>
      <c r="I15" s="230"/>
      <c r="J15" s="230"/>
      <c r="K15" s="230"/>
      <c r="L15" s="230"/>
      <c r="M15" s="230"/>
      <c r="N15" s="230"/>
    </row>
    <row r="16" spans="1:14" ht="13.5">
      <c r="A16" s="230"/>
      <c r="B16" s="230"/>
      <c r="C16" s="230"/>
      <c r="D16" s="230"/>
      <c r="E16" s="230"/>
      <c r="F16" s="230"/>
      <c r="G16" s="230"/>
      <c r="H16" s="230"/>
      <c r="I16" s="230"/>
      <c r="J16" s="230"/>
      <c r="K16" s="230"/>
      <c r="L16" s="230"/>
      <c r="M16" s="230"/>
      <c r="N16" s="230"/>
    </row>
    <row r="17" spans="1:14" ht="13.5">
      <c r="A17" s="230"/>
      <c r="B17" s="230"/>
      <c r="C17" s="230"/>
      <c r="D17" s="230"/>
      <c r="E17" s="230"/>
      <c r="F17" s="230"/>
      <c r="G17" s="230"/>
      <c r="H17" s="230"/>
      <c r="I17" s="230"/>
      <c r="J17" s="230"/>
      <c r="K17" s="230"/>
      <c r="L17" s="230"/>
      <c r="M17" s="230"/>
      <c r="N17" s="230"/>
    </row>
    <row r="18" spans="1:14" ht="13.5">
      <c r="A18" s="230"/>
      <c r="B18" s="230"/>
      <c r="C18" s="230"/>
      <c r="D18" s="230"/>
      <c r="E18" s="230"/>
      <c r="F18" s="230"/>
      <c r="G18" s="230"/>
      <c r="H18" s="230"/>
      <c r="I18" s="230"/>
      <c r="J18" s="230"/>
      <c r="K18" s="230"/>
      <c r="L18" s="230"/>
      <c r="M18" s="230"/>
      <c r="N18" s="230"/>
    </row>
    <row r="19" spans="1:14" ht="13.5">
      <c r="A19" s="230"/>
      <c r="B19" s="230"/>
      <c r="C19" s="230"/>
      <c r="D19" s="230"/>
      <c r="E19" s="230"/>
      <c r="F19" s="230"/>
      <c r="G19" s="230"/>
      <c r="H19" s="230"/>
      <c r="I19" s="230"/>
      <c r="J19" s="230"/>
      <c r="K19" s="230"/>
      <c r="L19" s="230"/>
      <c r="M19" s="230"/>
      <c r="N19" s="230"/>
    </row>
    <row r="20" spans="1:14" ht="13.5">
      <c r="A20" s="230"/>
      <c r="B20" s="230"/>
      <c r="C20" s="230"/>
      <c r="D20" s="230"/>
      <c r="E20" s="230"/>
      <c r="F20" s="230"/>
      <c r="G20" s="230"/>
      <c r="H20" s="230"/>
      <c r="I20" s="230"/>
      <c r="J20" s="230"/>
      <c r="K20" s="230"/>
      <c r="L20" s="230"/>
      <c r="M20" s="230"/>
      <c r="N20" s="230"/>
    </row>
    <row r="21" spans="1:14" ht="13.5">
      <c r="A21" s="230"/>
      <c r="B21" s="230"/>
      <c r="C21" s="230"/>
      <c r="D21" s="230"/>
      <c r="E21" s="230"/>
      <c r="F21" s="230"/>
      <c r="G21" s="230"/>
      <c r="H21" s="230"/>
      <c r="I21" s="230"/>
      <c r="J21" s="230"/>
      <c r="K21" s="230"/>
      <c r="L21" s="230"/>
      <c r="M21" s="230"/>
      <c r="N21" s="230"/>
    </row>
    <row r="22" spans="1:14" ht="13.5">
      <c r="A22" s="230"/>
      <c r="B22" s="230"/>
      <c r="C22" s="230"/>
      <c r="D22" s="230"/>
      <c r="E22" s="230"/>
      <c r="F22" s="230"/>
      <c r="G22" s="230"/>
      <c r="H22" s="230"/>
      <c r="I22" s="230"/>
      <c r="J22" s="230"/>
      <c r="K22" s="230"/>
      <c r="L22" s="230"/>
      <c r="M22" s="230"/>
      <c r="N22" s="230"/>
    </row>
    <row r="23" spans="1:14" ht="13.5">
      <c r="A23" s="230"/>
      <c r="B23" s="230"/>
      <c r="C23" s="230"/>
      <c r="D23" s="230"/>
      <c r="E23" s="230"/>
      <c r="F23" s="230"/>
      <c r="G23" s="230"/>
      <c r="H23" s="230"/>
      <c r="I23" s="230"/>
      <c r="J23" s="230"/>
      <c r="K23" s="230"/>
      <c r="L23" s="230"/>
      <c r="M23" s="230"/>
      <c r="N23" s="230"/>
    </row>
    <row r="24" spans="1:14" ht="13.5">
      <c r="A24" s="230"/>
      <c r="B24" s="230"/>
      <c r="C24" s="230"/>
      <c r="D24" s="230"/>
      <c r="E24" s="230"/>
      <c r="F24" s="230"/>
      <c r="G24" s="230"/>
      <c r="H24" s="230"/>
      <c r="I24" s="230"/>
      <c r="J24" s="230"/>
      <c r="K24" s="230"/>
      <c r="L24" s="230"/>
      <c r="M24" s="230"/>
      <c r="N24" s="230"/>
    </row>
    <row r="25" spans="1:14" ht="13.5">
      <c r="A25" s="230"/>
      <c r="B25" s="230"/>
      <c r="C25" s="230"/>
      <c r="D25" s="230"/>
      <c r="E25" s="230"/>
      <c r="F25" s="230"/>
      <c r="G25" s="230"/>
      <c r="H25" s="230"/>
      <c r="I25" s="230"/>
      <c r="J25" s="230"/>
      <c r="K25" s="230"/>
      <c r="L25" s="230"/>
      <c r="M25" s="230"/>
      <c r="N25" s="230"/>
    </row>
    <row r="26" spans="1:14" ht="13.5">
      <c r="A26" s="230"/>
      <c r="B26" s="230"/>
      <c r="C26" s="230"/>
      <c r="D26" s="230"/>
      <c r="E26" s="230"/>
      <c r="F26" s="230"/>
      <c r="G26" s="230"/>
      <c r="H26" s="230"/>
      <c r="I26" s="230"/>
      <c r="J26" s="230"/>
      <c r="K26" s="230"/>
      <c r="L26" s="230"/>
      <c r="M26" s="230"/>
      <c r="N26" s="230"/>
    </row>
    <row r="27" spans="1:14" ht="13.5">
      <c r="A27" s="230"/>
      <c r="B27" s="230"/>
      <c r="C27" s="230"/>
      <c r="D27" s="230"/>
      <c r="E27" s="230"/>
      <c r="F27" s="230"/>
      <c r="G27" s="230"/>
      <c r="H27" s="230"/>
      <c r="I27" s="230"/>
      <c r="J27" s="230"/>
      <c r="K27" s="230"/>
      <c r="L27" s="230"/>
      <c r="M27" s="230"/>
      <c r="N27" s="230"/>
    </row>
    <row r="28" spans="1:14" ht="13.5">
      <c r="A28" s="230"/>
      <c r="B28" s="230"/>
      <c r="C28" s="230"/>
      <c r="D28" s="230"/>
      <c r="E28" s="230"/>
      <c r="F28" s="230"/>
      <c r="G28" s="230"/>
      <c r="H28" s="230"/>
      <c r="I28" s="230"/>
      <c r="J28" s="230"/>
      <c r="K28" s="230"/>
      <c r="L28" s="230"/>
      <c r="M28" s="230"/>
      <c r="N28" s="230"/>
    </row>
    <row r="29" spans="1:14" ht="13.5">
      <c r="A29" s="230"/>
      <c r="B29" s="230"/>
      <c r="C29" s="230"/>
      <c r="D29" s="230"/>
      <c r="E29" s="230"/>
      <c r="F29" s="230"/>
      <c r="G29" s="230"/>
      <c r="H29" s="230"/>
      <c r="I29" s="230"/>
      <c r="J29" s="230"/>
      <c r="K29" s="230"/>
      <c r="L29" s="230"/>
      <c r="M29" s="230"/>
      <c r="N29" s="230"/>
    </row>
    <row r="30" spans="1:14" ht="13.5">
      <c r="A30" s="230"/>
      <c r="B30" s="230"/>
      <c r="C30" s="230"/>
      <c r="D30" s="230"/>
      <c r="E30" s="230"/>
      <c r="F30" s="230"/>
      <c r="G30" s="230"/>
      <c r="H30" s="230"/>
      <c r="I30" s="230"/>
      <c r="J30" s="230"/>
      <c r="K30" s="230"/>
      <c r="L30" s="230"/>
      <c r="M30" s="230"/>
      <c r="N30" s="230"/>
    </row>
    <row r="31" spans="1:14" ht="13.5">
      <c r="A31" s="230"/>
      <c r="B31" s="230"/>
      <c r="C31" s="230"/>
      <c r="D31" s="230"/>
      <c r="E31" s="230"/>
      <c r="F31" s="230"/>
      <c r="G31" s="230"/>
      <c r="H31" s="230"/>
      <c r="I31" s="230"/>
      <c r="J31" s="230"/>
      <c r="K31" s="230"/>
      <c r="L31" s="230"/>
      <c r="M31" s="230"/>
      <c r="N31" s="230"/>
    </row>
    <row r="32" spans="1:14" ht="13.5">
      <c r="A32" s="230"/>
      <c r="B32" s="230"/>
      <c r="C32" s="230"/>
      <c r="D32" s="230"/>
      <c r="E32" s="230"/>
      <c r="F32" s="230"/>
      <c r="G32" s="230"/>
      <c r="H32" s="230"/>
      <c r="I32" s="230"/>
      <c r="J32" s="230"/>
      <c r="K32" s="230"/>
      <c r="L32" s="230"/>
      <c r="M32" s="230"/>
      <c r="N32" s="230"/>
    </row>
    <row r="33" spans="1:14" ht="13.5">
      <c r="A33" s="230"/>
      <c r="B33" s="230"/>
      <c r="C33" s="230"/>
      <c r="D33" s="230"/>
      <c r="E33" s="230"/>
      <c r="F33" s="230"/>
      <c r="G33" s="230"/>
      <c r="H33" s="230"/>
      <c r="I33" s="230"/>
      <c r="J33" s="230"/>
      <c r="K33" s="230"/>
      <c r="L33" s="230"/>
      <c r="M33" s="230"/>
      <c r="N33" s="230"/>
    </row>
    <row r="34" spans="1:14" ht="13.5">
      <c r="A34" s="230"/>
      <c r="B34" s="230"/>
      <c r="C34" s="230"/>
      <c r="D34" s="230"/>
      <c r="E34" s="230"/>
      <c r="F34" s="230"/>
      <c r="G34" s="230"/>
      <c r="H34" s="230"/>
      <c r="I34" s="230"/>
      <c r="J34" s="230"/>
      <c r="K34" s="230"/>
      <c r="L34" s="230"/>
      <c r="M34" s="230"/>
      <c r="N34" s="230"/>
    </row>
    <row r="35" spans="1:14" ht="13.5">
      <c r="A35" s="230"/>
      <c r="B35" s="230"/>
      <c r="C35" s="230"/>
      <c r="D35" s="230"/>
      <c r="E35" s="230"/>
      <c r="F35" s="230"/>
      <c r="G35" s="230"/>
      <c r="H35" s="230"/>
      <c r="I35" s="230"/>
      <c r="J35" s="230"/>
      <c r="K35" s="230"/>
      <c r="L35" s="230"/>
      <c r="M35" s="230"/>
      <c r="N35" s="230"/>
    </row>
    <row r="36" spans="1:14" ht="13.5">
      <c r="A36" s="230"/>
      <c r="B36" s="230"/>
      <c r="C36" s="230"/>
      <c r="D36" s="230"/>
      <c r="E36" s="230"/>
      <c r="F36" s="230"/>
      <c r="G36" s="230"/>
      <c r="H36" s="230"/>
      <c r="I36" s="230"/>
      <c r="J36" s="230"/>
      <c r="K36" s="230"/>
      <c r="L36" s="230"/>
      <c r="M36" s="230"/>
      <c r="N36" s="230"/>
    </row>
    <row r="37" spans="1:14" ht="13.5">
      <c r="A37" s="230"/>
      <c r="B37" s="230"/>
      <c r="C37" s="230"/>
      <c r="D37" s="230"/>
      <c r="E37" s="230"/>
      <c r="F37" s="230"/>
      <c r="G37" s="230"/>
      <c r="H37" s="230"/>
      <c r="I37" s="230"/>
      <c r="J37" s="230"/>
      <c r="K37" s="230"/>
      <c r="L37" s="230"/>
      <c r="M37" s="230"/>
      <c r="N37" s="230"/>
    </row>
    <row r="38" spans="1:14" ht="13.5">
      <c r="A38" s="230"/>
      <c r="B38" s="230"/>
      <c r="C38" s="230"/>
      <c r="D38" s="230"/>
      <c r="E38" s="230"/>
      <c r="F38" s="230"/>
      <c r="G38" s="230"/>
      <c r="H38" s="230"/>
      <c r="I38" s="230"/>
      <c r="J38" s="230"/>
      <c r="K38" s="230"/>
      <c r="L38" s="230"/>
      <c r="M38" s="230"/>
      <c r="N38" s="230"/>
    </row>
    <row r="39" spans="1:14" ht="13.5">
      <c r="A39" s="230"/>
      <c r="B39" s="230"/>
      <c r="C39" s="230"/>
      <c r="D39" s="230"/>
      <c r="E39" s="230"/>
      <c r="F39" s="230"/>
      <c r="G39" s="230"/>
      <c r="H39" s="230"/>
      <c r="I39" s="230"/>
      <c r="J39" s="230"/>
      <c r="K39" s="230"/>
      <c r="L39" s="230"/>
      <c r="M39" s="230"/>
      <c r="N39" s="230"/>
    </row>
    <row r="40" spans="1:14" ht="13.5">
      <c r="A40" s="230"/>
      <c r="B40" s="230"/>
      <c r="C40" s="230"/>
      <c r="D40" s="230"/>
      <c r="E40" s="230"/>
      <c r="F40" s="230"/>
      <c r="G40" s="230"/>
      <c r="H40" s="230"/>
      <c r="I40" s="230"/>
      <c r="J40" s="230"/>
      <c r="K40" s="230"/>
      <c r="L40" s="230"/>
      <c r="M40" s="230"/>
      <c r="N40" s="230"/>
    </row>
    <row r="41" spans="1:14" ht="13.5">
      <c r="A41" s="230"/>
      <c r="B41" s="230"/>
      <c r="C41" s="230"/>
      <c r="D41" s="230"/>
      <c r="E41" s="230"/>
      <c r="F41" s="230"/>
      <c r="G41" s="230"/>
      <c r="H41" s="230"/>
      <c r="I41" s="230"/>
      <c r="J41" s="230"/>
      <c r="K41" s="230"/>
      <c r="L41" s="230"/>
      <c r="M41" s="230"/>
      <c r="N41" s="230"/>
    </row>
    <row r="42" spans="1:14" ht="13.5">
      <c r="A42" s="230"/>
      <c r="B42" s="230"/>
      <c r="C42" s="230"/>
      <c r="D42" s="230"/>
      <c r="E42" s="230"/>
      <c r="F42" s="230"/>
      <c r="G42" s="230"/>
      <c r="H42" s="230"/>
      <c r="I42" s="230"/>
      <c r="J42" s="230"/>
      <c r="K42" s="230"/>
      <c r="L42" s="230"/>
      <c r="M42" s="230"/>
      <c r="N42" s="230"/>
    </row>
    <row r="43" spans="1:14" ht="13.5">
      <c r="A43" s="230"/>
      <c r="B43" s="230"/>
      <c r="C43" s="230"/>
      <c r="D43" s="230"/>
      <c r="E43" s="230"/>
      <c r="F43" s="230"/>
      <c r="G43" s="230"/>
      <c r="H43" s="230"/>
      <c r="I43" s="230"/>
      <c r="J43" s="230"/>
      <c r="K43" s="230"/>
      <c r="L43" s="230"/>
      <c r="M43" s="230"/>
      <c r="N43" s="230"/>
    </row>
    <row r="44" spans="1:14" ht="13.5">
      <c r="A44" s="230"/>
      <c r="B44" s="230"/>
      <c r="C44" s="230"/>
      <c r="D44" s="230"/>
      <c r="E44" s="230"/>
      <c r="F44" s="230"/>
      <c r="G44" s="230"/>
      <c r="H44" s="230"/>
      <c r="I44" s="230"/>
      <c r="J44" s="230"/>
      <c r="K44" s="230"/>
      <c r="L44" s="230"/>
      <c r="M44" s="230"/>
      <c r="N44" s="230"/>
    </row>
    <row r="45" spans="1:14" ht="13.5">
      <c r="A45" s="230"/>
      <c r="B45" s="230"/>
      <c r="C45" s="230"/>
      <c r="D45" s="230"/>
      <c r="E45" s="230"/>
      <c r="F45" s="230"/>
      <c r="G45" s="230"/>
      <c r="H45" s="230"/>
      <c r="I45" s="230"/>
      <c r="J45" s="230"/>
      <c r="K45" s="230"/>
      <c r="L45" s="230"/>
      <c r="M45" s="230"/>
      <c r="N45" s="230"/>
    </row>
    <row r="46" spans="1:14" ht="13.5">
      <c r="A46" s="230"/>
      <c r="B46" s="230"/>
      <c r="C46" s="230"/>
      <c r="D46" s="230"/>
      <c r="E46" s="230"/>
      <c r="F46" s="230"/>
      <c r="G46" s="230"/>
      <c r="H46" s="230"/>
      <c r="I46" s="230"/>
      <c r="J46" s="230"/>
      <c r="K46" s="230"/>
      <c r="L46" s="230"/>
      <c r="M46" s="230"/>
      <c r="N46" s="230"/>
    </row>
    <row r="47" spans="1:14" ht="13.5">
      <c r="A47" s="230"/>
      <c r="B47" s="230"/>
      <c r="C47" s="230"/>
      <c r="D47" s="230"/>
      <c r="E47" s="230"/>
      <c r="F47" s="230"/>
      <c r="G47" s="230"/>
      <c r="H47" s="230"/>
      <c r="I47" s="230"/>
      <c r="J47" s="230"/>
      <c r="K47" s="230"/>
      <c r="L47" s="230"/>
      <c r="M47" s="230"/>
      <c r="N47" s="230"/>
    </row>
    <row r="48" spans="1:14" ht="13.5">
      <c r="A48" s="230"/>
      <c r="B48" s="230"/>
      <c r="C48" s="230"/>
      <c r="D48" s="230"/>
      <c r="E48" s="230"/>
      <c r="F48" s="230"/>
      <c r="G48" s="230"/>
      <c r="H48" s="230"/>
      <c r="I48" s="230"/>
      <c r="J48" s="230"/>
      <c r="K48" s="230"/>
      <c r="L48" s="230"/>
      <c r="M48" s="230"/>
      <c r="N48" s="230"/>
    </row>
    <row r="49" spans="1:14" ht="13.5">
      <c r="A49" s="230"/>
      <c r="B49" s="230"/>
      <c r="C49" s="230"/>
      <c r="D49" s="230"/>
      <c r="E49" s="230"/>
      <c r="F49" s="230"/>
      <c r="G49" s="230"/>
      <c r="H49" s="230"/>
      <c r="I49" s="230"/>
      <c r="J49" s="230"/>
      <c r="K49" s="230"/>
      <c r="L49" s="230"/>
      <c r="M49" s="230"/>
      <c r="N49" s="230"/>
    </row>
    <row r="50" spans="1:14" ht="13.5">
      <c r="A50" s="230"/>
      <c r="B50" s="230"/>
      <c r="C50" s="230"/>
      <c r="D50" s="230"/>
      <c r="E50" s="230"/>
      <c r="F50" s="230"/>
      <c r="G50" s="230"/>
      <c r="H50" s="230"/>
      <c r="I50" s="230"/>
      <c r="J50" s="230"/>
      <c r="K50" s="230"/>
      <c r="L50" s="230"/>
      <c r="M50" s="230"/>
      <c r="N50" s="230"/>
    </row>
    <row r="51" spans="1:14" ht="13.5">
      <c r="A51" s="230"/>
      <c r="B51" s="230"/>
      <c r="C51" s="230"/>
      <c r="D51" s="230"/>
      <c r="E51" s="230"/>
      <c r="F51" s="230"/>
      <c r="G51" s="230"/>
      <c r="H51" s="230"/>
      <c r="I51" s="230"/>
      <c r="J51" s="230"/>
      <c r="K51" s="230"/>
      <c r="L51" s="230"/>
      <c r="M51" s="230"/>
      <c r="N51" s="230"/>
    </row>
    <row r="52" spans="1:14" ht="13.5">
      <c r="A52" s="230"/>
      <c r="B52" s="230"/>
      <c r="C52" s="230"/>
      <c r="D52" s="230"/>
      <c r="E52" s="230"/>
      <c r="F52" s="230"/>
      <c r="G52" s="230"/>
      <c r="H52" s="230"/>
      <c r="I52" s="230"/>
      <c r="J52" s="230"/>
      <c r="K52" s="230"/>
      <c r="L52" s="230"/>
      <c r="M52" s="230"/>
      <c r="N52" s="230"/>
    </row>
    <row r="53" spans="1:14" ht="13.5">
      <c r="A53" s="230"/>
      <c r="B53" s="230"/>
      <c r="C53" s="230"/>
      <c r="D53" s="230"/>
      <c r="E53" s="230"/>
      <c r="F53" s="230"/>
      <c r="G53" s="230"/>
      <c r="H53" s="230"/>
      <c r="I53" s="230"/>
      <c r="J53" s="230"/>
      <c r="K53" s="230"/>
      <c r="L53" s="230"/>
      <c r="M53" s="230"/>
      <c r="N53" s="230"/>
    </row>
    <row r="54" spans="1:14" ht="13.5">
      <c r="A54" s="230"/>
      <c r="B54" s="230"/>
      <c r="C54" s="230"/>
      <c r="D54" s="230"/>
      <c r="E54" s="230"/>
      <c r="F54" s="230"/>
      <c r="G54" s="230"/>
      <c r="H54" s="230"/>
      <c r="I54" s="230"/>
      <c r="J54" s="230"/>
      <c r="K54" s="230"/>
      <c r="L54" s="230"/>
      <c r="M54" s="230"/>
      <c r="N54" s="230"/>
    </row>
    <row r="55" spans="1:14" ht="13.5">
      <c r="A55" s="230"/>
      <c r="B55" s="230"/>
      <c r="C55" s="230"/>
      <c r="D55" s="230"/>
      <c r="E55" s="230"/>
      <c r="F55" s="230"/>
      <c r="G55" s="230"/>
      <c r="H55" s="230"/>
      <c r="I55" s="230"/>
      <c r="J55" s="230"/>
      <c r="K55" s="230"/>
      <c r="L55" s="230"/>
      <c r="M55" s="230"/>
      <c r="N55" s="230"/>
    </row>
    <row r="56" spans="1:14" ht="13.5">
      <c r="A56" s="230"/>
      <c r="B56" s="230"/>
      <c r="C56" s="230"/>
      <c r="D56" s="230"/>
      <c r="E56" s="230"/>
      <c r="F56" s="230"/>
      <c r="G56" s="230"/>
      <c r="H56" s="230"/>
      <c r="I56" s="230"/>
      <c r="J56" s="230"/>
      <c r="K56" s="230"/>
      <c r="L56" s="230"/>
      <c r="M56" s="230"/>
      <c r="N56" s="230"/>
    </row>
    <row r="57" spans="1:14" ht="13.5">
      <c r="A57" s="230"/>
      <c r="B57" s="230"/>
      <c r="C57" s="230"/>
      <c r="D57" s="230"/>
      <c r="E57" s="230"/>
      <c r="F57" s="230"/>
      <c r="G57" s="230"/>
      <c r="H57" s="230"/>
      <c r="I57" s="230"/>
      <c r="J57" s="230"/>
      <c r="K57" s="230"/>
      <c r="L57" s="230"/>
      <c r="M57" s="230"/>
      <c r="N57" s="230"/>
    </row>
    <row r="58" spans="1:14" ht="13.5">
      <c r="A58" s="230"/>
      <c r="B58" s="230"/>
      <c r="C58" s="230"/>
      <c r="D58" s="230"/>
      <c r="E58" s="230"/>
      <c r="F58" s="230"/>
      <c r="G58" s="230"/>
      <c r="H58" s="230"/>
      <c r="I58" s="230"/>
      <c r="J58" s="230"/>
      <c r="K58" s="230"/>
      <c r="L58" s="230"/>
      <c r="M58" s="230"/>
      <c r="N58" s="230"/>
    </row>
    <row r="59" spans="1:14" ht="13.5">
      <c r="A59" s="230"/>
      <c r="B59" s="230"/>
      <c r="C59" s="230"/>
      <c r="D59" s="230"/>
      <c r="E59" s="230"/>
      <c r="F59" s="230"/>
      <c r="G59" s="230"/>
      <c r="H59" s="230"/>
      <c r="I59" s="230"/>
      <c r="J59" s="230"/>
      <c r="K59" s="230"/>
      <c r="L59" s="230"/>
      <c r="M59" s="230"/>
      <c r="N59" s="230"/>
    </row>
    <row r="60" spans="1:14" ht="13.5">
      <c r="A60" s="230"/>
      <c r="B60" s="230"/>
      <c r="C60" s="230"/>
      <c r="D60" s="230"/>
      <c r="E60" s="230"/>
      <c r="F60" s="230"/>
      <c r="G60" s="230"/>
      <c r="H60" s="230"/>
      <c r="I60" s="230"/>
      <c r="J60" s="230"/>
      <c r="K60" s="230"/>
      <c r="L60" s="230"/>
      <c r="M60" s="230"/>
      <c r="N60" s="230"/>
    </row>
    <row r="61" spans="1:14" ht="13.5">
      <c r="A61" s="230"/>
      <c r="B61" s="230"/>
      <c r="C61" s="230"/>
      <c r="D61" s="230"/>
      <c r="E61" s="230"/>
      <c r="F61" s="230"/>
      <c r="G61" s="230"/>
      <c r="H61" s="230"/>
      <c r="I61" s="230"/>
      <c r="J61" s="230"/>
      <c r="K61" s="230"/>
      <c r="L61" s="230"/>
      <c r="M61" s="230"/>
      <c r="N61" s="230"/>
    </row>
    <row r="62" spans="1:14" ht="13.5">
      <c r="A62" s="230"/>
      <c r="B62" s="230"/>
      <c r="C62" s="230"/>
      <c r="D62" s="230"/>
      <c r="E62" s="230"/>
      <c r="F62" s="230"/>
      <c r="G62" s="230"/>
      <c r="H62" s="230"/>
      <c r="I62" s="230"/>
      <c r="J62" s="230"/>
      <c r="K62" s="230"/>
      <c r="L62" s="230"/>
      <c r="M62" s="230"/>
      <c r="N62" s="230"/>
    </row>
    <row r="63" spans="1:14" ht="13.5">
      <c r="A63" s="230"/>
      <c r="B63" s="230"/>
      <c r="C63" s="230"/>
      <c r="D63" s="230"/>
      <c r="E63" s="230"/>
      <c r="F63" s="230"/>
      <c r="G63" s="230"/>
      <c r="H63" s="230"/>
      <c r="I63" s="230"/>
      <c r="J63" s="230"/>
      <c r="K63" s="230"/>
      <c r="L63" s="230"/>
      <c r="M63" s="230"/>
      <c r="N63" s="230"/>
    </row>
    <row r="64" spans="1:14" ht="13.5">
      <c r="A64" s="230"/>
      <c r="B64" s="230"/>
      <c r="C64" s="230"/>
      <c r="D64" s="230"/>
      <c r="E64" s="230"/>
      <c r="F64" s="230"/>
      <c r="G64" s="230"/>
      <c r="H64" s="230"/>
      <c r="I64" s="230"/>
      <c r="J64" s="230"/>
      <c r="K64" s="230"/>
      <c r="L64" s="230"/>
      <c r="M64" s="230"/>
      <c r="N64" s="230"/>
    </row>
    <row r="65" spans="1:14" ht="13.5">
      <c r="A65" s="230"/>
      <c r="B65" s="230"/>
      <c r="C65" s="230"/>
      <c r="D65" s="230"/>
      <c r="E65" s="230"/>
      <c r="F65" s="230"/>
      <c r="G65" s="230"/>
      <c r="H65" s="230"/>
      <c r="I65" s="230"/>
      <c r="J65" s="230"/>
      <c r="K65" s="230"/>
      <c r="L65" s="230"/>
      <c r="M65" s="230"/>
      <c r="N65" s="230"/>
    </row>
    <row r="66" spans="1:14" ht="13.5">
      <c r="A66" s="230"/>
      <c r="B66" s="230"/>
      <c r="C66" s="230"/>
      <c r="D66" s="230"/>
      <c r="E66" s="230"/>
      <c r="F66" s="230"/>
      <c r="G66" s="230"/>
      <c r="H66" s="230"/>
      <c r="I66" s="230"/>
      <c r="J66" s="230"/>
      <c r="K66" s="230"/>
      <c r="L66" s="230"/>
      <c r="M66" s="230"/>
      <c r="N66" s="230"/>
    </row>
    <row r="67" spans="1:14" ht="13.5">
      <c r="A67" s="230"/>
      <c r="B67" s="230"/>
      <c r="C67" s="230"/>
      <c r="D67" s="230"/>
      <c r="E67" s="230"/>
      <c r="F67" s="230"/>
      <c r="G67" s="230"/>
      <c r="H67" s="230"/>
      <c r="I67" s="230"/>
      <c r="J67" s="230"/>
      <c r="K67" s="230"/>
      <c r="L67" s="230"/>
      <c r="M67" s="230"/>
      <c r="N67" s="230"/>
    </row>
    <row r="68" spans="1:14" ht="13.5">
      <c r="A68" s="230"/>
      <c r="B68" s="230"/>
      <c r="C68" s="230"/>
      <c r="D68" s="230"/>
      <c r="E68" s="230"/>
      <c r="F68" s="230"/>
      <c r="G68" s="230"/>
      <c r="H68" s="230"/>
      <c r="I68" s="230"/>
      <c r="J68" s="230"/>
      <c r="K68" s="230"/>
      <c r="L68" s="230"/>
      <c r="M68" s="230"/>
      <c r="N68" s="230"/>
    </row>
    <row r="69" spans="1:14" ht="13.5">
      <c r="A69" s="230"/>
      <c r="B69" s="230"/>
      <c r="C69" s="230"/>
      <c r="D69" s="230"/>
      <c r="E69" s="230"/>
      <c r="F69" s="230"/>
      <c r="G69" s="230"/>
      <c r="H69" s="230"/>
      <c r="I69" s="230"/>
      <c r="J69" s="230"/>
      <c r="K69" s="230"/>
      <c r="L69" s="230"/>
      <c r="M69" s="230"/>
      <c r="N69" s="230"/>
    </row>
    <row r="70" spans="1:14" ht="13.5">
      <c r="A70" s="230"/>
      <c r="B70" s="230"/>
      <c r="C70" s="230"/>
      <c r="D70" s="230"/>
      <c r="E70" s="230"/>
      <c r="F70" s="230"/>
      <c r="G70" s="230"/>
      <c r="H70" s="230"/>
      <c r="I70" s="230"/>
      <c r="J70" s="230"/>
      <c r="K70" s="230"/>
      <c r="L70" s="230"/>
      <c r="M70" s="230"/>
      <c r="N70" s="230"/>
    </row>
    <row r="71" spans="1:14" ht="13.5">
      <c r="A71" s="230"/>
      <c r="B71" s="230"/>
      <c r="C71" s="230"/>
      <c r="D71" s="230"/>
      <c r="E71" s="230"/>
      <c r="F71" s="230"/>
      <c r="G71" s="230"/>
      <c r="H71" s="230"/>
      <c r="I71" s="230"/>
      <c r="J71" s="230"/>
      <c r="K71" s="230"/>
      <c r="L71" s="230"/>
      <c r="M71" s="230"/>
      <c r="N71" s="230"/>
    </row>
    <row r="72" spans="1:14" ht="13.5">
      <c r="A72" s="230"/>
      <c r="B72" s="230"/>
      <c r="C72" s="230"/>
      <c r="D72" s="230"/>
      <c r="E72" s="230"/>
      <c r="F72" s="230"/>
      <c r="G72" s="230"/>
      <c r="H72" s="230"/>
      <c r="I72" s="230"/>
      <c r="J72" s="230"/>
      <c r="K72" s="230"/>
      <c r="L72" s="230"/>
      <c r="M72" s="230"/>
      <c r="N72" s="230"/>
    </row>
    <row r="73" spans="1:14" ht="13.5">
      <c r="A73" s="230"/>
      <c r="B73" s="230"/>
      <c r="C73" s="230"/>
      <c r="D73" s="230"/>
      <c r="E73" s="230"/>
      <c r="F73" s="230"/>
      <c r="G73" s="230"/>
      <c r="H73" s="230"/>
      <c r="I73" s="230"/>
      <c r="J73" s="230"/>
      <c r="K73" s="230"/>
      <c r="L73" s="230"/>
      <c r="M73" s="230"/>
      <c r="N73" s="230"/>
    </row>
    <row r="74" spans="1:14" ht="13.5">
      <c r="A74" s="230"/>
      <c r="B74" s="230"/>
      <c r="C74" s="230"/>
      <c r="D74" s="230"/>
      <c r="E74" s="230"/>
      <c r="F74" s="230"/>
      <c r="G74" s="230"/>
      <c r="H74" s="230"/>
      <c r="I74" s="230"/>
      <c r="J74" s="230"/>
      <c r="K74" s="230"/>
      <c r="L74" s="230"/>
      <c r="M74" s="230"/>
      <c r="N74" s="230"/>
    </row>
    <row r="75" spans="1:14" ht="13.5">
      <c r="A75" s="230"/>
      <c r="B75" s="230"/>
      <c r="C75" s="230"/>
      <c r="D75" s="230"/>
      <c r="E75" s="230"/>
      <c r="F75" s="230"/>
      <c r="G75" s="230"/>
      <c r="H75" s="230"/>
      <c r="I75" s="230"/>
      <c r="J75" s="230"/>
      <c r="K75" s="230"/>
      <c r="L75" s="230"/>
      <c r="M75" s="230"/>
      <c r="N75" s="230"/>
    </row>
    <row r="76" spans="1:14" ht="13.5">
      <c r="A76" s="230"/>
      <c r="B76" s="230"/>
      <c r="C76" s="230"/>
      <c r="D76" s="230"/>
      <c r="E76" s="230"/>
      <c r="F76" s="230"/>
      <c r="G76" s="230"/>
      <c r="H76" s="230"/>
      <c r="I76" s="230"/>
      <c r="J76" s="230"/>
      <c r="K76" s="230"/>
      <c r="L76" s="230"/>
      <c r="M76" s="230"/>
      <c r="N76" s="230"/>
    </row>
    <row r="77" spans="1:14" ht="13.5">
      <c r="A77" s="230"/>
      <c r="B77" s="230"/>
      <c r="C77" s="230"/>
      <c r="D77" s="230"/>
      <c r="E77" s="230"/>
      <c r="F77" s="230"/>
      <c r="G77" s="230"/>
      <c r="H77" s="230"/>
      <c r="I77" s="230"/>
      <c r="J77" s="230"/>
      <c r="K77" s="230"/>
      <c r="L77" s="230"/>
      <c r="M77" s="230"/>
      <c r="N77" s="230"/>
    </row>
  </sheetData>
  <sheetProtection sheet="1" objects="1" scenarios="1" selectLockedCells="1"/>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73" r:id="rId2"/>
  <drawing r:id="rId1"/>
</worksheet>
</file>

<file path=xl/worksheets/sheet8.xml><?xml version="1.0" encoding="utf-8"?>
<worksheet xmlns="http://schemas.openxmlformats.org/spreadsheetml/2006/main" xmlns:r="http://schemas.openxmlformats.org/officeDocument/2006/relationships">
  <sheetPr>
    <tabColor rgb="FFFFFF00"/>
    <pageSetUpPr fitToPage="1"/>
  </sheetPr>
  <dimension ref="A1:A1"/>
  <sheetViews>
    <sheetView view="pageBreakPreview" zoomScaleSheetLayoutView="100" zoomScalePageLayoutView="0" workbookViewId="0" topLeftCell="A1">
      <selection activeCell="N24" sqref="N24"/>
    </sheetView>
  </sheetViews>
  <sheetFormatPr defaultColWidth="9.140625" defaultRowHeight="15"/>
  <cols>
    <col min="1" max="1" width="4.57421875" style="232" customWidth="1"/>
    <col min="2" max="12" width="9.00390625" style="232" customWidth="1"/>
    <col min="13" max="28" width="9.00390625" style="231" customWidth="1"/>
    <col min="29" max="16384" width="9.00390625" style="232" customWidth="1"/>
  </cols>
  <sheetData>
    <row r="3" ht="13.5"/>
    <row r="4" ht="13.5"/>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2" ht="13.5"/>
    <row r="33" ht="13.5"/>
    <row r="34" ht="13.5"/>
    <row r="35" ht="13.5"/>
    <row r="36" ht="13.5"/>
    <row r="37" ht="13.5"/>
    <row r="38" ht="13.5"/>
    <row r="39" ht="13.5"/>
    <row r="40" ht="13.5"/>
    <row r="41" ht="13.5"/>
  </sheetData>
  <sheetProtection sheet="1" selectLockedCells="1"/>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86" r:id="rId2"/>
  <drawing r:id="rId1"/>
</worksheet>
</file>

<file path=xl/worksheets/sheet9.xml><?xml version="1.0" encoding="utf-8"?>
<worksheet xmlns="http://schemas.openxmlformats.org/spreadsheetml/2006/main" xmlns:r="http://schemas.openxmlformats.org/officeDocument/2006/relationships">
  <sheetPr>
    <tabColor rgb="FFFFFF00"/>
  </sheetPr>
  <dimension ref="A1:W111"/>
  <sheetViews>
    <sheetView zoomScalePageLayoutView="0" workbookViewId="0" topLeftCell="A1">
      <selection activeCell="P31" sqref="P31"/>
    </sheetView>
  </sheetViews>
  <sheetFormatPr defaultColWidth="9.140625" defaultRowHeight="15" outlineLevelCol="1"/>
  <cols>
    <col min="1" max="1" width="3.421875" style="178" customWidth="1"/>
    <col min="2" max="2" width="16.421875" style="178" hidden="1" customWidth="1" outlineLevel="1"/>
    <col min="3" max="3" width="25.421875" style="178" hidden="1" customWidth="1" outlineLevel="1"/>
    <col min="4" max="4" width="46.421875" style="178" hidden="1" customWidth="1" outlineLevel="1"/>
    <col min="5" max="5" width="13.57421875" style="233" hidden="1" customWidth="1" outlineLevel="1"/>
    <col min="6" max="6" width="10.57421875" style="205" hidden="1" customWidth="1" outlineLevel="1"/>
    <col min="7" max="7" width="7.7109375" style="178" customWidth="1" collapsed="1"/>
    <col min="8" max="8" width="16.421875" style="178" bestFit="1" customWidth="1"/>
    <col min="9" max="9" width="72.00390625" style="178" bestFit="1" customWidth="1"/>
    <col min="10" max="10" width="10.57421875" style="205" customWidth="1"/>
    <col min="11" max="23" width="9.00390625" style="178" customWidth="1"/>
  </cols>
  <sheetData>
    <row r="1" spans="2:8" ht="13.5">
      <c r="B1" s="204"/>
      <c r="H1" s="204"/>
    </row>
    <row r="2" spans="2:8" ht="15" customHeight="1">
      <c r="B2" s="204" t="s">
        <v>302</v>
      </c>
      <c r="H2" s="204" t="s">
        <v>302</v>
      </c>
    </row>
    <row r="3" spans="2:10" ht="19.5" customHeight="1">
      <c r="B3" s="750" t="s">
        <v>420</v>
      </c>
      <c r="C3" s="751"/>
      <c r="D3" s="752"/>
      <c r="E3" s="234" t="s">
        <v>421</v>
      </c>
      <c r="F3" s="206" t="s">
        <v>305</v>
      </c>
      <c r="H3" s="743" t="s">
        <v>304</v>
      </c>
      <c r="I3" s="743"/>
      <c r="J3" s="206" t="s">
        <v>305</v>
      </c>
    </row>
    <row r="4" spans="1:23" s="236" customFormat="1" ht="15" customHeight="1">
      <c r="A4" s="235"/>
      <c r="B4" s="740" t="s">
        <v>291</v>
      </c>
      <c r="C4" s="759" t="s">
        <v>422</v>
      </c>
      <c r="D4" s="229" t="s">
        <v>423</v>
      </c>
      <c r="E4" s="762" t="s">
        <v>424</v>
      </c>
      <c r="F4" s="208">
        <v>300</v>
      </c>
      <c r="G4" s="235"/>
      <c r="H4" s="740" t="s">
        <v>291</v>
      </c>
      <c r="I4" s="207" t="s">
        <v>307</v>
      </c>
      <c r="J4" s="208">
        <v>300</v>
      </c>
      <c r="K4" s="235"/>
      <c r="L4" s="235"/>
      <c r="M4" s="235"/>
      <c r="N4" s="235"/>
      <c r="O4" s="235"/>
      <c r="P4" s="235"/>
      <c r="Q4" s="235"/>
      <c r="R4" s="235"/>
      <c r="S4" s="235"/>
      <c r="T4" s="235"/>
      <c r="U4" s="235"/>
      <c r="V4" s="235"/>
      <c r="W4" s="235"/>
    </row>
    <row r="5" spans="1:23" s="236" customFormat="1" ht="15" customHeight="1">
      <c r="A5" s="235"/>
      <c r="B5" s="741"/>
      <c r="C5" s="760"/>
      <c r="D5" s="229" t="s">
        <v>425</v>
      </c>
      <c r="E5" s="763"/>
      <c r="F5" s="208">
        <v>300</v>
      </c>
      <c r="G5" s="235"/>
      <c r="H5" s="741"/>
      <c r="I5" s="209" t="s">
        <v>309</v>
      </c>
      <c r="J5" s="208">
        <v>300</v>
      </c>
      <c r="K5" s="235"/>
      <c r="L5" s="235"/>
      <c r="M5" s="235"/>
      <c r="N5" s="235"/>
      <c r="O5" s="235"/>
      <c r="P5" s="235"/>
      <c r="Q5" s="235"/>
      <c r="R5" s="235"/>
      <c r="S5" s="235"/>
      <c r="T5" s="235"/>
      <c r="U5" s="235"/>
      <c r="V5" s="235"/>
      <c r="W5" s="235"/>
    </row>
    <row r="6" spans="1:23" s="236" customFormat="1" ht="15" customHeight="1">
      <c r="A6" s="235"/>
      <c r="B6" s="741"/>
      <c r="C6" s="761"/>
      <c r="D6" s="229" t="s">
        <v>426</v>
      </c>
      <c r="E6" s="764"/>
      <c r="F6" s="208">
        <v>300</v>
      </c>
      <c r="G6" s="235"/>
      <c r="H6" s="741"/>
      <c r="I6" s="210" t="s">
        <v>311</v>
      </c>
      <c r="J6" s="208">
        <v>300</v>
      </c>
      <c r="K6" s="235"/>
      <c r="L6" s="235"/>
      <c r="M6" s="235"/>
      <c r="N6" s="235"/>
      <c r="O6" s="235"/>
      <c r="P6" s="235"/>
      <c r="Q6" s="235"/>
      <c r="R6" s="235"/>
      <c r="S6" s="235"/>
      <c r="T6" s="235"/>
      <c r="U6" s="235"/>
      <c r="V6" s="235"/>
      <c r="W6" s="235"/>
    </row>
    <row r="7" spans="1:23" s="236" customFormat="1" ht="15" customHeight="1">
      <c r="A7" s="235"/>
      <c r="B7" s="741"/>
      <c r="C7" s="753" t="s">
        <v>427</v>
      </c>
      <c r="D7" s="237" t="s">
        <v>428</v>
      </c>
      <c r="E7" s="756" t="s">
        <v>429</v>
      </c>
      <c r="F7" s="215">
        <v>200</v>
      </c>
      <c r="G7" s="235"/>
      <c r="H7" s="741"/>
      <c r="I7" s="214" t="s">
        <v>312</v>
      </c>
      <c r="J7" s="215">
        <v>200</v>
      </c>
      <c r="K7" s="235"/>
      <c r="L7" s="235"/>
      <c r="M7" s="235"/>
      <c r="N7" s="235"/>
      <c r="O7" s="235"/>
      <c r="P7" s="235"/>
      <c r="Q7" s="235"/>
      <c r="R7" s="235"/>
      <c r="S7" s="235"/>
      <c r="T7" s="235"/>
      <c r="U7" s="235"/>
      <c r="V7" s="235"/>
      <c r="W7" s="235"/>
    </row>
    <row r="8" spans="1:23" s="236" customFormat="1" ht="15" customHeight="1">
      <c r="A8" s="235"/>
      <c r="B8" s="741"/>
      <c r="C8" s="755"/>
      <c r="D8" s="237" t="s">
        <v>430</v>
      </c>
      <c r="E8" s="758"/>
      <c r="F8" s="215">
        <v>200</v>
      </c>
      <c r="G8" s="235"/>
      <c r="H8" s="741"/>
      <c r="I8" s="218" t="s">
        <v>314</v>
      </c>
      <c r="J8" s="215">
        <v>200</v>
      </c>
      <c r="K8" s="235"/>
      <c r="L8" s="235"/>
      <c r="M8" s="235"/>
      <c r="N8" s="235"/>
      <c r="O8" s="235"/>
      <c r="P8" s="235"/>
      <c r="Q8" s="235"/>
      <c r="R8" s="235"/>
      <c r="S8" s="235"/>
      <c r="T8" s="235"/>
      <c r="U8" s="235"/>
      <c r="V8" s="235"/>
      <c r="W8" s="235"/>
    </row>
    <row r="9" spans="1:23" s="236" customFormat="1" ht="15" customHeight="1">
      <c r="A9" s="235"/>
      <c r="B9" s="741"/>
      <c r="C9" s="759" t="s">
        <v>431</v>
      </c>
      <c r="D9" s="229" t="s">
        <v>432</v>
      </c>
      <c r="E9" s="762" t="s">
        <v>424</v>
      </c>
      <c r="F9" s="208">
        <v>190</v>
      </c>
      <c r="G9" s="235"/>
      <c r="H9" s="741"/>
      <c r="I9" s="207" t="s">
        <v>315</v>
      </c>
      <c r="J9" s="208">
        <v>190</v>
      </c>
      <c r="K9" s="235"/>
      <c r="L9" s="235"/>
      <c r="M9" s="235"/>
      <c r="N9" s="235"/>
      <c r="O9" s="235"/>
      <c r="P9" s="235"/>
      <c r="Q9" s="235"/>
      <c r="R9" s="235"/>
      <c r="S9" s="235"/>
      <c r="T9" s="235"/>
      <c r="U9" s="235"/>
      <c r="V9" s="235"/>
      <c r="W9" s="235"/>
    </row>
    <row r="10" spans="1:23" s="236" customFormat="1" ht="15" customHeight="1">
      <c r="A10" s="235"/>
      <c r="B10" s="741"/>
      <c r="C10" s="760"/>
      <c r="D10" s="229" t="s">
        <v>433</v>
      </c>
      <c r="E10" s="763"/>
      <c r="F10" s="208">
        <v>190</v>
      </c>
      <c r="G10" s="235"/>
      <c r="H10" s="741"/>
      <c r="I10" s="209" t="s">
        <v>317</v>
      </c>
      <c r="J10" s="208">
        <v>190</v>
      </c>
      <c r="K10" s="235"/>
      <c r="L10" s="235"/>
      <c r="M10" s="235"/>
      <c r="N10" s="235"/>
      <c r="O10" s="235"/>
      <c r="P10" s="235"/>
      <c r="Q10" s="235"/>
      <c r="R10" s="235"/>
      <c r="S10" s="235"/>
      <c r="T10" s="235"/>
      <c r="U10" s="235"/>
      <c r="V10" s="235"/>
      <c r="W10" s="235"/>
    </row>
    <row r="11" spans="1:23" s="236" customFormat="1" ht="15" customHeight="1">
      <c r="A11" s="235"/>
      <c r="B11" s="741"/>
      <c r="C11" s="760"/>
      <c r="D11" s="229" t="s">
        <v>434</v>
      </c>
      <c r="E11" s="763"/>
      <c r="F11" s="208">
        <v>188</v>
      </c>
      <c r="G11" s="235"/>
      <c r="H11" s="741"/>
      <c r="I11" s="209" t="s">
        <v>319</v>
      </c>
      <c r="J11" s="208">
        <v>188</v>
      </c>
      <c r="K11" s="235"/>
      <c r="L11" s="235"/>
      <c r="M11" s="235"/>
      <c r="N11" s="235"/>
      <c r="O11" s="235"/>
      <c r="P11" s="235"/>
      <c r="Q11" s="235"/>
      <c r="R11" s="235"/>
      <c r="S11" s="235"/>
      <c r="T11" s="235"/>
      <c r="U11" s="235"/>
      <c r="V11" s="235"/>
      <c r="W11" s="235"/>
    </row>
    <row r="12" spans="1:23" s="236" customFormat="1" ht="15" customHeight="1">
      <c r="A12" s="235"/>
      <c r="B12" s="741"/>
      <c r="C12" s="760"/>
      <c r="D12" s="229" t="s">
        <v>435</v>
      </c>
      <c r="E12" s="763"/>
      <c r="F12" s="208">
        <v>190</v>
      </c>
      <c r="G12" s="235"/>
      <c r="H12" s="741"/>
      <c r="I12" s="209" t="s">
        <v>321</v>
      </c>
      <c r="J12" s="208">
        <v>190</v>
      </c>
      <c r="K12" s="235"/>
      <c r="L12" s="235"/>
      <c r="M12" s="235"/>
      <c r="N12" s="235"/>
      <c r="O12" s="235"/>
      <c r="P12" s="235"/>
      <c r="Q12" s="235"/>
      <c r="R12" s="235"/>
      <c r="S12" s="235"/>
      <c r="T12" s="235"/>
      <c r="U12" s="235"/>
      <c r="V12" s="235"/>
      <c r="W12" s="235"/>
    </row>
    <row r="13" spans="1:23" s="236" customFormat="1" ht="15" customHeight="1">
      <c r="A13" s="235"/>
      <c r="B13" s="741"/>
      <c r="C13" s="760"/>
      <c r="D13" s="229" t="s">
        <v>436</v>
      </c>
      <c r="E13" s="763"/>
      <c r="F13" s="208">
        <v>190</v>
      </c>
      <c r="G13" s="235"/>
      <c r="H13" s="741"/>
      <c r="I13" s="209" t="s">
        <v>323</v>
      </c>
      <c r="J13" s="208">
        <v>190</v>
      </c>
      <c r="K13" s="235"/>
      <c r="L13" s="235"/>
      <c r="M13" s="235"/>
      <c r="N13" s="235"/>
      <c r="O13" s="235"/>
      <c r="P13" s="235"/>
      <c r="Q13" s="235"/>
      <c r="R13" s="235"/>
      <c r="S13" s="235"/>
      <c r="T13" s="235"/>
      <c r="U13" s="235"/>
      <c r="V13" s="235"/>
      <c r="W13" s="235"/>
    </row>
    <row r="14" spans="1:23" s="236" customFormat="1" ht="15" customHeight="1">
      <c r="A14" s="235"/>
      <c r="B14" s="741"/>
      <c r="C14" s="761"/>
      <c r="D14" s="229" t="s">
        <v>437</v>
      </c>
      <c r="E14" s="764"/>
      <c r="F14" s="208">
        <v>188</v>
      </c>
      <c r="G14" s="235"/>
      <c r="H14" s="741"/>
      <c r="I14" s="210" t="s">
        <v>325</v>
      </c>
      <c r="J14" s="208">
        <v>188</v>
      </c>
      <c r="K14" s="235"/>
      <c r="L14" s="235"/>
      <c r="M14" s="235"/>
      <c r="N14" s="235"/>
      <c r="O14" s="235"/>
      <c r="P14" s="235"/>
      <c r="Q14" s="235"/>
      <c r="R14" s="235"/>
      <c r="S14" s="235"/>
      <c r="T14" s="235"/>
      <c r="U14" s="235"/>
      <c r="V14" s="235"/>
      <c r="W14" s="235"/>
    </row>
    <row r="15" spans="1:23" s="236" customFormat="1" ht="15" customHeight="1">
      <c r="A15" s="235"/>
      <c r="B15" s="741"/>
      <c r="C15" s="753" t="s">
        <v>438</v>
      </c>
      <c r="D15" s="237" t="s">
        <v>439</v>
      </c>
      <c r="E15" s="756" t="s">
        <v>440</v>
      </c>
      <c r="F15" s="215">
        <v>400</v>
      </c>
      <c r="G15" s="235"/>
      <c r="H15" s="741"/>
      <c r="I15" s="214" t="s">
        <v>326</v>
      </c>
      <c r="J15" s="215">
        <v>400</v>
      </c>
      <c r="K15" s="235"/>
      <c r="L15" s="235"/>
      <c r="M15" s="235"/>
      <c r="N15" s="235"/>
      <c r="O15" s="235"/>
      <c r="P15" s="235"/>
      <c r="Q15" s="235"/>
      <c r="R15" s="235"/>
      <c r="S15" s="235"/>
      <c r="T15" s="235"/>
      <c r="U15" s="235"/>
      <c r="V15" s="235"/>
      <c r="W15" s="235"/>
    </row>
    <row r="16" spans="1:23" s="236" customFormat="1" ht="15" customHeight="1">
      <c r="A16" s="235"/>
      <c r="B16" s="741"/>
      <c r="C16" s="754"/>
      <c r="D16" s="237" t="s">
        <v>441</v>
      </c>
      <c r="E16" s="757"/>
      <c r="F16" s="215">
        <v>400</v>
      </c>
      <c r="G16" s="235"/>
      <c r="H16" s="741"/>
      <c r="I16" s="219" t="s">
        <v>327</v>
      </c>
      <c r="J16" s="215">
        <v>400</v>
      </c>
      <c r="K16" s="235"/>
      <c r="L16" s="235"/>
      <c r="M16" s="235"/>
      <c r="N16" s="235"/>
      <c r="O16" s="235"/>
      <c r="P16" s="235"/>
      <c r="Q16" s="235"/>
      <c r="R16" s="235"/>
      <c r="S16" s="235"/>
      <c r="T16" s="235"/>
      <c r="U16" s="235"/>
      <c r="V16" s="235"/>
      <c r="W16" s="235"/>
    </row>
    <row r="17" spans="1:23" s="236" customFormat="1" ht="15" customHeight="1">
      <c r="A17" s="235"/>
      <c r="B17" s="741"/>
      <c r="C17" s="754"/>
      <c r="D17" s="237" t="s">
        <v>442</v>
      </c>
      <c r="E17" s="757"/>
      <c r="F17" s="215">
        <v>400</v>
      </c>
      <c r="G17" s="235"/>
      <c r="H17" s="741"/>
      <c r="I17" s="219" t="s">
        <v>329</v>
      </c>
      <c r="J17" s="215">
        <v>400</v>
      </c>
      <c r="K17" s="235"/>
      <c r="L17" s="235"/>
      <c r="M17" s="235"/>
      <c r="N17" s="235"/>
      <c r="O17" s="235"/>
      <c r="P17" s="235"/>
      <c r="Q17" s="235"/>
      <c r="R17" s="235"/>
      <c r="S17" s="235"/>
      <c r="T17" s="235"/>
      <c r="U17" s="235"/>
      <c r="V17" s="235"/>
      <c r="W17" s="235"/>
    </row>
    <row r="18" spans="1:23" s="236" customFormat="1" ht="15" customHeight="1">
      <c r="A18" s="235"/>
      <c r="B18" s="741"/>
      <c r="C18" s="754"/>
      <c r="D18" s="237" t="s">
        <v>443</v>
      </c>
      <c r="E18" s="757"/>
      <c r="F18" s="215">
        <v>400</v>
      </c>
      <c r="G18" s="235"/>
      <c r="H18" s="741"/>
      <c r="I18" s="219" t="s">
        <v>331</v>
      </c>
      <c r="J18" s="215">
        <v>400</v>
      </c>
      <c r="K18" s="235"/>
      <c r="L18" s="235"/>
      <c r="M18" s="235"/>
      <c r="N18" s="235"/>
      <c r="O18" s="235"/>
      <c r="P18" s="235"/>
      <c r="Q18" s="235"/>
      <c r="R18" s="235"/>
      <c r="S18" s="235"/>
      <c r="T18" s="235"/>
      <c r="U18" s="235"/>
      <c r="V18" s="235"/>
      <c r="W18" s="235"/>
    </row>
    <row r="19" spans="1:23" s="236" customFormat="1" ht="15" customHeight="1">
      <c r="A19" s="235"/>
      <c r="B19" s="741"/>
      <c r="C19" s="754"/>
      <c r="D19" s="237" t="s">
        <v>444</v>
      </c>
      <c r="E19" s="757"/>
      <c r="F19" s="215">
        <v>400</v>
      </c>
      <c r="G19" s="235"/>
      <c r="H19" s="741"/>
      <c r="I19" s="219" t="s">
        <v>332</v>
      </c>
      <c r="J19" s="215">
        <v>400</v>
      </c>
      <c r="K19" s="235"/>
      <c r="L19" s="235"/>
      <c r="M19" s="235"/>
      <c r="N19" s="235"/>
      <c r="O19" s="235"/>
      <c r="P19" s="235"/>
      <c r="Q19" s="235"/>
      <c r="R19" s="235"/>
      <c r="S19" s="235"/>
      <c r="T19" s="235"/>
      <c r="U19" s="235"/>
      <c r="V19" s="235"/>
      <c r="W19" s="235"/>
    </row>
    <row r="20" spans="1:23" s="236" customFormat="1" ht="15" customHeight="1">
      <c r="A20" s="235"/>
      <c r="B20" s="741"/>
      <c r="C20" s="754"/>
      <c r="D20" s="237" t="s">
        <v>445</v>
      </c>
      <c r="E20" s="757"/>
      <c r="F20" s="215">
        <v>300</v>
      </c>
      <c r="G20" s="235"/>
      <c r="H20" s="741"/>
      <c r="I20" s="219" t="s">
        <v>334</v>
      </c>
      <c r="J20" s="215">
        <v>300</v>
      </c>
      <c r="K20" s="235"/>
      <c r="L20" s="235"/>
      <c r="M20" s="235"/>
      <c r="N20" s="235"/>
      <c r="O20" s="235"/>
      <c r="P20" s="235"/>
      <c r="Q20" s="235"/>
      <c r="R20" s="235"/>
      <c r="S20" s="235"/>
      <c r="T20" s="235"/>
      <c r="U20" s="235"/>
      <c r="V20" s="235"/>
      <c r="W20" s="235"/>
    </row>
    <row r="21" spans="1:23" s="236" customFormat="1" ht="15" customHeight="1">
      <c r="A21" s="235"/>
      <c r="B21" s="741"/>
      <c r="C21" s="754"/>
      <c r="D21" s="237" t="s">
        <v>446</v>
      </c>
      <c r="E21" s="757"/>
      <c r="F21" s="215">
        <v>400</v>
      </c>
      <c r="G21" s="235"/>
      <c r="H21" s="741"/>
      <c r="I21" s="219" t="s">
        <v>336</v>
      </c>
      <c r="J21" s="215">
        <v>400</v>
      </c>
      <c r="K21" s="235"/>
      <c r="L21" s="235"/>
      <c r="M21" s="235"/>
      <c r="N21" s="235"/>
      <c r="O21" s="235"/>
      <c r="P21" s="235"/>
      <c r="Q21" s="235"/>
      <c r="R21" s="235"/>
      <c r="S21" s="235"/>
      <c r="T21" s="235"/>
      <c r="U21" s="235"/>
      <c r="V21" s="235"/>
      <c r="W21" s="235"/>
    </row>
    <row r="22" spans="1:23" s="236" customFormat="1" ht="15" customHeight="1">
      <c r="A22" s="235"/>
      <c r="B22" s="741"/>
      <c r="C22" s="754"/>
      <c r="D22" s="237" t="s">
        <v>447</v>
      </c>
      <c r="E22" s="757"/>
      <c r="F22" s="215">
        <v>400</v>
      </c>
      <c r="G22" s="235"/>
      <c r="H22" s="741"/>
      <c r="I22" s="219" t="s">
        <v>338</v>
      </c>
      <c r="J22" s="215">
        <v>400</v>
      </c>
      <c r="K22" s="235"/>
      <c r="L22" s="235"/>
      <c r="M22" s="235"/>
      <c r="N22" s="235"/>
      <c r="O22" s="235"/>
      <c r="P22" s="235"/>
      <c r="Q22" s="235"/>
      <c r="R22" s="235"/>
      <c r="S22" s="235"/>
      <c r="T22" s="235"/>
      <c r="U22" s="235"/>
      <c r="V22" s="235"/>
      <c r="W22" s="235"/>
    </row>
    <row r="23" spans="1:23" s="236" customFormat="1" ht="15" customHeight="1">
      <c r="A23" s="235"/>
      <c r="B23" s="741"/>
      <c r="C23" s="754"/>
      <c r="D23" s="237" t="s">
        <v>448</v>
      </c>
      <c r="E23" s="757"/>
      <c r="F23" s="215">
        <v>358</v>
      </c>
      <c r="G23" s="235"/>
      <c r="H23" s="741"/>
      <c r="I23" s="219" t="s">
        <v>340</v>
      </c>
      <c r="J23" s="215">
        <v>358</v>
      </c>
      <c r="K23" s="235"/>
      <c r="L23" s="235"/>
      <c r="M23" s="235"/>
      <c r="N23" s="235"/>
      <c r="O23" s="235"/>
      <c r="P23" s="235"/>
      <c r="Q23" s="235"/>
      <c r="R23" s="235"/>
      <c r="S23" s="235"/>
      <c r="T23" s="235"/>
      <c r="U23" s="235"/>
      <c r="V23" s="235"/>
      <c r="W23" s="235"/>
    </row>
    <row r="24" spans="1:23" s="236" customFormat="1" ht="15" customHeight="1">
      <c r="A24" s="235"/>
      <c r="B24" s="741"/>
      <c r="C24" s="754"/>
      <c r="D24" s="237" t="s">
        <v>449</v>
      </c>
      <c r="E24" s="757"/>
      <c r="F24" s="215">
        <v>400</v>
      </c>
      <c r="G24" s="235"/>
      <c r="H24" s="741"/>
      <c r="I24" s="219" t="s">
        <v>342</v>
      </c>
      <c r="J24" s="215">
        <v>400</v>
      </c>
      <c r="K24" s="235"/>
      <c r="L24" s="235"/>
      <c r="M24" s="235"/>
      <c r="N24" s="235"/>
      <c r="O24" s="235"/>
      <c r="P24" s="235"/>
      <c r="Q24" s="235"/>
      <c r="R24" s="235"/>
      <c r="S24" s="235"/>
      <c r="T24" s="235"/>
      <c r="U24" s="235"/>
      <c r="V24" s="235"/>
      <c r="W24" s="235"/>
    </row>
    <row r="25" spans="1:23" s="236" customFormat="1" ht="15" customHeight="1">
      <c r="A25" s="235"/>
      <c r="B25" s="741"/>
      <c r="C25" s="754"/>
      <c r="D25" s="237" t="s">
        <v>450</v>
      </c>
      <c r="E25" s="757"/>
      <c r="F25" s="215">
        <v>380</v>
      </c>
      <c r="G25" s="235"/>
      <c r="H25" s="741"/>
      <c r="I25" s="219" t="s">
        <v>343</v>
      </c>
      <c r="J25" s="215">
        <v>380</v>
      </c>
      <c r="K25" s="235"/>
      <c r="L25" s="235"/>
      <c r="M25" s="235"/>
      <c r="N25" s="235"/>
      <c r="O25" s="235"/>
      <c r="P25" s="235"/>
      <c r="Q25" s="235"/>
      <c r="R25" s="235"/>
      <c r="S25" s="235"/>
      <c r="T25" s="235"/>
      <c r="U25" s="235"/>
      <c r="V25" s="235"/>
      <c r="W25" s="235"/>
    </row>
    <row r="26" spans="1:23" s="236" customFormat="1" ht="15" customHeight="1">
      <c r="A26" s="235"/>
      <c r="B26" s="741"/>
      <c r="C26" s="755"/>
      <c r="D26" s="237" t="s">
        <v>451</v>
      </c>
      <c r="E26" s="758"/>
      <c r="F26" s="215">
        <v>400</v>
      </c>
      <c r="G26" s="235"/>
      <c r="H26" s="741"/>
      <c r="I26" s="218" t="s">
        <v>344</v>
      </c>
      <c r="J26" s="215">
        <v>400</v>
      </c>
      <c r="K26" s="235"/>
      <c r="L26" s="235"/>
      <c r="M26" s="235"/>
      <c r="N26" s="235"/>
      <c r="O26" s="235"/>
      <c r="P26" s="235"/>
      <c r="Q26" s="235"/>
      <c r="R26" s="235"/>
      <c r="S26" s="235"/>
      <c r="T26" s="235"/>
      <c r="U26" s="235"/>
      <c r="V26" s="235"/>
      <c r="W26" s="235"/>
    </row>
    <row r="27" spans="1:23" s="236" customFormat="1" ht="15" customHeight="1">
      <c r="A27" s="235"/>
      <c r="B27" s="741"/>
      <c r="C27" s="759" t="s">
        <v>438</v>
      </c>
      <c r="D27" s="229" t="s">
        <v>452</v>
      </c>
      <c r="E27" s="762" t="s">
        <v>453</v>
      </c>
      <c r="F27" s="208">
        <v>56</v>
      </c>
      <c r="G27" s="235"/>
      <c r="H27" s="741"/>
      <c r="I27" s="207" t="s">
        <v>346</v>
      </c>
      <c r="J27" s="208">
        <v>56</v>
      </c>
      <c r="K27" s="235"/>
      <c r="L27" s="235"/>
      <c r="M27" s="235"/>
      <c r="N27" s="235"/>
      <c r="O27" s="235"/>
      <c r="P27" s="235"/>
      <c r="Q27" s="235"/>
      <c r="R27" s="235"/>
      <c r="S27" s="235"/>
      <c r="T27" s="235"/>
      <c r="U27" s="235"/>
      <c r="V27" s="235"/>
      <c r="W27" s="235"/>
    </row>
    <row r="28" spans="1:23" s="236" customFormat="1" ht="15" customHeight="1">
      <c r="A28" s="235"/>
      <c r="B28" s="741"/>
      <c r="C28" s="760"/>
      <c r="D28" s="229" t="s">
        <v>454</v>
      </c>
      <c r="E28" s="763"/>
      <c r="F28" s="208">
        <v>56</v>
      </c>
      <c r="G28" s="235"/>
      <c r="H28" s="741"/>
      <c r="I28" s="209" t="s">
        <v>347</v>
      </c>
      <c r="J28" s="208">
        <v>56</v>
      </c>
      <c r="K28" s="235"/>
      <c r="L28" s="235"/>
      <c r="M28" s="235"/>
      <c r="N28" s="235"/>
      <c r="O28" s="235"/>
      <c r="P28" s="235"/>
      <c r="Q28" s="235"/>
      <c r="R28" s="235"/>
      <c r="S28" s="235"/>
      <c r="T28" s="235"/>
      <c r="U28" s="235"/>
      <c r="V28" s="235"/>
      <c r="W28" s="235"/>
    </row>
    <row r="29" spans="1:23" s="236" customFormat="1" ht="15" customHeight="1">
      <c r="A29" s="235"/>
      <c r="B29" s="741"/>
      <c r="C29" s="760"/>
      <c r="D29" s="229" t="s">
        <v>455</v>
      </c>
      <c r="E29" s="763"/>
      <c r="F29" s="208">
        <v>56</v>
      </c>
      <c r="G29" s="235"/>
      <c r="H29" s="741"/>
      <c r="I29" s="209" t="s">
        <v>348</v>
      </c>
      <c r="J29" s="208">
        <v>56</v>
      </c>
      <c r="K29" s="235"/>
      <c r="L29" s="235"/>
      <c r="M29" s="235"/>
      <c r="N29" s="235"/>
      <c r="O29" s="235"/>
      <c r="P29" s="235"/>
      <c r="Q29" s="235"/>
      <c r="R29" s="235"/>
      <c r="S29" s="235"/>
      <c r="T29" s="235"/>
      <c r="U29" s="235"/>
      <c r="V29" s="235"/>
      <c r="W29" s="235"/>
    </row>
    <row r="30" spans="1:23" s="236" customFormat="1" ht="15" customHeight="1">
      <c r="A30" s="235"/>
      <c r="B30" s="741"/>
      <c r="C30" s="760"/>
      <c r="D30" s="229" t="s">
        <v>456</v>
      </c>
      <c r="E30" s="763"/>
      <c r="F30" s="208">
        <v>56</v>
      </c>
      <c r="G30" s="235"/>
      <c r="H30" s="741"/>
      <c r="I30" s="209" t="s">
        <v>349</v>
      </c>
      <c r="J30" s="208">
        <v>56</v>
      </c>
      <c r="K30" s="235"/>
      <c r="L30" s="235"/>
      <c r="M30" s="235"/>
      <c r="N30" s="235"/>
      <c r="O30" s="235"/>
      <c r="P30" s="235"/>
      <c r="Q30" s="235"/>
      <c r="R30" s="235"/>
      <c r="S30" s="235"/>
      <c r="T30" s="235"/>
      <c r="U30" s="235"/>
      <c r="V30" s="235"/>
      <c r="W30" s="235"/>
    </row>
    <row r="31" spans="1:23" s="236" customFormat="1" ht="15" customHeight="1">
      <c r="A31" s="235"/>
      <c r="B31" s="741"/>
      <c r="C31" s="760"/>
      <c r="D31" s="229" t="s">
        <v>457</v>
      </c>
      <c r="E31" s="763"/>
      <c r="F31" s="208">
        <v>56</v>
      </c>
      <c r="G31" s="235"/>
      <c r="H31" s="741"/>
      <c r="I31" s="209" t="s">
        <v>350</v>
      </c>
      <c r="J31" s="208">
        <v>56</v>
      </c>
      <c r="K31" s="235"/>
      <c r="L31" s="235"/>
      <c r="M31" s="235"/>
      <c r="N31" s="235"/>
      <c r="O31" s="235"/>
      <c r="P31" s="235"/>
      <c r="Q31" s="235"/>
      <c r="R31" s="235"/>
      <c r="S31" s="235"/>
      <c r="T31" s="235"/>
      <c r="U31" s="235"/>
      <c r="V31" s="235"/>
      <c r="W31" s="235"/>
    </row>
    <row r="32" spans="1:23" s="236" customFormat="1" ht="15" customHeight="1">
      <c r="A32" s="235"/>
      <c r="B32" s="741"/>
      <c r="C32" s="760"/>
      <c r="D32" s="229" t="s">
        <v>458</v>
      </c>
      <c r="E32" s="763"/>
      <c r="F32" s="208">
        <v>56</v>
      </c>
      <c r="G32" s="235"/>
      <c r="H32" s="741"/>
      <c r="I32" s="209" t="s">
        <v>351</v>
      </c>
      <c r="J32" s="208">
        <v>56</v>
      </c>
      <c r="K32" s="235"/>
      <c r="L32" s="235"/>
      <c r="M32" s="235"/>
      <c r="N32" s="235"/>
      <c r="O32" s="235"/>
      <c r="P32" s="235"/>
      <c r="Q32" s="235"/>
      <c r="R32" s="235"/>
      <c r="S32" s="235"/>
      <c r="T32" s="235"/>
      <c r="U32" s="235"/>
      <c r="V32" s="235"/>
      <c r="W32" s="235"/>
    </row>
    <row r="33" spans="1:23" s="236" customFormat="1" ht="15" customHeight="1">
      <c r="A33" s="235"/>
      <c r="B33" s="741"/>
      <c r="C33" s="760"/>
      <c r="D33" s="229" t="s">
        <v>459</v>
      </c>
      <c r="E33" s="763"/>
      <c r="F33" s="208">
        <v>56</v>
      </c>
      <c r="G33" s="235"/>
      <c r="H33" s="741"/>
      <c r="I33" s="209" t="s">
        <v>352</v>
      </c>
      <c r="J33" s="208">
        <v>56</v>
      </c>
      <c r="K33" s="235"/>
      <c r="L33" s="235"/>
      <c r="M33" s="235"/>
      <c r="N33" s="235"/>
      <c r="O33" s="235"/>
      <c r="P33" s="235"/>
      <c r="Q33" s="235"/>
      <c r="R33" s="235"/>
      <c r="S33" s="235"/>
      <c r="T33" s="235"/>
      <c r="U33" s="235"/>
      <c r="V33" s="235"/>
      <c r="W33" s="235"/>
    </row>
    <row r="34" spans="1:23" s="236" customFormat="1" ht="15" customHeight="1">
      <c r="A34" s="235"/>
      <c r="B34" s="741"/>
      <c r="C34" s="760"/>
      <c r="D34" s="229" t="s">
        <v>460</v>
      </c>
      <c r="E34" s="763"/>
      <c r="F34" s="208">
        <v>56</v>
      </c>
      <c r="G34" s="235"/>
      <c r="H34" s="741"/>
      <c r="I34" s="209" t="s">
        <v>353</v>
      </c>
      <c r="J34" s="208">
        <v>56</v>
      </c>
      <c r="K34" s="235"/>
      <c r="L34" s="235"/>
      <c r="M34" s="235"/>
      <c r="N34" s="235"/>
      <c r="O34" s="235"/>
      <c r="P34" s="235"/>
      <c r="Q34" s="235"/>
      <c r="R34" s="235"/>
      <c r="S34" s="235"/>
      <c r="T34" s="235"/>
      <c r="U34" s="235"/>
      <c r="V34" s="235"/>
      <c r="W34" s="235"/>
    </row>
    <row r="35" spans="1:23" s="236" customFormat="1" ht="15" customHeight="1">
      <c r="A35" s="235"/>
      <c r="B35" s="741"/>
      <c r="C35" s="760"/>
      <c r="D35" s="229" t="s">
        <v>461</v>
      </c>
      <c r="E35" s="763"/>
      <c r="F35" s="208">
        <v>56</v>
      </c>
      <c r="G35" s="235"/>
      <c r="H35" s="741"/>
      <c r="I35" s="209" t="s">
        <v>354</v>
      </c>
      <c r="J35" s="208">
        <v>56</v>
      </c>
      <c r="K35" s="235"/>
      <c r="L35" s="235"/>
      <c r="M35" s="235"/>
      <c r="N35" s="235"/>
      <c r="O35" s="235"/>
      <c r="P35" s="235"/>
      <c r="Q35" s="235"/>
      <c r="R35" s="235"/>
      <c r="S35" s="235"/>
      <c r="T35" s="235"/>
      <c r="U35" s="235"/>
      <c r="V35" s="235"/>
      <c r="W35" s="235"/>
    </row>
    <row r="36" spans="1:23" s="236" customFormat="1" ht="15" customHeight="1">
      <c r="A36" s="235"/>
      <c r="B36" s="741"/>
      <c r="C36" s="760"/>
      <c r="D36" s="229" t="s">
        <v>462</v>
      </c>
      <c r="E36" s="763"/>
      <c r="F36" s="208">
        <v>56</v>
      </c>
      <c r="G36" s="235"/>
      <c r="H36" s="741"/>
      <c r="I36" s="209" t="s">
        <v>355</v>
      </c>
      <c r="J36" s="208">
        <v>56</v>
      </c>
      <c r="K36" s="235"/>
      <c r="L36" s="235"/>
      <c r="M36" s="235"/>
      <c r="N36" s="235"/>
      <c r="O36" s="235"/>
      <c r="P36" s="235"/>
      <c r="Q36" s="235"/>
      <c r="R36" s="235"/>
      <c r="S36" s="235"/>
      <c r="T36" s="235"/>
      <c r="U36" s="235"/>
      <c r="V36" s="235"/>
      <c r="W36" s="235"/>
    </row>
    <row r="37" spans="1:23" s="236" customFormat="1" ht="15" customHeight="1">
      <c r="A37" s="235"/>
      <c r="B37" s="741"/>
      <c r="C37" s="760"/>
      <c r="D37" s="229" t="s">
        <v>463</v>
      </c>
      <c r="E37" s="763"/>
      <c r="F37" s="208">
        <v>56</v>
      </c>
      <c r="G37" s="235"/>
      <c r="H37" s="741"/>
      <c r="I37" s="209" t="s">
        <v>356</v>
      </c>
      <c r="J37" s="208">
        <v>56</v>
      </c>
      <c r="K37" s="235"/>
      <c r="L37" s="235"/>
      <c r="M37" s="235"/>
      <c r="N37" s="235"/>
      <c r="O37" s="235"/>
      <c r="P37" s="235"/>
      <c r="Q37" s="235"/>
      <c r="R37" s="235"/>
      <c r="S37" s="235"/>
      <c r="T37" s="235"/>
      <c r="U37" s="235"/>
      <c r="V37" s="235"/>
      <c r="W37" s="235"/>
    </row>
    <row r="38" spans="1:23" s="236" customFormat="1" ht="15" customHeight="1">
      <c r="A38" s="235"/>
      <c r="B38" s="741"/>
      <c r="C38" s="761"/>
      <c r="D38" s="229" t="s">
        <v>464</v>
      </c>
      <c r="E38" s="764"/>
      <c r="F38" s="208">
        <v>56</v>
      </c>
      <c r="G38" s="235"/>
      <c r="H38" s="741"/>
      <c r="I38" s="210" t="s">
        <v>357</v>
      </c>
      <c r="J38" s="208">
        <v>56</v>
      </c>
      <c r="K38" s="235"/>
      <c r="L38" s="235"/>
      <c r="M38" s="235"/>
      <c r="N38" s="235"/>
      <c r="O38" s="235"/>
      <c r="P38" s="235"/>
      <c r="Q38" s="235"/>
      <c r="R38" s="235"/>
      <c r="S38" s="235"/>
      <c r="T38" s="235"/>
      <c r="U38" s="235"/>
      <c r="V38" s="235"/>
      <c r="W38" s="235"/>
    </row>
    <row r="39" spans="1:23" s="236" customFormat="1" ht="15" customHeight="1">
      <c r="A39" s="235"/>
      <c r="B39" s="741"/>
      <c r="C39" s="753" t="s">
        <v>438</v>
      </c>
      <c r="D39" s="237" t="s">
        <v>465</v>
      </c>
      <c r="E39" s="756" t="s">
        <v>453</v>
      </c>
      <c r="F39" s="215">
        <v>160</v>
      </c>
      <c r="G39" s="235"/>
      <c r="H39" s="741"/>
      <c r="I39" s="214" t="s">
        <v>358</v>
      </c>
      <c r="J39" s="215">
        <v>160</v>
      </c>
      <c r="K39" s="235"/>
      <c r="L39" s="235"/>
      <c r="M39" s="235"/>
      <c r="N39" s="235"/>
      <c r="O39" s="235"/>
      <c r="P39" s="235"/>
      <c r="Q39" s="235"/>
      <c r="R39" s="235"/>
      <c r="S39" s="235"/>
      <c r="T39" s="235"/>
      <c r="U39" s="235"/>
      <c r="V39" s="235"/>
      <c r="W39" s="235"/>
    </row>
    <row r="40" spans="1:23" s="236" customFormat="1" ht="15" customHeight="1">
      <c r="A40" s="235"/>
      <c r="B40" s="741"/>
      <c r="C40" s="754"/>
      <c r="D40" s="237" t="s">
        <v>466</v>
      </c>
      <c r="E40" s="757"/>
      <c r="F40" s="215">
        <v>160</v>
      </c>
      <c r="G40" s="235"/>
      <c r="H40" s="741"/>
      <c r="I40" s="219" t="s">
        <v>359</v>
      </c>
      <c r="J40" s="215">
        <v>160</v>
      </c>
      <c r="K40" s="235"/>
      <c r="L40" s="235"/>
      <c r="M40" s="235"/>
      <c r="N40" s="235"/>
      <c r="O40" s="235"/>
      <c r="P40" s="235"/>
      <c r="Q40" s="235"/>
      <c r="R40" s="235"/>
      <c r="S40" s="235"/>
      <c r="T40" s="235"/>
      <c r="U40" s="235"/>
      <c r="V40" s="235"/>
      <c r="W40" s="235"/>
    </row>
    <row r="41" spans="1:23" s="236" customFormat="1" ht="15" customHeight="1">
      <c r="A41" s="235"/>
      <c r="B41" s="741"/>
      <c r="C41" s="754"/>
      <c r="D41" s="237" t="s">
        <v>467</v>
      </c>
      <c r="E41" s="757"/>
      <c r="F41" s="215">
        <v>160</v>
      </c>
      <c r="G41" s="235"/>
      <c r="H41" s="741"/>
      <c r="I41" s="219" t="s">
        <v>360</v>
      </c>
      <c r="J41" s="215">
        <v>160</v>
      </c>
      <c r="K41" s="235"/>
      <c r="L41" s="235"/>
      <c r="M41" s="235"/>
      <c r="N41" s="235"/>
      <c r="O41" s="235"/>
      <c r="P41" s="235"/>
      <c r="Q41" s="235"/>
      <c r="R41" s="235"/>
      <c r="S41" s="235"/>
      <c r="T41" s="235"/>
      <c r="U41" s="235"/>
      <c r="V41" s="235"/>
      <c r="W41" s="235"/>
    </row>
    <row r="42" spans="1:23" s="236" customFormat="1" ht="15" customHeight="1">
      <c r="A42" s="235"/>
      <c r="B42" s="741"/>
      <c r="C42" s="754"/>
      <c r="D42" s="237" t="s">
        <v>468</v>
      </c>
      <c r="E42" s="757"/>
      <c r="F42" s="215">
        <v>160</v>
      </c>
      <c r="G42" s="235"/>
      <c r="H42" s="741"/>
      <c r="I42" s="219" t="s">
        <v>361</v>
      </c>
      <c r="J42" s="215">
        <v>160</v>
      </c>
      <c r="K42" s="235"/>
      <c r="L42" s="235"/>
      <c r="M42" s="235"/>
      <c r="N42" s="235"/>
      <c r="O42" s="235"/>
      <c r="P42" s="235"/>
      <c r="Q42" s="235"/>
      <c r="R42" s="235"/>
      <c r="S42" s="235"/>
      <c r="T42" s="235"/>
      <c r="U42" s="235"/>
      <c r="V42" s="235"/>
      <c r="W42" s="235"/>
    </row>
    <row r="43" spans="1:23" s="236" customFormat="1" ht="15" customHeight="1">
      <c r="A43" s="235"/>
      <c r="B43" s="741"/>
      <c r="C43" s="754"/>
      <c r="D43" s="237" t="s">
        <v>469</v>
      </c>
      <c r="E43" s="757"/>
      <c r="F43" s="215">
        <v>160</v>
      </c>
      <c r="G43" s="235"/>
      <c r="H43" s="741"/>
      <c r="I43" s="219" t="s">
        <v>362</v>
      </c>
      <c r="J43" s="215">
        <v>160</v>
      </c>
      <c r="K43" s="235"/>
      <c r="L43" s="235"/>
      <c r="M43" s="235"/>
      <c r="N43" s="235"/>
      <c r="O43" s="235"/>
      <c r="P43" s="235"/>
      <c r="Q43" s="235"/>
      <c r="R43" s="235"/>
      <c r="S43" s="235"/>
      <c r="T43" s="235"/>
      <c r="U43" s="235"/>
      <c r="V43" s="235"/>
      <c r="W43" s="235"/>
    </row>
    <row r="44" spans="1:23" s="236" customFormat="1" ht="15" customHeight="1">
      <c r="A44" s="235"/>
      <c r="B44" s="741"/>
      <c r="C44" s="754"/>
      <c r="D44" s="237" t="s">
        <v>470</v>
      </c>
      <c r="E44" s="757"/>
      <c r="F44" s="215">
        <v>160</v>
      </c>
      <c r="G44" s="235"/>
      <c r="H44" s="741"/>
      <c r="I44" s="219" t="s">
        <v>363</v>
      </c>
      <c r="J44" s="215">
        <v>160</v>
      </c>
      <c r="K44" s="235"/>
      <c r="L44" s="235"/>
      <c r="M44" s="235"/>
      <c r="N44" s="235"/>
      <c r="O44" s="235"/>
      <c r="P44" s="235"/>
      <c r="Q44" s="235"/>
      <c r="R44" s="235"/>
      <c r="S44" s="235"/>
      <c r="T44" s="235"/>
      <c r="U44" s="235"/>
      <c r="V44" s="235"/>
      <c r="W44" s="235"/>
    </row>
    <row r="45" spans="1:23" s="236" customFormat="1" ht="15" customHeight="1">
      <c r="A45" s="235"/>
      <c r="B45" s="741"/>
      <c r="C45" s="754"/>
      <c r="D45" s="237" t="s">
        <v>471</v>
      </c>
      <c r="E45" s="757"/>
      <c r="F45" s="215">
        <v>160</v>
      </c>
      <c r="G45" s="235"/>
      <c r="H45" s="741"/>
      <c r="I45" s="219" t="s">
        <v>364</v>
      </c>
      <c r="J45" s="215">
        <v>160</v>
      </c>
      <c r="K45" s="235"/>
      <c r="L45" s="235"/>
      <c r="M45" s="235"/>
      <c r="N45" s="235"/>
      <c r="O45" s="235"/>
      <c r="P45" s="235"/>
      <c r="Q45" s="235"/>
      <c r="R45" s="235"/>
      <c r="S45" s="235"/>
      <c r="T45" s="235"/>
      <c r="U45" s="235"/>
      <c r="V45" s="235"/>
      <c r="W45" s="235"/>
    </row>
    <row r="46" spans="1:23" s="236" customFormat="1" ht="15" customHeight="1">
      <c r="A46" s="235"/>
      <c r="B46" s="741"/>
      <c r="C46" s="754"/>
      <c r="D46" s="237" t="s">
        <v>472</v>
      </c>
      <c r="E46" s="757"/>
      <c r="F46" s="215">
        <v>160</v>
      </c>
      <c r="G46" s="235"/>
      <c r="H46" s="741"/>
      <c r="I46" s="219" t="s">
        <v>365</v>
      </c>
      <c r="J46" s="215">
        <v>160</v>
      </c>
      <c r="K46" s="235"/>
      <c r="L46" s="235"/>
      <c r="M46" s="235"/>
      <c r="N46" s="235"/>
      <c r="O46" s="235"/>
      <c r="P46" s="235"/>
      <c r="Q46" s="235"/>
      <c r="R46" s="235"/>
      <c r="S46" s="235"/>
      <c r="T46" s="235"/>
      <c r="U46" s="235"/>
      <c r="V46" s="235"/>
      <c r="W46" s="235"/>
    </row>
    <row r="47" spans="1:23" s="236" customFormat="1" ht="15" customHeight="1">
      <c r="A47" s="235"/>
      <c r="B47" s="741"/>
      <c r="C47" s="754"/>
      <c r="D47" s="237" t="s">
        <v>473</v>
      </c>
      <c r="E47" s="757"/>
      <c r="F47" s="215">
        <v>160</v>
      </c>
      <c r="G47" s="235"/>
      <c r="H47" s="741"/>
      <c r="I47" s="219" t="s">
        <v>366</v>
      </c>
      <c r="J47" s="215">
        <v>160</v>
      </c>
      <c r="K47" s="235"/>
      <c r="L47" s="235"/>
      <c r="M47" s="235"/>
      <c r="N47" s="235"/>
      <c r="O47" s="235"/>
      <c r="P47" s="235"/>
      <c r="Q47" s="235"/>
      <c r="R47" s="235"/>
      <c r="S47" s="235"/>
      <c r="T47" s="235"/>
      <c r="U47" s="235"/>
      <c r="V47" s="235"/>
      <c r="W47" s="235"/>
    </row>
    <row r="48" spans="1:23" s="236" customFormat="1" ht="15" customHeight="1">
      <c r="A48" s="235"/>
      <c r="B48" s="741"/>
      <c r="C48" s="754"/>
      <c r="D48" s="237" t="s">
        <v>474</v>
      </c>
      <c r="E48" s="757"/>
      <c r="F48" s="215">
        <v>160</v>
      </c>
      <c r="G48" s="235"/>
      <c r="H48" s="741"/>
      <c r="I48" s="219" t="s">
        <v>367</v>
      </c>
      <c r="J48" s="215">
        <v>160</v>
      </c>
      <c r="K48" s="235"/>
      <c r="L48" s="235"/>
      <c r="M48" s="235"/>
      <c r="N48" s="235"/>
      <c r="O48" s="235"/>
      <c r="P48" s="235"/>
      <c r="Q48" s="235"/>
      <c r="R48" s="235"/>
      <c r="S48" s="235"/>
      <c r="T48" s="235"/>
      <c r="U48" s="235"/>
      <c r="V48" s="235"/>
      <c r="W48" s="235"/>
    </row>
    <row r="49" spans="1:23" s="236" customFormat="1" ht="15" customHeight="1">
      <c r="A49" s="235"/>
      <c r="B49" s="741"/>
      <c r="C49" s="754"/>
      <c r="D49" s="237" t="s">
        <v>475</v>
      </c>
      <c r="E49" s="757"/>
      <c r="F49" s="215">
        <v>160</v>
      </c>
      <c r="G49" s="235"/>
      <c r="H49" s="741"/>
      <c r="I49" s="219" t="s">
        <v>368</v>
      </c>
      <c r="J49" s="215">
        <v>160</v>
      </c>
      <c r="K49" s="235"/>
      <c r="L49" s="235"/>
      <c r="M49" s="235"/>
      <c r="N49" s="235"/>
      <c r="O49" s="235"/>
      <c r="P49" s="235"/>
      <c r="Q49" s="235"/>
      <c r="R49" s="235"/>
      <c r="S49" s="235"/>
      <c r="T49" s="235"/>
      <c r="U49" s="235"/>
      <c r="V49" s="235"/>
      <c r="W49" s="235"/>
    </row>
    <row r="50" spans="1:23" s="236" customFormat="1" ht="15" customHeight="1">
      <c r="A50" s="235"/>
      <c r="B50" s="741"/>
      <c r="C50" s="754"/>
      <c r="D50" s="237" t="s">
        <v>476</v>
      </c>
      <c r="E50" s="757"/>
      <c r="F50" s="215">
        <v>160</v>
      </c>
      <c r="G50" s="235"/>
      <c r="H50" s="741"/>
      <c r="I50" s="219" t="s">
        <v>369</v>
      </c>
      <c r="J50" s="215">
        <v>160</v>
      </c>
      <c r="K50" s="235"/>
      <c r="L50" s="235"/>
      <c r="M50" s="235"/>
      <c r="N50" s="235"/>
      <c r="O50" s="235"/>
      <c r="P50" s="235"/>
      <c r="Q50" s="235"/>
      <c r="R50" s="235"/>
      <c r="S50" s="235"/>
      <c r="T50" s="235"/>
      <c r="U50" s="235"/>
      <c r="V50" s="235"/>
      <c r="W50" s="235"/>
    </row>
    <row r="51" spans="1:23" s="236" customFormat="1" ht="15" customHeight="1">
      <c r="A51" s="235"/>
      <c r="B51" s="741"/>
      <c r="C51" s="754"/>
      <c r="D51" s="237" t="s">
        <v>477</v>
      </c>
      <c r="E51" s="757"/>
      <c r="F51" s="215">
        <v>160</v>
      </c>
      <c r="G51" s="235"/>
      <c r="H51" s="741"/>
      <c r="I51" s="219" t="s">
        <v>370</v>
      </c>
      <c r="J51" s="215">
        <v>160</v>
      </c>
      <c r="K51" s="235"/>
      <c r="L51" s="235"/>
      <c r="M51" s="235"/>
      <c r="N51" s="235"/>
      <c r="O51" s="235"/>
      <c r="P51" s="235"/>
      <c r="Q51" s="235"/>
      <c r="R51" s="235"/>
      <c r="S51" s="235"/>
      <c r="T51" s="235"/>
      <c r="U51" s="235"/>
      <c r="V51" s="235"/>
      <c r="W51" s="235"/>
    </row>
    <row r="52" spans="1:23" s="236" customFormat="1" ht="15" customHeight="1">
      <c r="A52" s="235"/>
      <c r="B52" s="741"/>
      <c r="C52" s="754"/>
      <c r="D52" s="237" t="s">
        <v>478</v>
      </c>
      <c r="E52" s="757"/>
      <c r="F52" s="215">
        <v>160</v>
      </c>
      <c r="G52" s="235"/>
      <c r="H52" s="741"/>
      <c r="I52" s="219" t="s">
        <v>371</v>
      </c>
      <c r="J52" s="215">
        <v>160</v>
      </c>
      <c r="K52" s="235"/>
      <c r="L52" s="235"/>
      <c r="M52" s="235"/>
      <c r="N52" s="235"/>
      <c r="O52" s="235"/>
      <c r="P52" s="235"/>
      <c r="Q52" s="235"/>
      <c r="R52" s="235"/>
      <c r="S52" s="235"/>
      <c r="T52" s="235"/>
      <c r="U52" s="235"/>
      <c r="V52" s="235"/>
      <c r="W52" s="235"/>
    </row>
    <row r="53" spans="1:23" s="236" customFormat="1" ht="15" customHeight="1">
      <c r="A53" s="235"/>
      <c r="B53" s="741"/>
      <c r="C53" s="754"/>
      <c r="D53" s="237" t="s">
        <v>479</v>
      </c>
      <c r="E53" s="757"/>
      <c r="F53" s="215">
        <v>160</v>
      </c>
      <c r="G53" s="235"/>
      <c r="H53" s="741"/>
      <c r="I53" s="219" t="s">
        <v>372</v>
      </c>
      <c r="J53" s="215">
        <v>160</v>
      </c>
      <c r="K53" s="235"/>
      <c r="L53" s="235"/>
      <c r="M53" s="235"/>
      <c r="N53" s="235"/>
      <c r="O53" s="235"/>
      <c r="P53" s="235"/>
      <c r="Q53" s="235"/>
      <c r="R53" s="235"/>
      <c r="S53" s="235"/>
      <c r="T53" s="235"/>
      <c r="U53" s="235"/>
      <c r="V53" s="235"/>
      <c r="W53" s="235"/>
    </row>
    <row r="54" spans="1:23" s="236" customFormat="1" ht="15" customHeight="1">
      <c r="A54" s="235"/>
      <c r="B54" s="741"/>
      <c r="C54" s="754"/>
      <c r="D54" s="237" t="s">
        <v>480</v>
      </c>
      <c r="E54" s="757"/>
      <c r="F54" s="215">
        <v>160</v>
      </c>
      <c r="G54" s="235"/>
      <c r="H54" s="741"/>
      <c r="I54" s="219" t="s">
        <v>373</v>
      </c>
      <c r="J54" s="215">
        <v>160</v>
      </c>
      <c r="K54" s="235"/>
      <c r="L54" s="235"/>
      <c r="M54" s="235"/>
      <c r="N54" s="235"/>
      <c r="O54" s="235"/>
      <c r="P54" s="235"/>
      <c r="Q54" s="235"/>
      <c r="R54" s="235"/>
      <c r="S54" s="235"/>
      <c r="T54" s="235"/>
      <c r="U54" s="235"/>
      <c r="V54" s="235"/>
      <c r="W54" s="235"/>
    </row>
    <row r="55" spans="1:23" s="236" customFormat="1" ht="15" customHeight="1">
      <c r="A55" s="235"/>
      <c r="B55" s="741"/>
      <c r="C55" s="754"/>
      <c r="D55" s="237" t="s">
        <v>481</v>
      </c>
      <c r="E55" s="757"/>
      <c r="F55" s="215">
        <v>160</v>
      </c>
      <c r="G55" s="235"/>
      <c r="H55" s="741"/>
      <c r="I55" s="219" t="s">
        <v>374</v>
      </c>
      <c r="J55" s="215">
        <v>160</v>
      </c>
      <c r="K55" s="235"/>
      <c r="L55" s="235"/>
      <c r="M55" s="235"/>
      <c r="N55" s="235"/>
      <c r="O55" s="235"/>
      <c r="P55" s="235"/>
      <c r="Q55" s="235"/>
      <c r="R55" s="235"/>
      <c r="S55" s="235"/>
      <c r="T55" s="235"/>
      <c r="U55" s="235"/>
      <c r="V55" s="235"/>
      <c r="W55" s="235"/>
    </row>
    <row r="56" spans="1:23" s="236" customFormat="1" ht="15" customHeight="1">
      <c r="A56" s="235"/>
      <c r="B56" s="741"/>
      <c r="C56" s="754"/>
      <c r="D56" s="237" t="s">
        <v>482</v>
      </c>
      <c r="E56" s="757"/>
      <c r="F56" s="215">
        <v>160</v>
      </c>
      <c r="G56" s="235"/>
      <c r="H56" s="741"/>
      <c r="I56" s="219" t="s">
        <v>375</v>
      </c>
      <c r="J56" s="215">
        <v>160</v>
      </c>
      <c r="K56" s="235"/>
      <c r="L56" s="235"/>
      <c r="M56" s="235"/>
      <c r="N56" s="235"/>
      <c r="O56" s="235"/>
      <c r="P56" s="235"/>
      <c r="Q56" s="235"/>
      <c r="R56" s="235"/>
      <c r="S56" s="235"/>
      <c r="T56" s="235"/>
      <c r="U56" s="235"/>
      <c r="V56" s="235"/>
      <c r="W56" s="235"/>
    </row>
    <row r="57" spans="1:23" s="236" customFormat="1" ht="15" customHeight="1">
      <c r="A57" s="235"/>
      <c r="B57" s="741"/>
      <c r="C57" s="754"/>
      <c r="D57" s="237" t="s">
        <v>483</v>
      </c>
      <c r="E57" s="757"/>
      <c r="F57" s="215">
        <v>160</v>
      </c>
      <c r="G57" s="235"/>
      <c r="H57" s="741"/>
      <c r="I57" s="219" t="s">
        <v>376</v>
      </c>
      <c r="J57" s="215">
        <v>160</v>
      </c>
      <c r="K57" s="235"/>
      <c r="L57" s="235"/>
      <c r="M57" s="235"/>
      <c r="N57" s="235"/>
      <c r="O57" s="235"/>
      <c r="P57" s="235"/>
      <c r="Q57" s="235"/>
      <c r="R57" s="235"/>
      <c r="S57" s="235"/>
      <c r="T57" s="235"/>
      <c r="U57" s="235"/>
      <c r="V57" s="235"/>
      <c r="W57" s="235"/>
    </row>
    <row r="58" spans="1:23" s="236" customFormat="1" ht="15" customHeight="1">
      <c r="A58" s="235"/>
      <c r="B58" s="741"/>
      <c r="C58" s="754"/>
      <c r="D58" s="237" t="s">
        <v>484</v>
      </c>
      <c r="E58" s="757"/>
      <c r="F58" s="215">
        <v>160</v>
      </c>
      <c r="G58" s="235"/>
      <c r="H58" s="741"/>
      <c r="I58" s="219" t="s">
        <v>377</v>
      </c>
      <c r="J58" s="215">
        <v>160</v>
      </c>
      <c r="K58" s="235"/>
      <c r="L58" s="235"/>
      <c r="M58" s="235"/>
      <c r="N58" s="235"/>
      <c r="O58" s="235"/>
      <c r="P58" s="235"/>
      <c r="Q58" s="235"/>
      <c r="R58" s="235"/>
      <c r="S58" s="235"/>
      <c r="T58" s="235"/>
      <c r="U58" s="235"/>
      <c r="V58" s="235"/>
      <c r="W58" s="235"/>
    </row>
    <row r="59" spans="1:23" s="236" customFormat="1" ht="15" customHeight="1">
      <c r="A59" s="235"/>
      <c r="B59" s="741"/>
      <c r="C59" s="754"/>
      <c r="D59" s="237" t="s">
        <v>485</v>
      </c>
      <c r="E59" s="757"/>
      <c r="F59" s="215">
        <v>160</v>
      </c>
      <c r="G59" s="235"/>
      <c r="H59" s="741"/>
      <c r="I59" s="219" t="s">
        <v>378</v>
      </c>
      <c r="J59" s="215">
        <v>160</v>
      </c>
      <c r="K59" s="235"/>
      <c r="L59" s="235"/>
      <c r="M59" s="235"/>
      <c r="N59" s="235"/>
      <c r="O59" s="235"/>
      <c r="P59" s="235"/>
      <c r="Q59" s="235"/>
      <c r="R59" s="235"/>
      <c r="S59" s="235"/>
      <c r="T59" s="235"/>
      <c r="U59" s="235"/>
      <c r="V59" s="235"/>
      <c r="W59" s="235"/>
    </row>
    <row r="60" spans="1:23" s="236" customFormat="1" ht="15" customHeight="1">
      <c r="A60" s="235"/>
      <c r="B60" s="741"/>
      <c r="C60" s="755"/>
      <c r="D60" s="237" t="s">
        <v>486</v>
      </c>
      <c r="E60" s="758"/>
      <c r="F60" s="215">
        <v>160</v>
      </c>
      <c r="G60" s="235"/>
      <c r="H60" s="741"/>
      <c r="I60" s="218" t="s">
        <v>379</v>
      </c>
      <c r="J60" s="215">
        <v>160</v>
      </c>
      <c r="K60" s="235"/>
      <c r="L60" s="235"/>
      <c r="M60" s="235"/>
      <c r="N60" s="235"/>
      <c r="O60" s="235"/>
      <c r="P60" s="235"/>
      <c r="Q60" s="235"/>
      <c r="R60" s="235"/>
      <c r="S60" s="235"/>
      <c r="T60" s="235"/>
      <c r="U60" s="235"/>
      <c r="V60" s="235"/>
      <c r="W60" s="235"/>
    </row>
    <row r="61" spans="1:23" s="236" customFormat="1" ht="15" customHeight="1">
      <c r="A61" s="235"/>
      <c r="B61" s="741"/>
      <c r="C61" s="759" t="s">
        <v>487</v>
      </c>
      <c r="D61" s="229" t="s">
        <v>488</v>
      </c>
      <c r="E61" s="762" t="s">
        <v>453</v>
      </c>
      <c r="F61" s="208">
        <v>56</v>
      </c>
      <c r="G61" s="235"/>
      <c r="H61" s="741"/>
      <c r="I61" s="207" t="s">
        <v>380</v>
      </c>
      <c r="J61" s="208">
        <v>56</v>
      </c>
      <c r="K61" s="235"/>
      <c r="L61" s="235"/>
      <c r="M61" s="235"/>
      <c r="N61" s="235"/>
      <c r="O61" s="235"/>
      <c r="P61" s="235"/>
      <c r="Q61" s="235"/>
      <c r="R61" s="235"/>
      <c r="S61" s="235"/>
      <c r="T61" s="235"/>
      <c r="U61" s="235"/>
      <c r="V61" s="235"/>
      <c r="W61" s="235"/>
    </row>
    <row r="62" spans="1:23" s="236" customFormat="1" ht="15" customHeight="1">
      <c r="A62" s="235"/>
      <c r="B62" s="741"/>
      <c r="C62" s="760"/>
      <c r="D62" s="229" t="s">
        <v>489</v>
      </c>
      <c r="E62" s="763"/>
      <c r="F62" s="208">
        <v>56</v>
      </c>
      <c r="G62" s="235"/>
      <c r="H62" s="741"/>
      <c r="I62" s="209" t="s">
        <v>381</v>
      </c>
      <c r="J62" s="208">
        <v>56</v>
      </c>
      <c r="K62" s="235"/>
      <c r="L62" s="235"/>
      <c r="M62" s="235"/>
      <c r="N62" s="235"/>
      <c r="O62" s="235"/>
      <c r="P62" s="235"/>
      <c r="Q62" s="235"/>
      <c r="R62" s="235"/>
      <c r="S62" s="235"/>
      <c r="T62" s="235"/>
      <c r="U62" s="235"/>
      <c r="V62" s="235"/>
      <c r="W62" s="235"/>
    </row>
    <row r="63" spans="1:23" s="236" customFormat="1" ht="15" customHeight="1">
      <c r="A63" s="235"/>
      <c r="B63" s="741"/>
      <c r="C63" s="760"/>
      <c r="D63" s="229" t="s">
        <v>490</v>
      </c>
      <c r="E63" s="763"/>
      <c r="F63" s="208">
        <v>56</v>
      </c>
      <c r="G63" s="235"/>
      <c r="H63" s="741"/>
      <c r="I63" s="209" t="s">
        <v>382</v>
      </c>
      <c r="J63" s="208">
        <v>56</v>
      </c>
      <c r="K63" s="235"/>
      <c r="L63" s="235"/>
      <c r="M63" s="235"/>
      <c r="N63" s="235"/>
      <c r="O63" s="235"/>
      <c r="P63" s="235"/>
      <c r="Q63" s="235"/>
      <c r="R63" s="235"/>
      <c r="S63" s="235"/>
      <c r="T63" s="235"/>
      <c r="U63" s="235"/>
      <c r="V63" s="235"/>
      <c r="W63" s="235"/>
    </row>
    <row r="64" spans="1:23" s="236" customFormat="1" ht="15" customHeight="1">
      <c r="A64" s="235"/>
      <c r="B64" s="741"/>
      <c r="C64" s="760"/>
      <c r="D64" s="229" t="s">
        <v>491</v>
      </c>
      <c r="E64" s="763"/>
      <c r="F64" s="208">
        <v>56</v>
      </c>
      <c r="G64" s="235"/>
      <c r="H64" s="741"/>
      <c r="I64" s="209" t="s">
        <v>383</v>
      </c>
      <c r="J64" s="208">
        <v>56</v>
      </c>
      <c r="K64" s="235"/>
      <c r="L64" s="235"/>
      <c r="M64" s="235"/>
      <c r="N64" s="235"/>
      <c r="O64" s="235"/>
      <c r="P64" s="235"/>
      <c r="Q64" s="235"/>
      <c r="R64" s="235"/>
      <c r="S64" s="235"/>
      <c r="T64" s="235"/>
      <c r="U64" s="235"/>
      <c r="V64" s="235"/>
      <c r="W64" s="235"/>
    </row>
    <row r="65" spans="1:23" s="236" customFormat="1" ht="15" customHeight="1">
      <c r="A65" s="235"/>
      <c r="B65" s="741"/>
      <c r="C65" s="760"/>
      <c r="D65" s="229" t="s">
        <v>492</v>
      </c>
      <c r="E65" s="763"/>
      <c r="F65" s="208">
        <v>56</v>
      </c>
      <c r="G65" s="235"/>
      <c r="H65" s="741"/>
      <c r="I65" s="209" t="s">
        <v>384</v>
      </c>
      <c r="J65" s="208">
        <v>56</v>
      </c>
      <c r="K65" s="235"/>
      <c r="L65" s="235"/>
      <c r="M65" s="235"/>
      <c r="N65" s="235"/>
      <c r="O65" s="235"/>
      <c r="P65" s="235"/>
      <c r="Q65" s="235"/>
      <c r="R65" s="235"/>
      <c r="S65" s="235"/>
      <c r="T65" s="235"/>
      <c r="U65" s="235"/>
      <c r="V65" s="235"/>
      <c r="W65" s="235"/>
    </row>
    <row r="66" spans="1:23" s="236" customFormat="1" ht="15" customHeight="1">
      <c r="A66" s="235"/>
      <c r="B66" s="741"/>
      <c r="C66" s="760"/>
      <c r="D66" s="229" t="s">
        <v>493</v>
      </c>
      <c r="E66" s="763"/>
      <c r="F66" s="208">
        <v>56</v>
      </c>
      <c r="G66" s="235"/>
      <c r="H66" s="741"/>
      <c r="I66" s="209" t="s">
        <v>385</v>
      </c>
      <c r="J66" s="208">
        <v>56</v>
      </c>
      <c r="K66" s="235"/>
      <c r="L66" s="235"/>
      <c r="M66" s="235"/>
      <c r="N66" s="235"/>
      <c r="O66" s="235"/>
      <c r="P66" s="235"/>
      <c r="Q66" s="235"/>
      <c r="R66" s="235"/>
      <c r="S66" s="235"/>
      <c r="T66" s="235"/>
      <c r="U66" s="235"/>
      <c r="V66" s="235"/>
      <c r="W66" s="235"/>
    </row>
    <row r="67" spans="1:23" s="236" customFormat="1" ht="15" customHeight="1">
      <c r="A67" s="235"/>
      <c r="B67" s="741"/>
      <c r="C67" s="760"/>
      <c r="D67" s="229" t="s">
        <v>494</v>
      </c>
      <c r="E67" s="763"/>
      <c r="F67" s="208">
        <v>56</v>
      </c>
      <c r="G67" s="235"/>
      <c r="H67" s="741"/>
      <c r="I67" s="209" t="s">
        <v>386</v>
      </c>
      <c r="J67" s="208">
        <v>56</v>
      </c>
      <c r="K67" s="235"/>
      <c r="L67" s="235"/>
      <c r="M67" s="235"/>
      <c r="N67" s="235"/>
      <c r="O67" s="235"/>
      <c r="P67" s="235"/>
      <c r="Q67" s="235"/>
      <c r="R67" s="235"/>
      <c r="S67" s="235"/>
      <c r="T67" s="235"/>
      <c r="U67" s="235"/>
      <c r="V67" s="235"/>
      <c r="W67" s="235"/>
    </row>
    <row r="68" spans="1:23" s="236" customFormat="1" ht="15" customHeight="1">
      <c r="A68" s="235"/>
      <c r="B68" s="741"/>
      <c r="C68" s="760"/>
      <c r="D68" s="229" t="s">
        <v>495</v>
      </c>
      <c r="E68" s="763"/>
      <c r="F68" s="208">
        <v>56</v>
      </c>
      <c r="G68" s="235"/>
      <c r="H68" s="741"/>
      <c r="I68" s="209" t="s">
        <v>387</v>
      </c>
      <c r="J68" s="208">
        <v>56</v>
      </c>
      <c r="K68" s="235"/>
      <c r="L68" s="235"/>
      <c r="M68" s="235"/>
      <c r="N68" s="235"/>
      <c r="O68" s="235"/>
      <c r="P68" s="235"/>
      <c r="Q68" s="235"/>
      <c r="R68" s="235"/>
      <c r="S68" s="235"/>
      <c r="T68" s="235"/>
      <c r="U68" s="235"/>
      <c r="V68" s="235"/>
      <c r="W68" s="235"/>
    </row>
    <row r="69" spans="1:23" s="236" customFormat="1" ht="15" customHeight="1">
      <c r="A69" s="235"/>
      <c r="B69" s="741"/>
      <c r="C69" s="760"/>
      <c r="D69" s="229" t="s">
        <v>496</v>
      </c>
      <c r="E69" s="763"/>
      <c r="F69" s="208">
        <v>56</v>
      </c>
      <c r="G69" s="235"/>
      <c r="H69" s="741"/>
      <c r="I69" s="209" t="s">
        <v>388</v>
      </c>
      <c r="J69" s="208">
        <v>56</v>
      </c>
      <c r="K69" s="235"/>
      <c r="L69" s="235"/>
      <c r="M69" s="235"/>
      <c r="N69" s="235"/>
      <c r="O69" s="235"/>
      <c r="P69" s="235"/>
      <c r="Q69" s="235"/>
      <c r="R69" s="235"/>
      <c r="S69" s="235"/>
      <c r="T69" s="235"/>
      <c r="U69" s="235"/>
      <c r="V69" s="235"/>
      <c r="W69" s="235"/>
    </row>
    <row r="70" spans="1:23" s="236" customFormat="1" ht="15" customHeight="1">
      <c r="A70" s="235"/>
      <c r="B70" s="741"/>
      <c r="C70" s="760"/>
      <c r="D70" s="229" t="s">
        <v>497</v>
      </c>
      <c r="E70" s="763"/>
      <c r="F70" s="208">
        <v>56</v>
      </c>
      <c r="G70" s="235"/>
      <c r="H70" s="741"/>
      <c r="I70" s="209" t="s">
        <v>389</v>
      </c>
      <c r="J70" s="208">
        <v>56</v>
      </c>
      <c r="K70" s="235"/>
      <c r="L70" s="235"/>
      <c r="M70" s="235"/>
      <c r="N70" s="235"/>
      <c r="O70" s="235"/>
      <c r="P70" s="235"/>
      <c r="Q70" s="235"/>
      <c r="R70" s="235"/>
      <c r="S70" s="235"/>
      <c r="T70" s="235"/>
      <c r="U70" s="235"/>
      <c r="V70" s="235"/>
      <c r="W70" s="235"/>
    </row>
    <row r="71" spans="1:23" s="236" customFormat="1" ht="15" customHeight="1">
      <c r="A71" s="235"/>
      <c r="B71" s="741"/>
      <c r="C71" s="760"/>
      <c r="D71" s="229" t="s">
        <v>498</v>
      </c>
      <c r="E71" s="763"/>
      <c r="F71" s="208">
        <v>56</v>
      </c>
      <c r="G71" s="235"/>
      <c r="H71" s="741"/>
      <c r="I71" s="209" t="s">
        <v>390</v>
      </c>
      <c r="J71" s="208">
        <v>56</v>
      </c>
      <c r="K71" s="235"/>
      <c r="L71" s="235"/>
      <c r="M71" s="235"/>
      <c r="N71" s="235"/>
      <c r="O71" s="235"/>
      <c r="P71" s="235"/>
      <c r="Q71" s="235"/>
      <c r="R71" s="235"/>
      <c r="S71" s="235"/>
      <c r="T71" s="235"/>
      <c r="U71" s="235"/>
      <c r="V71" s="235"/>
      <c r="W71" s="235"/>
    </row>
    <row r="72" spans="1:23" s="236" customFormat="1" ht="15" customHeight="1">
      <c r="A72" s="235"/>
      <c r="B72" s="741"/>
      <c r="C72" s="760"/>
      <c r="D72" s="229" t="s">
        <v>499</v>
      </c>
      <c r="E72" s="763"/>
      <c r="F72" s="208">
        <v>56</v>
      </c>
      <c r="G72" s="235"/>
      <c r="H72" s="741"/>
      <c r="I72" s="209" t="s">
        <v>391</v>
      </c>
      <c r="J72" s="208">
        <v>56</v>
      </c>
      <c r="K72" s="235"/>
      <c r="L72" s="235"/>
      <c r="M72" s="235"/>
      <c r="N72" s="235"/>
      <c r="O72" s="235"/>
      <c r="P72" s="235"/>
      <c r="Q72" s="235"/>
      <c r="R72" s="235"/>
      <c r="S72" s="235"/>
      <c r="T72" s="235"/>
      <c r="U72" s="235"/>
      <c r="V72" s="235"/>
      <c r="W72" s="235"/>
    </row>
    <row r="73" spans="1:23" s="236" customFormat="1" ht="15" customHeight="1">
      <c r="A73" s="235"/>
      <c r="B73" s="741"/>
      <c r="C73" s="760"/>
      <c r="D73" s="229" t="s">
        <v>500</v>
      </c>
      <c r="E73" s="763"/>
      <c r="F73" s="208">
        <v>56</v>
      </c>
      <c r="G73" s="235"/>
      <c r="H73" s="741"/>
      <c r="I73" s="209" t="s">
        <v>392</v>
      </c>
      <c r="J73" s="208">
        <v>56</v>
      </c>
      <c r="K73" s="235"/>
      <c r="L73" s="235"/>
      <c r="M73" s="235"/>
      <c r="N73" s="235"/>
      <c r="O73" s="235"/>
      <c r="P73" s="235"/>
      <c r="Q73" s="235"/>
      <c r="R73" s="235"/>
      <c r="S73" s="235"/>
      <c r="T73" s="235"/>
      <c r="U73" s="235"/>
      <c r="V73" s="235"/>
      <c r="W73" s="235"/>
    </row>
    <row r="74" spans="1:23" s="236" customFormat="1" ht="15" customHeight="1">
      <c r="A74" s="235"/>
      <c r="B74" s="741"/>
      <c r="C74" s="760"/>
      <c r="D74" s="229" t="s">
        <v>501</v>
      </c>
      <c r="E74" s="763"/>
      <c r="F74" s="208">
        <v>56</v>
      </c>
      <c r="G74" s="235"/>
      <c r="H74" s="741"/>
      <c r="I74" s="209" t="s">
        <v>393</v>
      </c>
      <c r="J74" s="208">
        <v>56</v>
      </c>
      <c r="K74" s="235"/>
      <c r="L74" s="235"/>
      <c r="M74" s="235"/>
      <c r="N74" s="235"/>
      <c r="O74" s="235"/>
      <c r="P74" s="235"/>
      <c r="Q74" s="235"/>
      <c r="R74" s="235"/>
      <c r="S74" s="235"/>
      <c r="T74" s="235"/>
      <c r="U74" s="235"/>
      <c r="V74" s="235"/>
      <c r="W74" s="235"/>
    </row>
    <row r="75" spans="1:23" s="236" customFormat="1" ht="15" customHeight="1">
      <c r="A75" s="235"/>
      <c r="B75" s="741"/>
      <c r="C75" s="760"/>
      <c r="D75" s="229" t="s">
        <v>502</v>
      </c>
      <c r="E75" s="763"/>
      <c r="F75" s="208">
        <v>56</v>
      </c>
      <c r="G75" s="235"/>
      <c r="H75" s="741"/>
      <c r="I75" s="209" t="s">
        <v>394</v>
      </c>
      <c r="J75" s="208">
        <v>56</v>
      </c>
      <c r="K75" s="235"/>
      <c r="L75" s="235"/>
      <c r="M75" s="235"/>
      <c r="N75" s="235"/>
      <c r="O75" s="235"/>
      <c r="P75" s="235"/>
      <c r="Q75" s="235"/>
      <c r="R75" s="235"/>
      <c r="S75" s="235"/>
      <c r="T75" s="235"/>
      <c r="U75" s="235"/>
      <c r="V75" s="235"/>
      <c r="W75" s="235"/>
    </row>
    <row r="76" spans="1:23" s="236" customFormat="1" ht="15" customHeight="1">
      <c r="A76" s="235"/>
      <c r="B76" s="741"/>
      <c r="C76" s="760"/>
      <c r="D76" s="229" t="s">
        <v>503</v>
      </c>
      <c r="E76" s="763"/>
      <c r="F76" s="208">
        <v>56</v>
      </c>
      <c r="G76" s="235"/>
      <c r="H76" s="741"/>
      <c r="I76" s="209" t="s">
        <v>395</v>
      </c>
      <c r="J76" s="208">
        <v>56</v>
      </c>
      <c r="K76" s="235"/>
      <c r="L76" s="235"/>
      <c r="M76" s="235"/>
      <c r="N76" s="235"/>
      <c r="O76" s="235"/>
      <c r="P76" s="235"/>
      <c r="Q76" s="235"/>
      <c r="R76" s="235"/>
      <c r="S76" s="235"/>
      <c r="T76" s="235"/>
      <c r="U76" s="235"/>
      <c r="V76" s="235"/>
      <c r="W76" s="235"/>
    </row>
    <row r="77" spans="1:23" s="236" customFormat="1" ht="15" customHeight="1">
      <c r="A77" s="235"/>
      <c r="B77" s="741"/>
      <c r="C77" s="760"/>
      <c r="D77" s="229" t="s">
        <v>504</v>
      </c>
      <c r="E77" s="763"/>
      <c r="F77" s="208">
        <v>56</v>
      </c>
      <c r="G77" s="235"/>
      <c r="H77" s="741"/>
      <c r="I77" s="209" t="s">
        <v>396</v>
      </c>
      <c r="J77" s="208">
        <v>56</v>
      </c>
      <c r="K77" s="235"/>
      <c r="L77" s="235"/>
      <c r="M77" s="235"/>
      <c r="N77" s="235"/>
      <c r="O77" s="235"/>
      <c r="P77" s="235"/>
      <c r="Q77" s="235"/>
      <c r="R77" s="235"/>
      <c r="S77" s="235"/>
      <c r="T77" s="235"/>
      <c r="U77" s="235"/>
      <c r="V77" s="235"/>
      <c r="W77" s="235"/>
    </row>
    <row r="78" spans="1:23" s="236" customFormat="1" ht="15" customHeight="1">
      <c r="A78" s="235"/>
      <c r="B78" s="741"/>
      <c r="C78" s="760"/>
      <c r="D78" s="229" t="s">
        <v>505</v>
      </c>
      <c r="E78" s="763"/>
      <c r="F78" s="208">
        <v>56</v>
      </c>
      <c r="G78" s="235"/>
      <c r="H78" s="741"/>
      <c r="I78" s="209" t="s">
        <v>397</v>
      </c>
      <c r="J78" s="208">
        <v>56</v>
      </c>
      <c r="K78" s="235"/>
      <c r="L78" s="235"/>
      <c r="M78" s="235"/>
      <c r="N78" s="235"/>
      <c r="O78" s="235"/>
      <c r="P78" s="235"/>
      <c r="Q78" s="235"/>
      <c r="R78" s="235"/>
      <c r="S78" s="235"/>
      <c r="T78" s="235"/>
      <c r="U78" s="235"/>
      <c r="V78" s="235"/>
      <c r="W78" s="235"/>
    </row>
    <row r="79" spans="1:23" s="236" customFormat="1" ht="15" customHeight="1">
      <c r="A79" s="235"/>
      <c r="B79" s="742"/>
      <c r="C79" s="761"/>
      <c r="D79" s="229" t="s">
        <v>506</v>
      </c>
      <c r="E79" s="764"/>
      <c r="F79" s="208">
        <v>56</v>
      </c>
      <c r="G79" s="235"/>
      <c r="H79" s="742"/>
      <c r="I79" s="210" t="s">
        <v>398</v>
      </c>
      <c r="J79" s="208">
        <v>56</v>
      </c>
      <c r="K79" s="235"/>
      <c r="L79" s="235"/>
      <c r="M79" s="235"/>
      <c r="N79" s="235"/>
      <c r="O79" s="235"/>
      <c r="P79" s="235"/>
      <c r="Q79" s="235"/>
      <c r="R79" s="235"/>
      <c r="S79" s="235"/>
      <c r="T79" s="235"/>
      <c r="U79" s="235"/>
      <c r="V79" s="235"/>
      <c r="W79" s="235"/>
    </row>
    <row r="80" spans="1:23" s="236" customFormat="1" ht="15" customHeight="1">
      <c r="A80" s="235"/>
      <c r="B80" s="740" t="s">
        <v>313</v>
      </c>
      <c r="C80" s="228" t="s">
        <v>507</v>
      </c>
      <c r="D80" s="237" t="s">
        <v>441</v>
      </c>
      <c r="E80" s="215" t="s">
        <v>508</v>
      </c>
      <c r="F80" s="215">
        <v>164</v>
      </c>
      <c r="G80" s="235"/>
      <c r="H80" s="740" t="s">
        <v>313</v>
      </c>
      <c r="I80" s="228" t="s">
        <v>399</v>
      </c>
      <c r="J80" s="215">
        <v>164</v>
      </c>
      <c r="K80" s="235"/>
      <c r="L80" s="235"/>
      <c r="M80" s="235"/>
      <c r="N80" s="235"/>
      <c r="O80" s="235"/>
      <c r="P80" s="235"/>
      <c r="Q80" s="235"/>
      <c r="R80" s="235"/>
      <c r="S80" s="235"/>
      <c r="T80" s="235"/>
      <c r="U80" s="235"/>
      <c r="V80" s="235"/>
      <c r="W80" s="235"/>
    </row>
    <row r="81" spans="1:23" s="236" customFormat="1" ht="15" customHeight="1">
      <c r="A81" s="235"/>
      <c r="B81" s="741"/>
      <c r="C81" s="765" t="s">
        <v>507</v>
      </c>
      <c r="D81" s="237" t="s">
        <v>441</v>
      </c>
      <c r="E81" s="756" t="s">
        <v>509</v>
      </c>
      <c r="F81" s="215">
        <v>164</v>
      </c>
      <c r="G81" s="235"/>
      <c r="H81" s="741"/>
      <c r="I81" s="228" t="s">
        <v>400</v>
      </c>
      <c r="J81" s="215">
        <v>164</v>
      </c>
      <c r="K81" s="235"/>
      <c r="L81" s="235"/>
      <c r="M81" s="235"/>
      <c r="N81" s="235"/>
      <c r="O81" s="235"/>
      <c r="P81" s="235"/>
      <c r="Q81" s="235"/>
      <c r="R81" s="235"/>
      <c r="S81" s="235"/>
      <c r="T81" s="235"/>
      <c r="U81" s="235"/>
      <c r="V81" s="235"/>
      <c r="W81" s="235"/>
    </row>
    <row r="82" spans="1:23" s="236" customFormat="1" ht="15" customHeight="1">
      <c r="A82" s="235"/>
      <c r="B82" s="741"/>
      <c r="C82" s="765"/>
      <c r="D82" s="237" t="s">
        <v>510</v>
      </c>
      <c r="E82" s="758"/>
      <c r="F82" s="215">
        <v>164</v>
      </c>
      <c r="G82" s="235"/>
      <c r="H82" s="741"/>
      <c r="I82" s="228" t="s">
        <v>401</v>
      </c>
      <c r="J82" s="215">
        <v>164</v>
      </c>
      <c r="K82" s="235"/>
      <c r="L82" s="235"/>
      <c r="M82" s="235"/>
      <c r="N82" s="235"/>
      <c r="O82" s="235"/>
      <c r="P82" s="235"/>
      <c r="Q82" s="235"/>
      <c r="R82" s="235"/>
      <c r="S82" s="235"/>
      <c r="T82" s="235"/>
      <c r="U82" s="235"/>
      <c r="V82" s="235"/>
      <c r="W82" s="235"/>
    </row>
    <row r="83" spans="1:23" s="236" customFormat="1" ht="15" customHeight="1">
      <c r="A83" s="235"/>
      <c r="B83" s="741"/>
      <c r="C83" s="759" t="s">
        <v>511</v>
      </c>
      <c r="D83" s="229" t="s">
        <v>512</v>
      </c>
      <c r="E83" s="762" t="s">
        <v>513</v>
      </c>
      <c r="F83" s="208">
        <v>150</v>
      </c>
      <c r="G83" s="235"/>
      <c r="H83" s="741"/>
      <c r="I83" s="207" t="s">
        <v>402</v>
      </c>
      <c r="J83" s="208">
        <v>150</v>
      </c>
      <c r="K83" s="235"/>
      <c r="L83" s="235"/>
      <c r="M83" s="235"/>
      <c r="N83" s="235"/>
      <c r="O83" s="235"/>
      <c r="P83" s="235"/>
      <c r="Q83" s="235"/>
      <c r="R83" s="235"/>
      <c r="S83" s="235"/>
      <c r="T83" s="235"/>
      <c r="U83" s="235"/>
      <c r="V83" s="235"/>
      <c r="W83" s="235"/>
    </row>
    <row r="84" spans="1:23" s="236" customFormat="1" ht="15" customHeight="1">
      <c r="A84" s="235"/>
      <c r="B84" s="741"/>
      <c r="C84" s="760"/>
      <c r="D84" s="229" t="s">
        <v>514</v>
      </c>
      <c r="E84" s="763"/>
      <c r="F84" s="208">
        <v>150</v>
      </c>
      <c r="G84" s="235"/>
      <c r="H84" s="741"/>
      <c r="I84" s="209" t="s">
        <v>403</v>
      </c>
      <c r="J84" s="208">
        <v>150</v>
      </c>
      <c r="K84" s="235"/>
      <c r="L84" s="235"/>
      <c r="M84" s="235"/>
      <c r="N84" s="235"/>
      <c r="O84" s="235"/>
      <c r="P84" s="235"/>
      <c r="Q84" s="235"/>
      <c r="R84" s="235"/>
      <c r="S84" s="235"/>
      <c r="T84" s="235"/>
      <c r="U84" s="235"/>
      <c r="V84" s="235"/>
      <c r="W84" s="235"/>
    </row>
    <row r="85" spans="1:23" s="236" customFormat="1" ht="15" customHeight="1">
      <c r="A85" s="235"/>
      <c r="B85" s="741"/>
      <c r="C85" s="760"/>
      <c r="D85" s="229" t="s">
        <v>515</v>
      </c>
      <c r="E85" s="763"/>
      <c r="F85" s="208">
        <v>100</v>
      </c>
      <c r="G85" s="235"/>
      <c r="H85" s="741"/>
      <c r="I85" s="209" t="s">
        <v>404</v>
      </c>
      <c r="J85" s="208">
        <v>100</v>
      </c>
      <c r="K85" s="235"/>
      <c r="L85" s="235"/>
      <c r="M85" s="235"/>
      <c r="N85" s="235"/>
      <c r="O85" s="235"/>
      <c r="P85" s="235"/>
      <c r="Q85" s="235"/>
      <c r="R85" s="235"/>
      <c r="S85" s="235"/>
      <c r="T85" s="235"/>
      <c r="U85" s="235"/>
      <c r="V85" s="235"/>
      <c r="W85" s="235"/>
    </row>
    <row r="86" spans="1:23" s="236" customFormat="1" ht="15" customHeight="1">
      <c r="A86" s="235"/>
      <c r="B86" s="742"/>
      <c r="C86" s="761"/>
      <c r="D86" s="229" t="s">
        <v>516</v>
      </c>
      <c r="E86" s="764"/>
      <c r="F86" s="208">
        <v>100</v>
      </c>
      <c r="G86" s="235"/>
      <c r="H86" s="742"/>
      <c r="I86" s="210" t="s">
        <v>405</v>
      </c>
      <c r="J86" s="208">
        <v>100</v>
      </c>
      <c r="K86" s="235"/>
      <c r="L86" s="235"/>
      <c r="M86" s="235"/>
      <c r="N86" s="235"/>
      <c r="O86" s="235"/>
      <c r="P86" s="235"/>
      <c r="Q86" s="235"/>
      <c r="R86" s="235"/>
      <c r="S86" s="235"/>
      <c r="T86" s="235"/>
      <c r="U86" s="235"/>
      <c r="V86" s="235"/>
      <c r="W86" s="235"/>
    </row>
    <row r="87" ht="15" customHeight="1"/>
    <row r="88" ht="15" customHeight="1"/>
    <row r="89" spans="2:8" ht="15" customHeight="1">
      <c r="B89" s="204" t="s">
        <v>406</v>
      </c>
      <c r="H89" s="204" t="s">
        <v>406</v>
      </c>
    </row>
    <row r="90" spans="2:10" ht="19.5" customHeight="1">
      <c r="B90" s="750" t="s">
        <v>420</v>
      </c>
      <c r="C90" s="751"/>
      <c r="D90" s="752"/>
      <c r="E90" s="234" t="s">
        <v>421</v>
      </c>
      <c r="F90" s="206" t="s">
        <v>305</v>
      </c>
      <c r="H90" s="743" t="s">
        <v>304</v>
      </c>
      <c r="I90" s="743"/>
      <c r="J90" s="206" t="s">
        <v>305</v>
      </c>
    </row>
    <row r="91" spans="1:23" s="236" customFormat="1" ht="15" customHeight="1">
      <c r="A91" s="235"/>
      <c r="B91" s="744" t="s">
        <v>330</v>
      </c>
      <c r="C91" s="229" t="s">
        <v>517</v>
      </c>
      <c r="D91" s="229"/>
      <c r="E91" s="208" t="s">
        <v>518</v>
      </c>
      <c r="F91" s="208">
        <v>200</v>
      </c>
      <c r="G91" s="235"/>
      <c r="H91" s="744" t="s">
        <v>330</v>
      </c>
      <c r="I91" s="229" t="s">
        <v>407</v>
      </c>
      <c r="J91" s="208">
        <v>200</v>
      </c>
      <c r="K91" s="235"/>
      <c r="L91" s="235"/>
      <c r="M91" s="235"/>
      <c r="N91" s="235"/>
      <c r="O91" s="235"/>
      <c r="P91" s="235"/>
      <c r="Q91" s="235"/>
      <c r="R91" s="235"/>
      <c r="S91" s="235"/>
      <c r="T91" s="235"/>
      <c r="U91" s="235"/>
      <c r="V91" s="235"/>
      <c r="W91" s="235"/>
    </row>
    <row r="92" spans="1:23" s="236" customFormat="1" ht="15" customHeight="1">
      <c r="A92" s="235"/>
      <c r="B92" s="744"/>
      <c r="C92" s="753" t="s">
        <v>519</v>
      </c>
      <c r="D92" s="237" t="s">
        <v>520</v>
      </c>
      <c r="E92" s="756" t="s">
        <v>521</v>
      </c>
      <c r="F92" s="215">
        <v>200</v>
      </c>
      <c r="G92" s="235"/>
      <c r="H92" s="744"/>
      <c r="I92" s="214" t="s">
        <v>408</v>
      </c>
      <c r="J92" s="215">
        <v>200</v>
      </c>
      <c r="K92" s="235"/>
      <c r="L92" s="235"/>
      <c r="M92" s="235"/>
      <c r="N92" s="235"/>
      <c r="O92" s="235"/>
      <c r="P92" s="235"/>
      <c r="Q92" s="235"/>
      <c r="R92" s="235"/>
      <c r="S92" s="235"/>
      <c r="T92" s="235"/>
      <c r="U92" s="235"/>
      <c r="V92" s="235"/>
      <c r="W92" s="235"/>
    </row>
    <row r="93" spans="1:23" s="236" customFormat="1" ht="15" customHeight="1">
      <c r="A93" s="235"/>
      <c r="B93" s="744"/>
      <c r="C93" s="754"/>
      <c r="D93" s="237" t="s">
        <v>522</v>
      </c>
      <c r="E93" s="757"/>
      <c r="F93" s="215">
        <v>200</v>
      </c>
      <c r="G93" s="235"/>
      <c r="H93" s="744"/>
      <c r="I93" s="219" t="s">
        <v>409</v>
      </c>
      <c r="J93" s="215">
        <v>200</v>
      </c>
      <c r="K93" s="235"/>
      <c r="L93" s="235"/>
      <c r="M93" s="235"/>
      <c r="N93" s="235"/>
      <c r="O93" s="235"/>
      <c r="P93" s="235"/>
      <c r="Q93" s="235"/>
      <c r="R93" s="235"/>
      <c r="S93" s="235"/>
      <c r="T93" s="235"/>
      <c r="U93" s="235"/>
      <c r="V93" s="235"/>
      <c r="W93" s="235"/>
    </row>
    <row r="94" spans="1:23" s="236" customFormat="1" ht="15" customHeight="1">
      <c r="A94" s="235"/>
      <c r="B94" s="744"/>
      <c r="C94" s="754"/>
      <c r="D94" s="237" t="s">
        <v>523</v>
      </c>
      <c r="E94" s="757"/>
      <c r="F94" s="215">
        <v>200</v>
      </c>
      <c r="G94" s="235"/>
      <c r="H94" s="744"/>
      <c r="I94" s="219" t="s">
        <v>410</v>
      </c>
      <c r="J94" s="215">
        <v>200</v>
      </c>
      <c r="K94" s="235"/>
      <c r="L94" s="235"/>
      <c r="M94" s="235"/>
      <c r="N94" s="235"/>
      <c r="O94" s="235"/>
      <c r="P94" s="235"/>
      <c r="Q94" s="235"/>
      <c r="R94" s="235"/>
      <c r="S94" s="235"/>
      <c r="T94" s="235"/>
      <c r="U94" s="235"/>
      <c r="V94" s="235"/>
      <c r="W94" s="235"/>
    </row>
    <row r="95" spans="1:23" s="236" customFormat="1" ht="15" customHeight="1">
      <c r="A95" s="235"/>
      <c r="B95" s="744"/>
      <c r="C95" s="754"/>
      <c r="D95" s="237" t="s">
        <v>444</v>
      </c>
      <c r="E95" s="757"/>
      <c r="F95" s="215">
        <v>200</v>
      </c>
      <c r="G95" s="235"/>
      <c r="H95" s="744"/>
      <c r="I95" s="219" t="s">
        <v>411</v>
      </c>
      <c r="J95" s="215">
        <v>200</v>
      </c>
      <c r="K95" s="235"/>
      <c r="L95" s="235"/>
      <c r="M95" s="235"/>
      <c r="N95" s="235"/>
      <c r="O95" s="235"/>
      <c r="P95" s="235"/>
      <c r="Q95" s="235"/>
      <c r="R95" s="235"/>
      <c r="S95" s="235"/>
      <c r="T95" s="235"/>
      <c r="U95" s="235"/>
      <c r="V95" s="235"/>
      <c r="W95" s="235"/>
    </row>
    <row r="96" spans="1:23" s="236" customFormat="1" ht="15" customHeight="1">
      <c r="A96" s="235"/>
      <c r="B96" s="744"/>
      <c r="C96" s="754"/>
      <c r="D96" s="237" t="s">
        <v>524</v>
      </c>
      <c r="E96" s="757"/>
      <c r="F96" s="215">
        <v>200</v>
      </c>
      <c r="G96" s="235"/>
      <c r="H96" s="744"/>
      <c r="I96" s="219" t="s">
        <v>412</v>
      </c>
      <c r="J96" s="215">
        <v>200</v>
      </c>
      <c r="K96" s="235"/>
      <c r="L96" s="235"/>
      <c r="M96" s="235"/>
      <c r="N96" s="235"/>
      <c r="O96" s="235"/>
      <c r="P96" s="235"/>
      <c r="Q96" s="235"/>
      <c r="R96" s="235"/>
      <c r="S96" s="235"/>
      <c r="T96" s="235"/>
      <c r="U96" s="235"/>
      <c r="V96" s="235"/>
      <c r="W96" s="235"/>
    </row>
    <row r="97" spans="1:23" s="236" customFormat="1" ht="15" customHeight="1">
      <c r="A97" s="235"/>
      <c r="B97" s="744"/>
      <c r="C97" s="755"/>
      <c r="D97" s="237" t="s">
        <v>525</v>
      </c>
      <c r="E97" s="758"/>
      <c r="F97" s="215">
        <v>200</v>
      </c>
      <c r="G97" s="235"/>
      <c r="H97" s="744"/>
      <c r="I97" s="218" t="s">
        <v>413</v>
      </c>
      <c r="J97" s="215">
        <v>200</v>
      </c>
      <c r="K97" s="235"/>
      <c r="L97" s="235"/>
      <c r="M97" s="235"/>
      <c r="N97" s="235"/>
      <c r="O97" s="235"/>
      <c r="P97" s="235"/>
      <c r="Q97" s="235"/>
      <c r="R97" s="235"/>
      <c r="S97" s="235"/>
      <c r="T97" s="235"/>
      <c r="U97" s="235"/>
      <c r="V97" s="235"/>
      <c r="W97" s="235"/>
    </row>
    <row r="98" spans="1:23" s="236" customFormat="1" ht="15" customHeight="1">
      <c r="A98" s="235"/>
      <c r="B98" s="744"/>
      <c r="C98" s="759" t="s">
        <v>519</v>
      </c>
      <c r="D98" s="229" t="s">
        <v>520</v>
      </c>
      <c r="E98" s="762" t="s">
        <v>526</v>
      </c>
      <c r="F98" s="208">
        <v>200</v>
      </c>
      <c r="G98" s="235"/>
      <c r="H98" s="744"/>
      <c r="I98" s="207" t="s">
        <v>414</v>
      </c>
      <c r="J98" s="208">
        <v>200</v>
      </c>
      <c r="K98" s="235"/>
      <c r="L98" s="235"/>
      <c r="M98" s="235"/>
      <c r="N98" s="235"/>
      <c r="O98" s="235"/>
      <c r="P98" s="235"/>
      <c r="Q98" s="235"/>
      <c r="R98" s="235"/>
      <c r="S98" s="235"/>
      <c r="T98" s="235"/>
      <c r="U98" s="235"/>
      <c r="V98" s="235"/>
      <c r="W98" s="235"/>
    </row>
    <row r="99" spans="1:23" s="236" customFormat="1" ht="15" customHeight="1">
      <c r="A99" s="235"/>
      <c r="B99" s="744"/>
      <c r="C99" s="760"/>
      <c r="D99" s="229" t="s">
        <v>522</v>
      </c>
      <c r="E99" s="763"/>
      <c r="F99" s="208">
        <v>200</v>
      </c>
      <c r="G99" s="235"/>
      <c r="H99" s="744"/>
      <c r="I99" s="209" t="s">
        <v>415</v>
      </c>
      <c r="J99" s="208">
        <v>200</v>
      </c>
      <c r="K99" s="235"/>
      <c r="L99" s="235"/>
      <c r="M99" s="235"/>
      <c r="N99" s="235"/>
      <c r="O99" s="235"/>
      <c r="P99" s="235"/>
      <c r="Q99" s="235"/>
      <c r="R99" s="235"/>
      <c r="S99" s="235"/>
      <c r="T99" s="235"/>
      <c r="U99" s="235"/>
      <c r="V99" s="235"/>
      <c r="W99" s="235"/>
    </row>
    <row r="100" spans="1:23" s="236" customFormat="1" ht="15" customHeight="1">
      <c r="A100" s="235"/>
      <c r="B100" s="744"/>
      <c r="C100" s="760"/>
      <c r="D100" s="229" t="s">
        <v>527</v>
      </c>
      <c r="E100" s="763"/>
      <c r="F100" s="208">
        <v>200</v>
      </c>
      <c r="G100" s="235"/>
      <c r="H100" s="744"/>
      <c r="I100" s="209" t="s">
        <v>416</v>
      </c>
      <c r="J100" s="208">
        <v>200</v>
      </c>
      <c r="K100" s="235"/>
      <c r="L100" s="235"/>
      <c r="M100" s="235"/>
      <c r="N100" s="235"/>
      <c r="O100" s="235"/>
      <c r="P100" s="235"/>
      <c r="Q100" s="235"/>
      <c r="R100" s="235"/>
      <c r="S100" s="235"/>
      <c r="T100" s="235"/>
      <c r="U100" s="235"/>
      <c r="V100" s="235"/>
      <c r="W100" s="235"/>
    </row>
    <row r="101" spans="1:23" s="236" customFormat="1" ht="15" customHeight="1">
      <c r="A101" s="235"/>
      <c r="B101" s="744"/>
      <c r="C101" s="760"/>
      <c r="D101" s="229" t="s">
        <v>528</v>
      </c>
      <c r="E101" s="763"/>
      <c r="F101" s="208">
        <v>200</v>
      </c>
      <c r="G101" s="235"/>
      <c r="H101" s="744"/>
      <c r="I101" s="209" t="s">
        <v>417</v>
      </c>
      <c r="J101" s="208">
        <v>200</v>
      </c>
      <c r="K101" s="235"/>
      <c r="L101" s="235"/>
      <c r="M101" s="235"/>
      <c r="N101" s="235"/>
      <c r="O101" s="235"/>
      <c r="P101" s="235"/>
      <c r="Q101" s="235"/>
      <c r="R101" s="235"/>
      <c r="S101" s="235"/>
      <c r="T101" s="235"/>
      <c r="U101" s="235"/>
      <c r="V101" s="235"/>
      <c r="W101" s="235"/>
    </row>
    <row r="102" spans="1:23" s="236" customFormat="1" ht="15" customHeight="1">
      <c r="A102" s="235"/>
      <c r="B102" s="744"/>
      <c r="C102" s="760"/>
      <c r="D102" s="229" t="s">
        <v>524</v>
      </c>
      <c r="E102" s="763"/>
      <c r="F102" s="208">
        <v>200</v>
      </c>
      <c r="G102" s="235"/>
      <c r="H102" s="744"/>
      <c r="I102" s="209" t="s">
        <v>418</v>
      </c>
      <c r="J102" s="208">
        <v>200</v>
      </c>
      <c r="K102" s="235"/>
      <c r="L102" s="235"/>
      <c r="M102" s="235"/>
      <c r="N102" s="235"/>
      <c r="O102" s="235"/>
      <c r="P102" s="235"/>
      <c r="Q102" s="235"/>
      <c r="R102" s="235"/>
      <c r="S102" s="235"/>
      <c r="T102" s="235"/>
      <c r="U102" s="235"/>
      <c r="V102" s="235"/>
      <c r="W102" s="235"/>
    </row>
    <row r="103" spans="1:23" s="236" customFormat="1" ht="15" customHeight="1">
      <c r="A103" s="235"/>
      <c r="B103" s="744"/>
      <c r="C103" s="761"/>
      <c r="D103" s="229" t="s">
        <v>510</v>
      </c>
      <c r="E103" s="764"/>
      <c r="F103" s="208">
        <v>200</v>
      </c>
      <c r="G103" s="235"/>
      <c r="H103" s="744"/>
      <c r="I103" s="210" t="s">
        <v>419</v>
      </c>
      <c r="J103" s="208">
        <v>200</v>
      </c>
      <c r="K103" s="235"/>
      <c r="L103" s="235"/>
      <c r="M103" s="235"/>
      <c r="N103" s="235"/>
      <c r="O103" s="235"/>
      <c r="P103" s="235"/>
      <c r="Q103" s="235"/>
      <c r="R103" s="235"/>
      <c r="S103" s="235"/>
      <c r="T103" s="235"/>
      <c r="U103" s="235"/>
      <c r="V103" s="235"/>
      <c r="W103" s="235"/>
    </row>
    <row r="104" spans="1:23" s="236" customFormat="1" ht="13.5">
      <c r="A104" s="235"/>
      <c r="B104" s="235"/>
      <c r="C104" s="235"/>
      <c r="D104" s="235"/>
      <c r="E104" s="205"/>
      <c r="F104" s="205"/>
      <c r="G104" s="235"/>
      <c r="H104" s="235"/>
      <c r="I104" s="235"/>
      <c r="J104" s="205"/>
      <c r="K104" s="235"/>
      <c r="L104" s="235"/>
      <c r="M104" s="235"/>
      <c r="N104" s="235"/>
      <c r="O104" s="235"/>
      <c r="P104" s="235"/>
      <c r="Q104" s="235"/>
      <c r="R104" s="235"/>
      <c r="S104" s="235"/>
      <c r="T104" s="235"/>
      <c r="U104" s="235"/>
      <c r="V104" s="235"/>
      <c r="W104" s="235"/>
    </row>
    <row r="105" spans="1:23" s="236" customFormat="1" ht="13.5">
      <c r="A105" s="235"/>
      <c r="B105" s="235"/>
      <c r="C105" s="235"/>
      <c r="D105" s="235"/>
      <c r="E105" s="205"/>
      <c r="F105" s="205"/>
      <c r="G105" s="235"/>
      <c r="H105" s="235"/>
      <c r="I105" s="235"/>
      <c r="J105" s="205"/>
      <c r="K105" s="235"/>
      <c r="L105" s="235"/>
      <c r="M105" s="235"/>
      <c r="N105" s="235"/>
      <c r="O105" s="235"/>
      <c r="P105" s="235"/>
      <c r="Q105" s="235"/>
      <c r="R105" s="235"/>
      <c r="S105" s="235"/>
      <c r="T105" s="235"/>
      <c r="U105" s="235"/>
      <c r="V105" s="235"/>
      <c r="W105" s="235"/>
    </row>
    <row r="106" spans="1:23" s="236" customFormat="1" ht="13.5">
      <c r="A106" s="235"/>
      <c r="B106" s="235"/>
      <c r="C106" s="235"/>
      <c r="D106" s="235"/>
      <c r="E106" s="205"/>
      <c r="F106" s="205"/>
      <c r="G106" s="235"/>
      <c r="H106" s="235"/>
      <c r="I106" s="235"/>
      <c r="J106" s="205"/>
      <c r="K106" s="235"/>
      <c r="L106" s="235"/>
      <c r="M106" s="235"/>
      <c r="N106" s="235"/>
      <c r="O106" s="235"/>
      <c r="P106" s="235"/>
      <c r="Q106" s="235"/>
      <c r="R106" s="235"/>
      <c r="S106" s="235"/>
      <c r="T106" s="235"/>
      <c r="U106" s="235"/>
      <c r="V106" s="235"/>
      <c r="W106" s="235"/>
    </row>
    <row r="107" spans="1:23" s="236" customFormat="1" ht="13.5">
      <c r="A107" s="235"/>
      <c r="B107" s="235"/>
      <c r="C107" s="235"/>
      <c r="D107" s="235"/>
      <c r="E107" s="205"/>
      <c r="F107" s="205"/>
      <c r="G107" s="235"/>
      <c r="H107" s="235"/>
      <c r="I107" s="235"/>
      <c r="J107" s="205"/>
      <c r="K107" s="235"/>
      <c r="L107" s="235"/>
      <c r="M107" s="235"/>
      <c r="N107" s="235"/>
      <c r="O107" s="235"/>
      <c r="P107" s="235"/>
      <c r="Q107" s="235"/>
      <c r="R107" s="235"/>
      <c r="S107" s="235"/>
      <c r="T107" s="235"/>
      <c r="U107" s="235"/>
      <c r="V107" s="235"/>
      <c r="W107" s="235"/>
    </row>
    <row r="108" spans="1:23" s="236" customFormat="1" ht="13.5">
      <c r="A108" s="235"/>
      <c r="B108" s="235"/>
      <c r="C108" s="238"/>
      <c r="D108" s="235"/>
      <c r="E108" s="205"/>
      <c r="F108" s="205"/>
      <c r="G108" s="235"/>
      <c r="H108" s="235"/>
      <c r="I108" s="238"/>
      <c r="J108" s="205"/>
      <c r="K108" s="235"/>
      <c r="L108" s="235"/>
      <c r="M108" s="235"/>
      <c r="N108" s="235"/>
      <c r="O108" s="235"/>
      <c r="P108" s="235"/>
      <c r="Q108" s="235"/>
      <c r="R108" s="235"/>
      <c r="S108" s="235"/>
      <c r="T108" s="235"/>
      <c r="U108" s="235"/>
      <c r="V108" s="235"/>
      <c r="W108" s="235"/>
    </row>
    <row r="109" spans="1:23" s="236" customFormat="1" ht="13.5">
      <c r="A109" s="235"/>
      <c r="B109" s="235"/>
      <c r="C109" s="238"/>
      <c r="D109" s="235"/>
      <c r="E109" s="205"/>
      <c r="F109" s="205"/>
      <c r="G109" s="235"/>
      <c r="H109" s="235"/>
      <c r="I109" s="238"/>
      <c r="J109" s="205"/>
      <c r="K109" s="235"/>
      <c r="L109" s="235"/>
      <c r="M109" s="235"/>
      <c r="N109" s="235"/>
      <c r="O109" s="235"/>
      <c r="P109" s="235"/>
      <c r="Q109" s="235"/>
      <c r="R109" s="235"/>
      <c r="S109" s="235"/>
      <c r="T109" s="235"/>
      <c r="U109" s="235"/>
      <c r="V109" s="235"/>
      <c r="W109" s="235"/>
    </row>
    <row r="110" spans="1:23" s="236" customFormat="1" ht="13.5">
      <c r="A110" s="235"/>
      <c r="B110" s="235"/>
      <c r="C110" s="238"/>
      <c r="D110" s="235"/>
      <c r="E110" s="205"/>
      <c r="F110" s="205"/>
      <c r="G110" s="235"/>
      <c r="H110" s="235"/>
      <c r="I110" s="238"/>
      <c r="J110" s="205"/>
      <c r="K110" s="235"/>
      <c r="L110" s="235"/>
      <c r="M110" s="235"/>
      <c r="N110" s="235"/>
      <c r="O110" s="235"/>
      <c r="P110" s="235"/>
      <c r="Q110" s="235"/>
      <c r="R110" s="235"/>
      <c r="S110" s="235"/>
      <c r="T110" s="235"/>
      <c r="U110" s="235"/>
      <c r="V110" s="235"/>
      <c r="W110" s="235"/>
    </row>
    <row r="111" spans="3:9" ht="13.5">
      <c r="C111" s="239"/>
      <c r="I111" s="239"/>
    </row>
  </sheetData>
  <sheetProtection password="CB5D" sheet="1" objects="1" scenarios="1"/>
  <mergeCells count="32">
    <mergeCell ref="B3:D3"/>
    <mergeCell ref="H3:I3"/>
    <mergeCell ref="B4:B79"/>
    <mergeCell ref="C4:C6"/>
    <mergeCell ref="E4:E6"/>
    <mergeCell ref="H4:H79"/>
    <mergeCell ref="C7:C8"/>
    <mergeCell ref="E7:E8"/>
    <mergeCell ref="C9:C14"/>
    <mergeCell ref="E9:E14"/>
    <mergeCell ref="C15:C26"/>
    <mergeCell ref="E15:E26"/>
    <mergeCell ref="C27:C38"/>
    <mergeCell ref="E27:E38"/>
    <mergeCell ref="C39:C60"/>
    <mergeCell ref="E39:E60"/>
    <mergeCell ref="C61:C79"/>
    <mergeCell ref="E61:E79"/>
    <mergeCell ref="B80:B86"/>
    <mergeCell ref="H80:H86"/>
    <mergeCell ref="C81:C82"/>
    <mergeCell ref="E81:E82"/>
    <mergeCell ref="C83:C86"/>
    <mergeCell ref="E83:E86"/>
    <mergeCell ref="B90:D90"/>
    <mergeCell ref="H90:I90"/>
    <mergeCell ref="B91:B103"/>
    <mergeCell ref="H91:H103"/>
    <mergeCell ref="C92:C97"/>
    <mergeCell ref="E92:E97"/>
    <mergeCell ref="C98:C103"/>
    <mergeCell ref="E98:E10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芦澤 由佳</cp:lastModifiedBy>
  <cp:lastPrinted>2021-03-30T08:05:53Z</cp:lastPrinted>
  <dcterms:created xsi:type="dcterms:W3CDTF">2015-02-23T09:12:20Z</dcterms:created>
  <dcterms:modified xsi:type="dcterms:W3CDTF">2021-06-14T00:26:40Z</dcterms:modified>
  <cp:category/>
  <cp:version/>
  <cp:contentType/>
  <cp:contentStatus/>
</cp:coreProperties>
</file>