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975" windowHeight="4320" activeTab="0"/>
  </bookViews>
  <sheets>
    <sheet name="別添１－１" sheetId="1" r:id="rId1"/>
    <sheet name="別添１－2" sheetId="2" r:id="rId2"/>
    <sheet name="別添１－3" sheetId="3" r:id="rId3"/>
    <sheet name="別添１－4" sheetId="4" r:id="rId4"/>
    <sheet name="別添１－5" sheetId="5" r:id="rId5"/>
    <sheet name="別添１－6" sheetId="6" r:id="rId6"/>
    <sheet name="別添１－7" sheetId="7" r:id="rId7"/>
    <sheet name="別添１－8" sheetId="8" r:id="rId8"/>
    <sheet name="別添１－9" sheetId="9" r:id="rId9"/>
    <sheet name="別添１－10" sheetId="10" r:id="rId10"/>
    <sheet name="別添１－11" sheetId="11" r:id="rId11"/>
    <sheet name="別添１－12" sheetId="12" r:id="rId12"/>
    <sheet name="換算係数" sheetId="13" state="hidden" r:id="rId13"/>
  </sheets>
  <definedNames>
    <definedName name="エネルギー種類">'換算係数'!$B$3:$B$32</definedName>
    <definedName name="換算係数">'換算係数'!$B$3:$E$32</definedName>
    <definedName name="既存or新設">#REF!</definedName>
    <definedName name="既存選択リスト">#REF!</definedName>
    <definedName name="補助事業者">#REF!</definedName>
    <definedName name="補助率">#REF!</definedName>
  </definedNames>
  <calcPr fullCalcOnLoad="1"/>
</workbook>
</file>

<file path=xl/sharedStrings.xml><?xml version="1.0" encoding="utf-8"?>
<sst xmlns="http://schemas.openxmlformats.org/spreadsheetml/2006/main" count="2739" uniqueCount="176">
  <si>
    <t>消費電力量</t>
  </si>
  <si>
    <t>発熱量</t>
  </si>
  <si>
    <t>炭素</t>
  </si>
  <si>
    <t>換算係数</t>
  </si>
  <si>
    <t>排出係数</t>
  </si>
  <si>
    <t>原油(コンデンセートを除く。)</t>
  </si>
  <si>
    <t>kL</t>
  </si>
  <si>
    <t>tCO2/kL</t>
  </si>
  <si>
    <t>GJ/kL</t>
  </si>
  <si>
    <t>tC/GJ</t>
  </si>
  <si>
    <t>コンデンセート(NGL)</t>
  </si>
  <si>
    <t>ガソリン</t>
  </si>
  <si>
    <t>ナフサ</t>
  </si>
  <si>
    <t>灯油</t>
  </si>
  <si>
    <t>軽油</t>
  </si>
  <si>
    <t>Ａ重油</t>
  </si>
  <si>
    <t>Ｂ・Ｃ重油</t>
  </si>
  <si>
    <t>石油アスファルト</t>
  </si>
  <si>
    <t>t</t>
  </si>
  <si>
    <t>tCO2/t</t>
  </si>
  <si>
    <t>GJ/t</t>
  </si>
  <si>
    <t>石油コークス</t>
  </si>
  <si>
    <t>液化石油ガス(ＬＰＧ)</t>
  </si>
  <si>
    <t>石油系炭化水素ガス</t>
  </si>
  <si>
    <t>千m3</t>
  </si>
  <si>
    <t>tCO2/千m3</t>
  </si>
  <si>
    <t>GJ/千m3</t>
  </si>
  <si>
    <t>液化天然ガス（ＬＮＧ）</t>
  </si>
  <si>
    <t>その他可燃性天然ガス</t>
  </si>
  <si>
    <t>原料炭</t>
  </si>
  <si>
    <t>一般炭</t>
  </si>
  <si>
    <t>無煙炭</t>
  </si>
  <si>
    <t>石炭コークス</t>
  </si>
  <si>
    <t>コールタール</t>
  </si>
  <si>
    <t>コークス炉ガス</t>
  </si>
  <si>
    <t>高炉ガス</t>
  </si>
  <si>
    <t>転炉ガス</t>
  </si>
  <si>
    <t>都市ガス</t>
  </si>
  <si>
    <t>産業用蒸気</t>
  </si>
  <si>
    <t>GJ</t>
  </si>
  <si>
    <t>tCO2/GJ</t>
  </si>
  <si>
    <t>産業用以外の蒸気</t>
  </si>
  <si>
    <t>温水</t>
  </si>
  <si>
    <t>冷水</t>
  </si>
  <si>
    <t>千KWh</t>
  </si>
  <si>
    <t>tCO2/千kWh</t>
  </si>
  <si>
    <t>（エネルギー種類を選んでください）</t>
  </si>
  <si>
    <t>(webプログラムに入力・出力した値を記入すること)</t>
  </si>
  <si>
    <t>１．省エネ基準一次エネルギー消費量算定方法による計算結果</t>
  </si>
  <si>
    <t>主たる居室</t>
  </si>
  <si>
    <t>その他の居室</t>
  </si>
  <si>
    <t>非居室</t>
  </si>
  <si>
    <t>合計</t>
  </si>
  <si>
    <t>㎡</t>
  </si>
  <si>
    <t>(２)床面積</t>
  </si>
  <si>
    <t>(３)省エネ地域区分</t>
  </si>
  <si>
    <t>地域</t>
  </si>
  <si>
    <t>(４)年間日射地域区分</t>
  </si>
  <si>
    <t>区分</t>
  </si>
  <si>
    <t>外皮の平均熱貫流率(UA)</t>
  </si>
  <si>
    <t>算定値</t>
  </si>
  <si>
    <t>基準値</t>
  </si>
  <si>
    <t>-----------------</t>
  </si>
  <si>
    <t>----------------</t>
  </si>
  <si>
    <t>％</t>
  </si>
  <si>
    <t>(５)住戸の外皮性能</t>
  </si>
  <si>
    <t>(６)住戸の一次エネ</t>
  </si>
  <si>
    <t>ルギー消費量</t>
  </si>
  <si>
    <t>基準一次エネルギー消費量</t>
  </si>
  <si>
    <t>設計一次エネルギー消費量</t>
  </si>
  <si>
    <t>暖房設備</t>
  </si>
  <si>
    <t>冷房設備</t>
  </si>
  <si>
    <t>換気設備</t>
  </si>
  <si>
    <t>照明設備</t>
  </si>
  <si>
    <t>給湯設備</t>
  </si>
  <si>
    <r>
      <t>MJ/(</t>
    </r>
    <r>
      <rPr>
        <sz val="9"/>
        <color indexed="8"/>
        <rFont val="ＭＳ 明朝"/>
        <family val="1"/>
      </rPr>
      <t>戸・年</t>
    </r>
    <r>
      <rPr>
        <sz val="9"/>
        <color indexed="8"/>
        <rFont val="Century"/>
        <family val="1"/>
      </rPr>
      <t>)</t>
    </r>
  </si>
  <si>
    <t>①</t>
  </si>
  <si>
    <r>
      <t>MJ/(</t>
    </r>
    <r>
      <rPr>
        <sz val="9"/>
        <color indexed="8"/>
        <rFont val="ＭＳ 明朝"/>
        <family val="1"/>
      </rPr>
      <t>戸・年</t>
    </r>
    <r>
      <rPr>
        <sz val="9"/>
        <color indexed="8"/>
        <rFont val="Century"/>
        <family val="1"/>
      </rPr>
      <t>)</t>
    </r>
  </si>
  <si>
    <t>②</t>
  </si>
  <si>
    <t>③</t>
  </si>
  <si>
    <t>③'</t>
  </si>
  <si>
    <t>(８) コージェネレーションシステムによる発電量　　　評価量</t>
  </si>
  <si>
    <t>④</t>
  </si>
  <si>
    <t>⑤</t>
  </si>
  <si>
    <t>基準エネルギー消費量</t>
  </si>
  <si>
    <t>A（基本仕様）</t>
  </si>
  <si>
    <t>小計</t>
  </si>
  <si>
    <r>
      <t>MJ/(</t>
    </r>
    <r>
      <rPr>
        <sz val="9"/>
        <color indexed="8"/>
        <rFont val="ＭＳ 明朝"/>
        <family val="1"/>
      </rPr>
      <t>戸・年</t>
    </r>
    <r>
      <rPr>
        <sz val="9"/>
        <color indexed="8"/>
        <rFont val="Century"/>
        <family val="1"/>
      </rPr>
      <t>)</t>
    </r>
  </si>
  <si>
    <t>エネルギー消費量</t>
  </si>
  <si>
    <t>省エネ量</t>
  </si>
  <si>
    <t>：③－③’</t>
  </si>
  <si>
    <t>⑬</t>
  </si>
  <si>
    <t>㎡</t>
  </si>
  <si>
    <t>外皮総面積</t>
  </si>
  <si>
    <r>
      <t>暖房期日射熱取得率(η</t>
    </r>
    <r>
      <rPr>
        <sz val="8"/>
        <color indexed="8"/>
        <rFont val="ＭＳ 明朝"/>
        <family val="1"/>
      </rPr>
      <t>AH</t>
    </r>
    <r>
      <rPr>
        <sz val="10"/>
        <color indexed="8"/>
        <rFont val="ＭＳ 明朝"/>
        <family val="1"/>
      </rPr>
      <t>)</t>
    </r>
  </si>
  <si>
    <t>BEI（R）</t>
  </si>
  <si>
    <r>
      <t>BEI（R</t>
    </r>
    <r>
      <rPr>
        <sz val="9"/>
        <color indexed="8"/>
        <rFont val="ＭＳ 明朝"/>
        <family val="1"/>
      </rPr>
      <t>0</t>
    </r>
    <r>
      <rPr>
        <sz val="11"/>
        <color indexed="8"/>
        <rFont val="ＭＳ 明朝"/>
        <family val="1"/>
      </rPr>
      <t>）</t>
    </r>
  </si>
  <si>
    <t>２．エネルギー削減量、エネルギー削減率の計算結果</t>
  </si>
  <si>
    <t>B（太陽光発電）</t>
  </si>
  <si>
    <t>：⑤＋⑥</t>
  </si>
  <si>
    <t>⑥</t>
  </si>
  <si>
    <t>⑦</t>
  </si>
  <si>
    <t>⑧</t>
  </si>
  <si>
    <t>⑨</t>
  </si>
  <si>
    <t>⑩</t>
  </si>
  <si>
    <t>⑪</t>
  </si>
  <si>
    <t>⑫</t>
  </si>
  <si>
    <t>①'</t>
  </si>
  <si>
    <t>②'</t>
  </si>
  <si>
    <t>③'</t>
  </si>
  <si>
    <t>③''</t>
  </si>
  <si>
    <t>④'</t>
  </si>
  <si>
    <t>⑤'</t>
  </si>
  <si>
    <t>⑥'</t>
  </si>
  <si>
    <t>⑦'</t>
  </si>
  <si>
    <t>：⑤'＋⑥'</t>
  </si>
  <si>
    <t>⑧'</t>
  </si>
  <si>
    <t>⑨'</t>
  </si>
  <si>
    <t>⑪'</t>
  </si>
  <si>
    <r>
      <t>MJ/(</t>
    </r>
    <r>
      <rPr>
        <sz val="9"/>
        <color indexed="8"/>
        <rFont val="ＭＳ 明朝"/>
        <family val="1"/>
      </rPr>
      <t>戸・年</t>
    </r>
    <r>
      <rPr>
        <sz val="9"/>
        <color indexed="8"/>
        <rFont val="Century"/>
        <family val="1"/>
      </rPr>
      <t>)</t>
    </r>
  </si>
  <si>
    <t>１’．改修前の省エネ基準一次エネルギー消費量算定方法による計算結果</t>
  </si>
  <si>
    <r>
      <t>冷房期日射熱取得率(η</t>
    </r>
    <r>
      <rPr>
        <sz val="8"/>
        <color indexed="8"/>
        <rFont val="ＭＳ 明朝"/>
        <family val="1"/>
      </rPr>
      <t>AC</t>
    </r>
    <r>
      <rPr>
        <sz val="10"/>
        <color indexed="8"/>
        <rFont val="ＭＳ 明朝"/>
        <family val="1"/>
      </rPr>
      <t>)</t>
    </r>
  </si>
  <si>
    <t>W/(㎡K)</t>
  </si>
  <si>
    <r>
      <t>冷房期の平均日射熱取得率(η</t>
    </r>
    <r>
      <rPr>
        <sz val="9"/>
        <color indexed="8"/>
        <rFont val="ＭＳ 明朝"/>
        <family val="1"/>
      </rPr>
      <t>A</t>
    </r>
    <r>
      <rPr>
        <sz val="11"/>
        <color indexed="8"/>
        <rFont val="ＭＳ 明朝"/>
        <family val="1"/>
      </rPr>
      <t>)</t>
    </r>
  </si>
  <si>
    <t>２'．改築前エネルギー削減量、エネルギー削減率の計算結果</t>
  </si>
  <si>
    <t>BEIの向上率（※10%以上向上していること）</t>
  </si>
  <si>
    <r>
      <t>申請賃貸住宅の一次エネルギー消費量／削減率の算出</t>
    </r>
    <r>
      <rPr>
        <sz val="11"/>
        <color indexed="10"/>
        <rFont val="ＭＳ 明朝"/>
        <family val="1"/>
      </rPr>
      <t>（個票）</t>
    </r>
  </si>
  <si>
    <t>※改築の場合は以下により、改築前のBEIを算出すること。</t>
  </si>
  <si>
    <t>⑫'</t>
  </si>
  <si>
    <t>⑬'</t>
  </si>
  <si>
    <t>別添１－</t>
  </si>
  <si>
    <t>：①÷1000　（注1</t>
  </si>
  <si>
    <r>
      <rPr>
        <sz val="9"/>
        <color indexed="8"/>
        <rFont val="ＭＳ Ｐ明朝"/>
        <family val="1"/>
      </rPr>
      <t>：①－②＋③</t>
    </r>
    <r>
      <rPr>
        <sz val="9"/>
        <color indexed="8"/>
        <rFont val="Century"/>
        <family val="1"/>
      </rPr>
      <t>’</t>
    </r>
  </si>
  <si>
    <t>：①－⑦</t>
  </si>
  <si>
    <r>
      <t>GJ/(</t>
    </r>
    <r>
      <rPr>
        <sz val="9"/>
        <color indexed="8"/>
        <rFont val="ＭＳ 明朝"/>
        <family val="1"/>
      </rPr>
      <t>戸・年</t>
    </r>
    <r>
      <rPr>
        <sz val="9"/>
        <color indexed="8"/>
        <rFont val="Century"/>
        <family val="1"/>
      </rPr>
      <t>)</t>
    </r>
  </si>
  <si>
    <t>：（①－⑦）÷1000　（注１</t>
  </si>
  <si>
    <t>全体としての
評価結果</t>
  </si>
  <si>
    <t>太陽光発電を除く
評価結果</t>
  </si>
  <si>
    <t>ルギー消費量</t>
  </si>
  <si>
    <t>：（①－⑤）÷1000　（注１</t>
  </si>
  <si>
    <t>：①－⑤</t>
  </si>
  <si>
    <r>
      <t>GJ/(</t>
    </r>
    <r>
      <rPr>
        <sz val="9"/>
        <color indexed="8"/>
        <rFont val="ＭＳ 明朝"/>
        <family val="1"/>
      </rPr>
      <t>戸・年</t>
    </r>
    <r>
      <rPr>
        <sz val="9"/>
        <color indexed="8"/>
        <rFont val="Century"/>
        <family val="1"/>
      </rPr>
      <t>)</t>
    </r>
  </si>
  <si>
    <t>：⑫÷④　（注2</t>
  </si>
  <si>
    <t>一次エネルギー
消費量等の
評価結果</t>
  </si>
  <si>
    <t>：①'÷1000　（注1</t>
  </si>
  <si>
    <t>：③'－③'’</t>
  </si>
  <si>
    <t>：①'－⑦'</t>
  </si>
  <si>
    <t>：（①'－⑦'）÷1000　（注１</t>
  </si>
  <si>
    <t>：①'－⑤'</t>
  </si>
  <si>
    <t>：（①'－⑤'）÷1000　（注１</t>
  </si>
  <si>
    <t>⑩'</t>
  </si>
  <si>
    <t>：①'－②'＋③''</t>
  </si>
  <si>
    <t>：1-（⑬÷⑬'）</t>
  </si>
  <si>
    <t>エネルギー消費量</t>
  </si>
  <si>
    <t>：⑨÷④　（注2</t>
  </si>
  <si>
    <t>：⑨'÷④'　（注2</t>
  </si>
  <si>
    <t>：⑫'÷④'　（注2</t>
  </si>
  <si>
    <t>(７)太陽光発電等による発電量　　　評価量 又は 削減量</t>
  </si>
  <si>
    <t>(７)太陽光発電等による発電量　　　評価量 又は 削減量</t>
  </si>
  <si>
    <t>事業番号</t>
  </si>
  <si>
    <t>（　1 ／　</t>
  </si>
  <si>
    <t>　n ）</t>
  </si>
  <si>
    <t>（　2 ／　</t>
  </si>
  <si>
    <t>（　12 ／　</t>
  </si>
  <si>
    <t>（　11 ／　</t>
  </si>
  <si>
    <t>（　10 ／　</t>
  </si>
  <si>
    <t>（　9 ／　</t>
  </si>
  <si>
    <t>（　8 ／　</t>
  </si>
  <si>
    <t>（　7 ／　</t>
  </si>
  <si>
    <t>（　6 ／　</t>
  </si>
  <si>
    <t>（　5 ／　</t>
  </si>
  <si>
    <t>（　4 ／　</t>
  </si>
  <si>
    <t>（　3 ／　</t>
  </si>
  <si>
    <t>※別添１は、住戸の数だけ複製して使用すること。（申請書のエクセルブック内でシートを複製）</t>
  </si>
  <si>
    <t>※根拠書類としてwebプログラムの出力を添付すること
注1　小数点第一位まで、二位以下切上げ
注2　小数点第二位まで、三位以下切上げ</t>
  </si>
  <si>
    <t>(１)住戸番号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</si>
</sst>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円&quot;"/>
    <numFmt numFmtId="177" formatCode="#,##0&quot;円&quot;"/>
    <numFmt numFmtId="178" formatCode="0.000"/>
    <numFmt numFmtId="179" formatCode="#,##0.0;[Red]\-#,##0.0"/>
    <numFmt numFmtId="180" formatCode="#,###.#&quot;年&quot;"/>
    <numFmt numFmtId="181" formatCode="#,###&quot;円／ＣＯ２トン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"/>
    <numFmt numFmtId="187" formatCode="0.0000"/>
    <numFmt numFmtId="188" formatCode="0.00000"/>
    <numFmt numFmtId="189" formatCode="0.000000"/>
    <numFmt numFmtId="190" formatCode="0&quot;戸&quot;"/>
    <numFmt numFmtId="191" formatCode="0_ "/>
    <numFmt numFmtId="192" formatCode="#,##0_ "/>
    <numFmt numFmtId="193" formatCode="#,##0_);[Red]\(#,##0\)"/>
    <numFmt numFmtId="194" formatCode="0&quot;円&quot;"/>
    <numFmt numFmtId="195" formatCode="0.00_ "/>
    <numFmt numFmtId="196" formatCode="m/d;@"/>
    <numFmt numFmtId="197" formatCode="#\ ?/2"/>
    <numFmt numFmtId="198" formatCode="#,##0_ ;[Red]\-#,##0\ "/>
    <numFmt numFmtId="199" formatCode="&quot;¥&quot;#,##0_);[Red]\(&quot;¥&quot;#,##0\)"/>
    <numFmt numFmtId="200" formatCode="0.00_);[Red]\(0.00\)"/>
    <numFmt numFmtId="201" formatCode="#,##0.00_ "/>
    <numFmt numFmtId="202" formatCode="0.000_);[Red]\(0.000\)"/>
    <numFmt numFmtId="203" formatCode="0.0_ "/>
    <numFmt numFmtId="204" formatCode="#,##0.00_);[Red]\(#,##0.00\)"/>
    <numFmt numFmtId="205" formatCode="#,##0.0_ "/>
    <numFmt numFmtId="206" formatCode="0.000_ 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"/>
      <color indexed="8"/>
      <name val="ＭＳ 明朝"/>
      <family val="1"/>
    </font>
    <font>
      <sz val="9"/>
      <color indexed="8"/>
      <name val="Century"/>
      <family val="1"/>
    </font>
    <font>
      <sz val="9"/>
      <color indexed="8"/>
      <name val="ＭＳ Ｐ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10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Century"/>
      <family val="1"/>
    </font>
    <font>
      <sz val="9"/>
      <color theme="1"/>
      <name val="ＭＳ Ｐ明朝"/>
      <family val="1"/>
    </font>
    <font>
      <sz val="11"/>
      <color rgb="FFFF0000"/>
      <name val="ＭＳ 明朝"/>
      <family val="1"/>
    </font>
    <font>
      <sz val="8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/>
      <right style="thin"/>
      <top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 style="double"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double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hair"/>
      <bottom style="double"/>
    </border>
    <border>
      <left/>
      <right style="medium"/>
      <top/>
      <bottom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thin"/>
    </border>
    <border diagonalUp="1">
      <left style="thin"/>
      <right/>
      <top style="medium"/>
      <bottom style="thin"/>
      <diagonal style="thin"/>
    </border>
    <border diagonalUp="1">
      <left/>
      <right/>
      <top style="medium"/>
      <bottom style="thin"/>
      <diagonal style="thin"/>
    </border>
    <border diagonalUp="1">
      <left/>
      <right style="medium"/>
      <top style="medium"/>
      <bottom style="thin"/>
      <diagonal style="thin"/>
    </border>
  </borders>
  <cellStyleXfs count="68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 vertical="center"/>
      <protection/>
    </xf>
    <xf numFmtId="0" fontId="4" fillId="0" borderId="0">
      <alignment vertical="center"/>
      <protection/>
    </xf>
    <xf numFmtId="0" fontId="3" fillId="0" borderId="0">
      <alignment vertical="center"/>
      <protection/>
    </xf>
    <xf numFmtId="0" fontId="45" fillId="32" borderId="0" applyNumberFormat="0" applyBorder="0" applyAlignment="0" applyProtection="0"/>
  </cellStyleXfs>
  <cellXfs count="247">
    <xf numFmtId="0" fontId="0" fillId="0" borderId="0" xfId="0" applyFont="1" applyAlignment="1">
      <alignment vertical="center"/>
    </xf>
    <xf numFmtId="0" fontId="4" fillId="33" borderId="0" xfId="64" applyFont="1" applyFill="1" applyProtection="1">
      <alignment vertical="center"/>
      <protection/>
    </xf>
    <xf numFmtId="0" fontId="4" fillId="33" borderId="10" xfId="64" applyFont="1" applyFill="1" applyBorder="1" applyProtection="1">
      <alignment vertical="center"/>
      <protection/>
    </xf>
    <xf numFmtId="40" fontId="4" fillId="33" borderId="10" xfId="52" applyNumberFormat="1" applyFont="1" applyFill="1" applyBorder="1" applyAlignment="1" applyProtection="1">
      <alignment vertical="center"/>
      <protection/>
    </xf>
    <xf numFmtId="0" fontId="4" fillId="34" borderId="10" xfId="64" applyFont="1" applyFill="1" applyBorder="1" applyProtection="1">
      <alignment vertical="center"/>
      <protection locked="0"/>
    </xf>
    <xf numFmtId="178" fontId="4" fillId="33" borderId="10" xfId="64" applyNumberFormat="1" applyFont="1" applyFill="1" applyBorder="1" applyProtection="1">
      <alignment vertical="center"/>
      <protection/>
    </xf>
    <xf numFmtId="178" fontId="4" fillId="34" borderId="10" xfId="64" applyNumberFormat="1" applyFont="1" applyFill="1" applyBorder="1" applyProtection="1">
      <alignment vertical="center"/>
      <protection locked="0"/>
    </xf>
    <xf numFmtId="178" fontId="4" fillId="33" borderId="0" xfId="64" applyNumberFormat="1" applyFont="1" applyFill="1" applyProtection="1">
      <alignment vertical="center"/>
      <protection/>
    </xf>
    <xf numFmtId="0" fontId="4" fillId="33" borderId="11" xfId="64" applyFont="1" applyFill="1" applyBorder="1" applyAlignment="1" applyProtection="1">
      <alignment vertical="center"/>
      <protection/>
    </xf>
    <xf numFmtId="0" fontId="4" fillId="33" borderId="12" xfId="64" applyFont="1" applyFill="1" applyBorder="1" applyAlignment="1" applyProtection="1">
      <alignment vertical="center"/>
      <protection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6" fillId="0" borderId="13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6" fillId="0" borderId="0" xfId="0" applyFont="1" applyAlignment="1">
      <alignment horizontal="right" vertical="center"/>
    </xf>
    <xf numFmtId="0" fontId="47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 wrapText="1"/>
    </xf>
    <xf numFmtId="0" fontId="48" fillId="0" borderId="0" xfId="0" applyFont="1" applyAlignment="1">
      <alignment vertical="center"/>
    </xf>
    <xf numFmtId="0" fontId="46" fillId="0" borderId="0" xfId="0" applyFont="1" applyAlignment="1">
      <alignment horizontal="right" vertical="center" wrapText="1"/>
    </xf>
    <xf numFmtId="0" fontId="48" fillId="0" borderId="0" xfId="0" applyFont="1" applyAlignment="1">
      <alignment horizontal="left" vertical="center"/>
    </xf>
    <xf numFmtId="0" fontId="48" fillId="0" borderId="12" xfId="0" applyFont="1" applyBorder="1" applyAlignment="1">
      <alignment vertical="center"/>
    </xf>
    <xf numFmtId="0" fontId="49" fillId="0" borderId="12" xfId="0" applyFont="1" applyBorder="1" applyAlignment="1">
      <alignment vertical="center"/>
    </xf>
    <xf numFmtId="0" fontId="49" fillId="0" borderId="11" xfId="0" applyFont="1" applyBorder="1" applyAlignment="1">
      <alignment horizontal="left" vertical="center"/>
    </xf>
    <xf numFmtId="0" fontId="49" fillId="0" borderId="16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7" fillId="0" borderId="18" xfId="0" applyFont="1" applyBorder="1" applyAlignment="1">
      <alignment horizontal="left" vertical="center"/>
    </xf>
    <xf numFmtId="0" fontId="48" fillId="0" borderId="19" xfId="0" applyFont="1" applyBorder="1" applyAlignment="1">
      <alignment vertical="center"/>
    </xf>
    <xf numFmtId="0" fontId="46" fillId="0" borderId="19" xfId="0" applyFont="1" applyBorder="1" applyAlignment="1">
      <alignment horizontal="left" vertical="center"/>
    </xf>
    <xf numFmtId="0" fontId="48" fillId="0" borderId="20" xfId="0" applyFont="1" applyBorder="1" applyAlignment="1">
      <alignment vertical="center"/>
    </xf>
    <xf numFmtId="0" fontId="46" fillId="0" borderId="20" xfId="0" applyFont="1" applyBorder="1" applyAlignment="1">
      <alignment horizontal="left" vertical="center"/>
    </xf>
    <xf numFmtId="0" fontId="48" fillId="0" borderId="21" xfId="0" applyFont="1" applyBorder="1" applyAlignment="1">
      <alignment vertical="center"/>
    </xf>
    <xf numFmtId="0" fontId="46" fillId="0" borderId="21" xfId="0" applyFont="1" applyBorder="1" applyAlignment="1">
      <alignment horizontal="left" vertical="center"/>
    </xf>
    <xf numFmtId="0" fontId="48" fillId="0" borderId="22" xfId="0" applyFont="1" applyBorder="1" applyAlignment="1">
      <alignment vertical="center"/>
    </xf>
    <xf numFmtId="0" fontId="46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left" vertical="center"/>
    </xf>
    <xf numFmtId="0" fontId="47" fillId="0" borderId="25" xfId="0" applyFont="1" applyBorder="1" applyAlignment="1">
      <alignment horizontal="left" vertical="center"/>
    </xf>
    <xf numFmtId="0" fontId="47" fillId="0" borderId="26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/>
    </xf>
    <xf numFmtId="0" fontId="46" fillId="0" borderId="31" xfId="0" applyFont="1" applyBorder="1" applyAlignment="1">
      <alignment horizontal="left" vertical="center"/>
    </xf>
    <xf numFmtId="0" fontId="47" fillId="0" borderId="32" xfId="0" applyFont="1" applyBorder="1" applyAlignment="1">
      <alignment horizontal="left" vertical="center"/>
    </xf>
    <xf numFmtId="0" fontId="47" fillId="0" borderId="14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 wrapText="1"/>
    </xf>
    <xf numFmtId="0" fontId="46" fillId="0" borderId="33" xfId="0" applyFont="1" applyBorder="1" applyAlignment="1">
      <alignment horizontal="left" vertical="center"/>
    </xf>
    <xf numFmtId="0" fontId="48" fillId="0" borderId="34" xfId="0" applyFont="1" applyBorder="1" applyAlignment="1">
      <alignment vertical="center"/>
    </xf>
    <xf numFmtId="0" fontId="49" fillId="0" borderId="35" xfId="0" applyFont="1" applyBorder="1" applyAlignment="1">
      <alignment horizontal="left" vertical="center"/>
    </xf>
    <xf numFmtId="0" fontId="49" fillId="0" borderId="36" xfId="0" applyFont="1" applyBorder="1" applyAlignment="1">
      <alignment horizontal="left" vertical="center"/>
    </xf>
    <xf numFmtId="0" fontId="46" fillId="0" borderId="37" xfId="0" applyFont="1" applyBorder="1" applyAlignment="1">
      <alignment horizontal="left" vertical="center"/>
    </xf>
    <xf numFmtId="0" fontId="49" fillId="0" borderId="38" xfId="0" applyFont="1" applyBorder="1" applyAlignment="1">
      <alignment vertical="center"/>
    </xf>
    <xf numFmtId="0" fontId="49" fillId="0" borderId="39" xfId="0" applyFont="1" applyBorder="1" applyAlignment="1">
      <alignment horizontal="left" vertical="center"/>
    </xf>
    <xf numFmtId="0" fontId="49" fillId="0" borderId="40" xfId="0" applyFont="1" applyBorder="1" applyAlignment="1">
      <alignment horizontal="left" vertical="center"/>
    </xf>
    <xf numFmtId="0" fontId="46" fillId="0" borderId="41" xfId="0" applyFont="1" applyBorder="1" applyAlignment="1">
      <alignment horizontal="left" vertical="center"/>
    </xf>
    <xf numFmtId="0" fontId="46" fillId="0" borderId="41" xfId="0" applyFont="1" applyBorder="1" applyAlignment="1">
      <alignment vertical="center"/>
    </xf>
    <xf numFmtId="0" fontId="46" fillId="0" borderId="42" xfId="0" applyFont="1" applyBorder="1" applyAlignment="1">
      <alignment horizontal="left" vertical="center"/>
    </xf>
    <xf numFmtId="0" fontId="46" fillId="0" borderId="43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6" fillId="0" borderId="42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46" fillId="0" borderId="15" xfId="0" applyFont="1" applyBorder="1" applyAlignment="1">
      <alignment horizontal="left" vertical="center"/>
    </xf>
    <xf numFmtId="0" fontId="46" fillId="0" borderId="43" xfId="0" applyFont="1" applyBorder="1" applyAlignment="1">
      <alignment horizontal="left" vertical="center"/>
    </xf>
    <xf numFmtId="0" fontId="46" fillId="0" borderId="31" xfId="0" applyFont="1" applyBorder="1" applyAlignment="1">
      <alignment horizontal="left" vertical="center"/>
    </xf>
    <xf numFmtId="0" fontId="47" fillId="0" borderId="25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/>
    </xf>
    <xf numFmtId="0" fontId="47" fillId="0" borderId="26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7" fillId="0" borderId="18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47" fillId="0" borderId="44" xfId="0" applyFont="1" applyBorder="1" applyAlignment="1">
      <alignment horizontal="left" vertical="center"/>
    </xf>
    <xf numFmtId="0" fontId="50" fillId="0" borderId="0" xfId="0" applyFont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46" fillId="0" borderId="40" xfId="0" applyFont="1" applyBorder="1" applyAlignment="1">
      <alignment vertical="center"/>
    </xf>
    <xf numFmtId="0" fontId="46" fillId="0" borderId="38" xfId="0" applyFont="1" applyBorder="1" applyAlignment="1">
      <alignment vertical="center"/>
    </xf>
    <xf numFmtId="0" fontId="46" fillId="0" borderId="12" xfId="0" applyFont="1" applyBorder="1" applyAlignment="1">
      <alignment horizontal="left" vertical="center"/>
    </xf>
    <xf numFmtId="0" fontId="47" fillId="0" borderId="44" xfId="0" applyFont="1" applyBorder="1" applyAlignment="1">
      <alignment horizontal="left" vertical="center"/>
    </xf>
    <xf numFmtId="0" fontId="46" fillId="0" borderId="45" xfId="0" applyFont="1" applyBorder="1" applyAlignment="1">
      <alignment horizontal="left" vertical="center"/>
    </xf>
    <xf numFmtId="0" fontId="49" fillId="0" borderId="42" xfId="0" applyFont="1" applyBorder="1" applyAlignment="1">
      <alignment horizontal="left" vertical="center"/>
    </xf>
    <xf numFmtId="0" fontId="46" fillId="0" borderId="12" xfId="0" applyFont="1" applyFill="1" applyBorder="1" applyAlignment="1">
      <alignment horizontal="left" vertical="center"/>
    </xf>
    <xf numFmtId="0" fontId="46" fillId="0" borderId="12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7" fillId="0" borderId="18" xfId="0" applyFont="1" applyBorder="1" applyAlignment="1">
      <alignment horizontal="left" vertical="center"/>
    </xf>
    <xf numFmtId="0" fontId="46" fillId="4" borderId="0" xfId="0" applyFont="1" applyFill="1" applyAlignment="1" applyProtection="1">
      <alignment horizontal="left" vertical="center"/>
      <protection locked="0"/>
    </xf>
    <xf numFmtId="49" fontId="46" fillId="4" borderId="0" xfId="0" applyNumberFormat="1" applyFont="1" applyFill="1" applyAlignment="1" applyProtection="1">
      <alignment vertical="center"/>
      <protection locked="0"/>
    </xf>
    <xf numFmtId="0" fontId="46" fillId="4" borderId="17" xfId="0" applyFont="1" applyFill="1" applyBorder="1" applyAlignment="1" applyProtection="1">
      <alignment horizontal="right" vertical="center"/>
      <protection locked="0"/>
    </xf>
    <xf numFmtId="0" fontId="46" fillId="4" borderId="18" xfId="0" applyFont="1" applyFill="1" applyBorder="1" applyAlignment="1" applyProtection="1">
      <alignment horizontal="right" vertical="center"/>
      <protection locked="0"/>
    </xf>
    <xf numFmtId="0" fontId="49" fillId="0" borderId="42" xfId="0" applyFont="1" applyBorder="1" applyAlignment="1">
      <alignment horizontal="left" vertical="center"/>
    </xf>
    <xf numFmtId="0" fontId="46" fillId="0" borderId="45" xfId="0" applyFont="1" applyBorder="1" applyAlignment="1">
      <alignment horizontal="left" vertical="center"/>
    </xf>
    <xf numFmtId="201" fontId="46" fillId="4" borderId="11" xfId="0" applyNumberFormat="1" applyFont="1" applyFill="1" applyBorder="1" applyAlignment="1" applyProtection="1">
      <alignment horizontal="right" vertical="center"/>
      <protection locked="0"/>
    </xf>
    <xf numFmtId="204" fontId="46" fillId="4" borderId="11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Border="1" applyAlignment="1">
      <alignment horizontal="left" vertical="center"/>
    </xf>
    <xf numFmtId="0" fontId="46" fillId="0" borderId="46" xfId="0" applyFont="1" applyBorder="1" applyAlignment="1">
      <alignment vertical="center"/>
    </xf>
    <xf numFmtId="0" fontId="47" fillId="0" borderId="25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/>
    </xf>
    <xf numFmtId="0" fontId="47" fillId="0" borderId="26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7" fillId="0" borderId="18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201" fontId="46" fillId="4" borderId="11" xfId="0" applyNumberFormat="1" applyFont="1" applyFill="1" applyBorder="1" applyAlignment="1" applyProtection="1">
      <alignment horizontal="right" vertical="center"/>
      <protection locked="0"/>
    </xf>
    <xf numFmtId="0" fontId="46" fillId="0" borderId="45" xfId="0" applyFont="1" applyBorder="1" applyAlignment="1">
      <alignment horizontal="left" vertical="center"/>
    </xf>
    <xf numFmtId="0" fontId="46" fillId="0" borderId="31" xfId="0" applyFont="1" applyBorder="1" applyAlignment="1">
      <alignment horizontal="left" vertical="center"/>
    </xf>
    <xf numFmtId="0" fontId="47" fillId="0" borderId="44" xfId="0" applyFont="1" applyBorder="1" applyAlignment="1">
      <alignment horizontal="left" vertical="center"/>
    </xf>
    <xf numFmtId="0" fontId="46" fillId="0" borderId="0" xfId="0" applyFont="1" applyAlignment="1">
      <alignment horizontal="left" vertical="center" wrapText="1"/>
    </xf>
    <xf numFmtId="0" fontId="49" fillId="0" borderId="42" xfId="0" applyFont="1" applyBorder="1" applyAlignment="1">
      <alignment horizontal="left" vertical="center"/>
    </xf>
    <xf numFmtId="0" fontId="46" fillId="0" borderId="0" xfId="0" applyFont="1" applyFill="1" applyAlignment="1" applyProtection="1">
      <alignment horizontal="left" vertical="center"/>
      <protection/>
    </xf>
    <xf numFmtId="49" fontId="46" fillId="6" borderId="47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48" xfId="0" applyFont="1" applyBorder="1" applyAlignment="1">
      <alignment horizontal="left" vertical="top" wrapText="1"/>
    </xf>
    <xf numFmtId="0" fontId="47" fillId="0" borderId="48" xfId="0" applyFont="1" applyBorder="1" applyAlignment="1">
      <alignment horizontal="left" vertical="top"/>
    </xf>
    <xf numFmtId="0" fontId="46" fillId="0" borderId="49" xfId="0" applyFont="1" applyBorder="1" applyAlignment="1">
      <alignment horizontal="left" vertical="center"/>
    </xf>
    <xf numFmtId="0" fontId="46" fillId="0" borderId="40" xfId="0" applyFont="1" applyBorder="1" applyAlignment="1">
      <alignment horizontal="left" vertical="center"/>
    </xf>
    <xf numFmtId="203" fontId="46" fillId="0" borderId="39" xfId="0" applyNumberFormat="1" applyFont="1" applyFill="1" applyBorder="1" applyAlignment="1">
      <alignment horizontal="right" vertical="center"/>
    </xf>
    <xf numFmtId="203" fontId="46" fillId="0" borderId="40" xfId="0" applyNumberFormat="1" applyFont="1" applyFill="1" applyBorder="1" applyAlignment="1">
      <alignment horizontal="right" vertical="center"/>
    </xf>
    <xf numFmtId="0" fontId="46" fillId="0" borderId="10" xfId="0" applyFont="1" applyBorder="1" applyAlignment="1">
      <alignment horizontal="left" vertical="center" wrapText="1"/>
    </xf>
    <xf numFmtId="195" fontId="46" fillId="0" borderId="11" xfId="0" applyNumberFormat="1" applyFont="1" applyFill="1" applyBorder="1" applyAlignment="1">
      <alignment horizontal="right" vertical="center"/>
    </xf>
    <xf numFmtId="195" fontId="46" fillId="0" borderId="16" xfId="0" applyNumberFormat="1" applyFont="1" applyFill="1" applyBorder="1" applyAlignment="1">
      <alignment horizontal="right" vertical="center"/>
    </xf>
    <xf numFmtId="0" fontId="51" fillId="0" borderId="50" xfId="0" applyFont="1" applyBorder="1" applyAlignment="1">
      <alignment horizontal="center" vertical="center" textRotation="255" wrapText="1"/>
    </xf>
    <xf numFmtId="0" fontId="51" fillId="0" borderId="51" xfId="0" applyFont="1" applyBorder="1" applyAlignment="1">
      <alignment horizontal="center" vertical="center" textRotation="255" wrapText="1"/>
    </xf>
    <xf numFmtId="0" fontId="51" fillId="0" borderId="52" xfId="0" applyFont="1" applyBorder="1" applyAlignment="1">
      <alignment horizontal="center" vertical="center" textRotation="255" wrapText="1"/>
    </xf>
    <xf numFmtId="0" fontId="47" fillId="0" borderId="10" xfId="0" applyFont="1" applyBorder="1" applyAlignment="1">
      <alignment horizontal="left" vertical="center" wrapText="1"/>
    </xf>
    <xf numFmtId="192" fontId="46" fillId="0" borderId="11" xfId="0" applyNumberFormat="1" applyFont="1" applyFill="1" applyBorder="1" applyAlignment="1">
      <alignment horizontal="right" vertical="center"/>
    </xf>
    <xf numFmtId="192" fontId="46" fillId="0" borderId="16" xfId="0" applyNumberFormat="1" applyFont="1" applyFill="1" applyBorder="1" applyAlignment="1">
      <alignment horizontal="right" vertical="center"/>
    </xf>
    <xf numFmtId="205" fontId="46" fillId="0" borderId="11" xfId="0" applyNumberFormat="1" applyFont="1" applyFill="1" applyBorder="1" applyAlignment="1">
      <alignment horizontal="right" vertical="center"/>
    </xf>
    <xf numFmtId="205" fontId="46" fillId="0" borderId="16" xfId="0" applyNumberFormat="1" applyFont="1" applyFill="1" applyBorder="1" applyAlignment="1">
      <alignment horizontal="right" vertical="center"/>
    </xf>
    <xf numFmtId="0" fontId="48" fillId="0" borderId="18" xfId="0" applyFont="1" applyBorder="1" applyAlignment="1">
      <alignment horizontal="left" vertical="center"/>
    </xf>
    <xf numFmtId="0" fontId="47" fillId="0" borderId="53" xfId="0" applyFont="1" applyBorder="1" applyAlignment="1">
      <alignment horizontal="right" vertical="center"/>
    </xf>
    <xf numFmtId="0" fontId="47" fillId="0" borderId="54" xfId="0" applyFont="1" applyBorder="1" applyAlignment="1">
      <alignment horizontal="right" vertical="center"/>
    </xf>
    <xf numFmtId="0" fontId="48" fillId="0" borderId="14" xfId="0" applyFont="1" applyBorder="1" applyAlignment="1">
      <alignment horizontal="left" vertical="center"/>
    </xf>
    <xf numFmtId="192" fontId="46" fillId="0" borderId="11" xfId="0" applyNumberFormat="1" applyFont="1" applyBorder="1" applyAlignment="1">
      <alignment horizontal="right" vertical="center"/>
    </xf>
    <xf numFmtId="192" fontId="46" fillId="0" borderId="16" xfId="0" applyNumberFormat="1" applyFont="1" applyBorder="1" applyAlignment="1">
      <alignment horizontal="right" vertical="center"/>
    </xf>
    <xf numFmtId="192" fontId="46" fillId="4" borderId="55" xfId="0" applyNumberFormat="1" applyFont="1" applyFill="1" applyBorder="1" applyAlignment="1" applyProtection="1">
      <alignment horizontal="right" vertical="center" wrapText="1"/>
      <protection locked="0"/>
    </xf>
    <xf numFmtId="192" fontId="46" fillId="4" borderId="21" xfId="0" applyNumberFormat="1" applyFont="1" applyFill="1" applyBorder="1" applyAlignment="1" applyProtection="1">
      <alignment horizontal="right" vertical="center" wrapText="1"/>
      <protection locked="0"/>
    </xf>
    <xf numFmtId="0" fontId="48" fillId="0" borderId="21" xfId="0" applyFont="1" applyBorder="1" applyAlignment="1">
      <alignment horizontal="left" vertical="center"/>
    </xf>
    <xf numFmtId="0" fontId="48" fillId="0" borderId="22" xfId="0" applyFont="1" applyBorder="1" applyAlignment="1">
      <alignment horizontal="left" vertical="center"/>
    </xf>
    <xf numFmtId="192" fontId="46" fillId="4" borderId="18" xfId="0" applyNumberFormat="1" applyFont="1" applyFill="1" applyBorder="1" applyAlignment="1" applyProtection="1">
      <alignment horizontal="right" vertical="center" wrapText="1"/>
      <protection locked="0"/>
    </xf>
    <xf numFmtId="0" fontId="47" fillId="0" borderId="56" xfId="0" applyFont="1" applyBorder="1" applyAlignment="1">
      <alignment horizontal="left" vertical="center"/>
    </xf>
    <xf numFmtId="0" fontId="47" fillId="0" borderId="23" xfId="0" applyFont="1" applyBorder="1" applyAlignment="1">
      <alignment horizontal="left" vertical="center"/>
    </xf>
    <xf numFmtId="193" fontId="46" fillId="0" borderId="56" xfId="0" applyNumberFormat="1" applyFont="1" applyFill="1" applyBorder="1" applyAlignment="1">
      <alignment horizontal="right" vertical="center" wrapText="1"/>
    </xf>
    <xf numFmtId="193" fontId="46" fillId="0" borderId="22" xfId="0" applyNumberFormat="1" applyFont="1" applyFill="1" applyBorder="1" applyAlignment="1">
      <alignment horizontal="right" vertical="center" wrapText="1"/>
    </xf>
    <xf numFmtId="192" fontId="46" fillId="0" borderId="22" xfId="0" applyNumberFormat="1" applyFont="1" applyFill="1" applyBorder="1" applyAlignment="1">
      <alignment horizontal="right" vertical="center" wrapText="1"/>
    </xf>
    <xf numFmtId="201" fontId="46" fillId="4" borderId="11" xfId="0" applyNumberFormat="1" applyFont="1" applyFill="1" applyBorder="1" applyAlignment="1" applyProtection="1">
      <alignment horizontal="right" vertical="center"/>
      <protection locked="0"/>
    </xf>
    <xf numFmtId="201" fontId="46" fillId="4" borderId="16" xfId="0" applyNumberFormat="1" applyFont="1" applyFill="1" applyBorder="1" applyAlignment="1" applyProtection="1">
      <alignment horizontal="right" vertical="center"/>
      <protection locked="0"/>
    </xf>
    <xf numFmtId="0" fontId="46" fillId="0" borderId="42" xfId="0" applyFont="1" applyBorder="1" applyAlignment="1">
      <alignment horizontal="left" vertical="center" wrapText="1"/>
    </xf>
    <xf numFmtId="0" fontId="46" fillId="0" borderId="57" xfId="0" applyFont="1" applyBorder="1" applyAlignment="1">
      <alignment horizontal="left" vertical="center" wrapText="1"/>
    </xf>
    <xf numFmtId="0" fontId="46" fillId="0" borderId="58" xfId="0" applyFont="1" applyBorder="1" applyAlignment="1">
      <alignment horizontal="left" vertical="center" wrapText="1"/>
    </xf>
    <xf numFmtId="0" fontId="46" fillId="0" borderId="59" xfId="0" applyFont="1" applyBorder="1" applyAlignment="1">
      <alignment horizontal="left" vertical="center" wrapText="1"/>
    </xf>
    <xf numFmtId="0" fontId="46" fillId="0" borderId="43" xfId="0" applyFont="1" applyBorder="1" applyAlignment="1">
      <alignment horizontal="left" vertical="center" wrapText="1"/>
    </xf>
    <xf numFmtId="0" fontId="46" fillId="0" borderId="24" xfId="0" applyFont="1" applyBorder="1" applyAlignment="1">
      <alignment horizontal="left" vertical="center" wrapText="1"/>
    </xf>
    <xf numFmtId="192" fontId="46" fillId="4" borderId="53" xfId="0" applyNumberFormat="1" applyFont="1" applyFill="1" applyBorder="1" applyAlignment="1" applyProtection="1">
      <alignment horizontal="right" vertical="center" wrapText="1"/>
      <protection locked="0"/>
    </xf>
    <xf numFmtId="192" fontId="46" fillId="4" borderId="20" xfId="0" applyNumberFormat="1" applyFont="1" applyFill="1" applyBorder="1" applyAlignment="1" applyProtection="1">
      <alignment horizontal="right" vertical="center" wrapText="1"/>
      <protection locked="0"/>
    </xf>
    <xf numFmtId="0" fontId="46" fillId="0" borderId="60" xfId="0" applyFont="1" applyBorder="1" applyAlignment="1">
      <alignment horizontal="left" vertical="center" wrapText="1"/>
    </xf>
    <xf numFmtId="195" fontId="46" fillId="0" borderId="39" xfId="0" applyNumberFormat="1" applyFont="1" applyFill="1" applyBorder="1" applyAlignment="1">
      <alignment horizontal="right" vertical="center"/>
    </xf>
    <xf numFmtId="195" fontId="46" fillId="0" borderId="40" xfId="0" applyNumberFormat="1" applyFont="1" applyFill="1" applyBorder="1" applyAlignment="1">
      <alignment horizontal="right" vertical="center"/>
    </xf>
    <xf numFmtId="192" fontId="46" fillId="4" borderId="14" xfId="0" applyNumberFormat="1" applyFont="1" applyFill="1" applyBorder="1" applyAlignment="1" applyProtection="1">
      <alignment horizontal="right" vertical="center" wrapText="1"/>
      <protection locked="0"/>
    </xf>
    <xf numFmtId="0" fontId="47" fillId="0" borderId="61" xfId="0" applyFont="1" applyBorder="1" applyAlignment="1">
      <alignment horizontal="left" vertical="center"/>
    </xf>
    <xf numFmtId="0" fontId="47" fillId="0" borderId="62" xfId="0" applyFont="1" applyBorder="1" applyAlignment="1">
      <alignment horizontal="left" vertical="center"/>
    </xf>
    <xf numFmtId="205" fontId="46" fillId="0" borderId="35" xfId="0" applyNumberFormat="1" applyFont="1" applyFill="1" applyBorder="1" applyAlignment="1">
      <alignment horizontal="right" vertical="center"/>
    </xf>
    <xf numFmtId="205" fontId="46" fillId="0" borderId="36" xfId="0" applyNumberFormat="1" applyFont="1" applyFill="1" applyBorder="1" applyAlignment="1">
      <alignment horizontal="right" vertical="center"/>
    </xf>
    <xf numFmtId="0" fontId="47" fillId="0" borderId="50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46" fillId="0" borderId="11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7" fillId="0" borderId="63" xfId="0" applyFont="1" applyBorder="1" applyAlignment="1">
      <alignment horizontal="left" vertical="center" wrapText="1"/>
    </xf>
    <xf numFmtId="0" fontId="47" fillId="0" borderId="6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/>
    </xf>
    <xf numFmtId="0" fontId="47" fillId="0" borderId="55" xfId="0" applyFont="1" applyBorder="1" applyAlignment="1">
      <alignment horizontal="right" vertical="center"/>
    </xf>
    <xf numFmtId="0" fontId="47" fillId="0" borderId="64" xfId="0" applyFont="1" applyBorder="1" applyAlignment="1">
      <alignment horizontal="right" vertical="center"/>
    </xf>
    <xf numFmtId="0" fontId="46" fillId="0" borderId="45" xfId="0" applyFont="1" applyBorder="1" applyAlignment="1">
      <alignment horizontal="left" vertical="center"/>
    </xf>
    <xf numFmtId="0" fontId="46" fillId="0" borderId="65" xfId="0" applyFont="1" applyBorder="1" applyAlignment="1">
      <alignment horizontal="left" vertical="center"/>
    </xf>
    <xf numFmtId="0" fontId="46" fillId="0" borderId="31" xfId="0" applyFont="1" applyBorder="1" applyAlignment="1">
      <alignment horizontal="left" vertical="center"/>
    </xf>
    <xf numFmtId="0" fontId="46" fillId="0" borderId="58" xfId="0" applyFont="1" applyBorder="1" applyAlignment="1" quotePrefix="1">
      <alignment horizontal="center" vertical="center"/>
    </xf>
    <xf numFmtId="0" fontId="46" fillId="0" borderId="0" xfId="0" applyFont="1" applyBorder="1" applyAlignment="1" quotePrefix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7" fillId="0" borderId="66" xfId="0" applyFont="1" applyBorder="1" applyAlignment="1">
      <alignment horizontal="right" vertical="center"/>
    </xf>
    <xf numFmtId="0" fontId="47" fillId="0" borderId="67" xfId="0" applyFont="1" applyBorder="1" applyAlignment="1">
      <alignment horizontal="right" vertical="center"/>
    </xf>
    <xf numFmtId="192" fontId="46" fillId="4" borderId="66" xfId="0" applyNumberFormat="1" applyFont="1" applyFill="1" applyBorder="1" applyAlignment="1" applyProtection="1">
      <alignment horizontal="right" vertical="center" wrapText="1"/>
      <protection locked="0"/>
    </xf>
    <xf numFmtId="192" fontId="46" fillId="4" borderId="19" xfId="0" applyNumberFormat="1" applyFont="1" applyFill="1" applyBorder="1" applyAlignment="1" applyProtection="1">
      <alignment horizontal="right" vertical="center" wrapText="1"/>
      <protection locked="0"/>
    </xf>
    <xf numFmtId="0" fontId="48" fillId="0" borderId="19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46" fillId="0" borderId="57" xfId="0" applyFont="1" applyBorder="1" applyAlignment="1">
      <alignment horizontal="center" vertical="center" wrapText="1"/>
    </xf>
    <xf numFmtId="0" fontId="46" fillId="0" borderId="58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59" xfId="0" applyFont="1" applyBorder="1" applyAlignment="1">
      <alignment horizontal="center" vertical="center" wrapText="1"/>
    </xf>
    <xf numFmtId="0" fontId="46" fillId="0" borderId="45" xfId="0" applyFont="1" applyBorder="1" applyAlignment="1">
      <alignment horizontal="center" vertical="center" wrapText="1"/>
    </xf>
    <xf numFmtId="0" fontId="46" fillId="0" borderId="65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6" fillId="0" borderId="63" xfId="0" applyFont="1" applyBorder="1" applyAlignment="1">
      <alignment horizontal="left" vertical="center" wrapText="1"/>
    </xf>
    <xf numFmtId="0" fontId="46" fillId="0" borderId="68" xfId="0" applyFont="1" applyBorder="1" applyAlignment="1">
      <alignment horizontal="left" vertical="center" wrapText="1"/>
    </xf>
    <xf numFmtId="0" fontId="46" fillId="0" borderId="69" xfId="0" applyFont="1" applyBorder="1" applyAlignment="1">
      <alignment horizontal="left" vertical="center" wrapText="1"/>
    </xf>
    <xf numFmtId="0" fontId="46" fillId="0" borderId="57" xfId="0" applyFont="1" applyBorder="1" applyAlignment="1">
      <alignment horizontal="left" vertical="center"/>
    </xf>
    <xf numFmtId="0" fontId="46" fillId="0" borderId="59" xfId="0" applyFont="1" applyBorder="1" applyAlignment="1">
      <alignment horizontal="left" vertical="center"/>
    </xf>
    <xf numFmtId="0" fontId="46" fillId="0" borderId="24" xfId="0" applyFont="1" applyBorder="1" applyAlignment="1">
      <alignment horizontal="left" vertical="center"/>
    </xf>
    <xf numFmtId="0" fontId="47" fillId="0" borderId="44" xfId="0" applyFont="1" applyBorder="1" applyAlignment="1">
      <alignment horizontal="left" vertical="center"/>
    </xf>
    <xf numFmtId="0" fontId="47" fillId="0" borderId="16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6" fillId="0" borderId="70" xfId="0" applyFont="1" applyFill="1" applyBorder="1" applyAlignment="1">
      <alignment horizontal="center" vertical="center"/>
    </xf>
    <xf numFmtId="0" fontId="46" fillId="0" borderId="71" xfId="0" applyFont="1" applyFill="1" applyBorder="1" applyAlignment="1">
      <alignment horizontal="center" vertical="center"/>
    </xf>
    <xf numFmtId="0" fontId="47" fillId="0" borderId="25" xfId="0" applyFont="1" applyBorder="1" applyAlignment="1">
      <alignment horizontal="left" vertical="center"/>
    </xf>
    <xf numFmtId="0" fontId="47" fillId="0" borderId="17" xfId="0" applyFont="1" applyBorder="1" applyAlignment="1">
      <alignment horizontal="left" vertical="center"/>
    </xf>
    <xf numFmtId="0" fontId="47" fillId="0" borderId="57" xfId="0" applyFont="1" applyBorder="1" applyAlignment="1">
      <alignment horizontal="left" vertical="center"/>
    </xf>
    <xf numFmtId="0" fontId="47" fillId="0" borderId="26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7" fillId="0" borderId="59" xfId="0" applyFont="1" applyBorder="1" applyAlignment="1">
      <alignment horizontal="left" vertical="center"/>
    </xf>
    <xf numFmtId="0" fontId="47" fillId="0" borderId="72" xfId="0" applyFont="1" applyBorder="1" applyAlignment="1">
      <alignment horizontal="left" vertical="center"/>
    </xf>
    <xf numFmtId="0" fontId="47" fillId="0" borderId="18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0" fontId="46" fillId="0" borderId="7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6" fillId="4" borderId="11" xfId="0" applyFont="1" applyFill="1" applyBorder="1" applyAlignment="1" applyProtection="1">
      <alignment horizontal="center" vertical="center"/>
      <protection locked="0"/>
    </xf>
    <xf numFmtId="0" fontId="46" fillId="4" borderId="16" xfId="0" applyFont="1" applyFill="1" applyBorder="1" applyAlignment="1" applyProtection="1">
      <alignment horizontal="center" vertical="center"/>
      <protection locked="0"/>
    </xf>
    <xf numFmtId="0" fontId="46" fillId="0" borderId="25" xfId="0" applyFont="1" applyBorder="1" applyAlignment="1">
      <alignment horizontal="left" vertical="center"/>
    </xf>
    <xf numFmtId="0" fontId="46" fillId="0" borderId="17" xfId="0" applyFont="1" applyBorder="1" applyAlignment="1">
      <alignment horizontal="left" vertical="center"/>
    </xf>
    <xf numFmtId="0" fontId="46" fillId="0" borderId="72" xfId="0" applyFont="1" applyBorder="1" applyAlignment="1">
      <alignment horizontal="left" vertical="center"/>
    </xf>
    <xf numFmtId="0" fontId="46" fillId="0" borderId="18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46" fillId="0" borderId="73" xfId="0" applyFont="1" applyBorder="1" applyAlignment="1">
      <alignment horizontal="center" vertical="center"/>
    </xf>
    <xf numFmtId="201" fontId="46" fillId="0" borderId="11" xfId="0" applyNumberFormat="1" applyFont="1" applyBorder="1" applyAlignment="1">
      <alignment horizontal="right" vertical="center"/>
    </xf>
    <xf numFmtId="201" fontId="46" fillId="0" borderId="16" xfId="0" applyNumberFormat="1" applyFont="1" applyBorder="1" applyAlignment="1">
      <alignment horizontal="right" vertical="center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74" xfId="0" applyFont="1" applyBorder="1" applyAlignment="1">
      <alignment horizontal="left" vertical="center"/>
    </xf>
    <xf numFmtId="0" fontId="46" fillId="0" borderId="36" xfId="0" applyFont="1" applyBorder="1" applyAlignment="1">
      <alignment horizontal="left" vertical="center"/>
    </xf>
    <xf numFmtId="0" fontId="46" fillId="0" borderId="34" xfId="0" applyFont="1" applyBorder="1" applyAlignment="1">
      <alignment horizontal="left" vertical="center"/>
    </xf>
    <xf numFmtId="0" fontId="46" fillId="0" borderId="75" xfId="0" applyFont="1" applyFill="1" applyBorder="1" applyAlignment="1">
      <alignment horizontal="center" vertical="center"/>
    </xf>
    <xf numFmtId="0" fontId="46" fillId="0" borderId="76" xfId="0" applyFont="1" applyFill="1" applyBorder="1" applyAlignment="1">
      <alignment horizontal="center" vertical="center"/>
    </xf>
    <xf numFmtId="0" fontId="46" fillId="0" borderId="77" xfId="0" applyFont="1" applyFill="1" applyBorder="1" applyAlignment="1">
      <alignment horizontal="center" vertical="center"/>
    </xf>
    <xf numFmtId="204" fontId="46" fillId="0" borderId="11" xfId="0" applyNumberFormat="1" applyFont="1" applyBorder="1" applyAlignment="1">
      <alignment horizontal="right" vertical="center"/>
    </xf>
    <xf numFmtId="204" fontId="46" fillId="0" borderId="16" xfId="0" applyNumberFormat="1" applyFont="1" applyBorder="1" applyAlignment="1">
      <alignment horizontal="right" vertical="center"/>
    </xf>
    <xf numFmtId="0" fontId="46" fillId="4" borderId="35" xfId="0" applyFont="1" applyFill="1" applyBorder="1" applyAlignment="1" applyProtection="1">
      <alignment horizontal="left" vertical="center"/>
      <protection locked="0"/>
    </xf>
    <xf numFmtId="0" fontId="46" fillId="4" borderId="36" xfId="0" applyFont="1" applyFill="1" applyBorder="1" applyAlignment="1" applyProtection="1">
      <alignment horizontal="left" vertical="center"/>
      <protection locked="0"/>
    </xf>
    <xf numFmtId="0" fontId="46" fillId="4" borderId="37" xfId="0" applyFont="1" applyFill="1" applyBorder="1" applyAlignment="1" applyProtection="1">
      <alignment horizontal="left" vertical="center"/>
      <protection locked="0"/>
    </xf>
    <xf numFmtId="192" fontId="46" fillId="0" borderId="56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right" vertical="center"/>
    </xf>
    <xf numFmtId="0" fontId="47" fillId="0" borderId="13" xfId="0" applyFont="1" applyBorder="1" applyAlignment="1">
      <alignment horizontal="center" vertical="center"/>
    </xf>
    <xf numFmtId="0" fontId="4" fillId="33" borderId="10" xfId="64" applyFont="1" applyFill="1" applyBorder="1" applyAlignment="1" applyProtection="1">
      <alignment horizontal="center" vertical="center"/>
      <protection/>
    </xf>
    <xf numFmtId="49" fontId="46" fillId="0" borderId="47" xfId="0" applyNumberFormat="1" applyFont="1" applyFill="1" applyBorder="1" applyAlignment="1" applyProtection="1">
      <alignment horizontal="center" vertical="center" shrinkToFit="1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2 2" xfId="65"/>
    <cellStyle name="標準 3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77"/>
  <sheetViews>
    <sheetView tabSelected="1" zoomScalePageLayoutView="0" workbookViewId="0" topLeftCell="A2">
      <selection activeCell="N2" sqref="N2"/>
    </sheetView>
  </sheetViews>
  <sheetFormatPr defaultColWidth="9.140625" defaultRowHeight="15"/>
  <cols>
    <col min="1" max="1" width="1.421875" style="10" customWidth="1"/>
    <col min="2" max="2" width="1.57421875" style="10" customWidth="1"/>
    <col min="3" max="14" width="9.00390625" style="10" customWidth="1"/>
    <col min="15" max="15" width="1.421875" style="10" customWidth="1"/>
  </cols>
  <sheetData>
    <row r="1" ht="6" customHeight="1" thickBot="1"/>
    <row r="2" spans="3:14" ht="14.25" thickBot="1">
      <c r="C2" s="16" t="s">
        <v>130</v>
      </c>
      <c r="D2" s="109">
        <f>F9</f>
        <v>1</v>
      </c>
      <c r="E2" s="88" t="s">
        <v>160</v>
      </c>
      <c r="F2" s="88" t="s">
        <v>161</v>
      </c>
      <c r="M2" s="96" t="s">
        <v>159</v>
      </c>
      <c r="N2" s="110"/>
    </row>
    <row r="3" spans="3:14" ht="13.5">
      <c r="C3" s="229" t="s">
        <v>126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</row>
    <row r="4" spans="3:14" ht="13.5">
      <c r="C4" s="229" t="s">
        <v>47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</row>
    <row r="5" spans="3:14" ht="13.5"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</row>
    <row r="6" spans="3:14" ht="13.5">
      <c r="C6" s="230" t="s">
        <v>173</v>
      </c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</row>
    <row r="7" spans="3:14" ht="13.5"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</row>
    <row r="8" s="10" customFormat="1" ht="14.25" thickBot="1">
      <c r="C8" s="10" t="s">
        <v>48</v>
      </c>
    </row>
    <row r="9" spans="3:14" s="10" customFormat="1" ht="13.5">
      <c r="C9" s="231" t="s">
        <v>175</v>
      </c>
      <c r="D9" s="232"/>
      <c r="E9" s="233"/>
      <c r="F9" s="239">
        <v>1</v>
      </c>
      <c r="G9" s="240"/>
      <c r="H9" s="240"/>
      <c r="I9" s="240"/>
      <c r="J9" s="240"/>
      <c r="K9" s="240"/>
      <c r="L9" s="240"/>
      <c r="M9" s="240"/>
      <c r="N9" s="241"/>
    </row>
    <row r="10" spans="3:14" s="10" customFormat="1" ht="13.5">
      <c r="C10" s="221" t="s">
        <v>54</v>
      </c>
      <c r="D10" s="222"/>
      <c r="E10" s="200"/>
      <c r="F10" s="225" t="s">
        <v>49</v>
      </c>
      <c r="G10" s="225"/>
      <c r="H10" s="225" t="s">
        <v>50</v>
      </c>
      <c r="I10" s="225"/>
      <c r="J10" s="225" t="s">
        <v>51</v>
      </c>
      <c r="K10" s="225"/>
      <c r="L10" s="225" t="s">
        <v>52</v>
      </c>
      <c r="M10" s="225"/>
      <c r="N10" s="226"/>
    </row>
    <row r="11" spans="3:14" s="10" customFormat="1" ht="13.5">
      <c r="C11" s="223"/>
      <c r="D11" s="224"/>
      <c r="E11" s="202"/>
      <c r="F11" s="94"/>
      <c r="G11" s="12" t="s">
        <v>53</v>
      </c>
      <c r="H11" s="94"/>
      <c r="I11" s="12" t="s">
        <v>53</v>
      </c>
      <c r="J11" s="94"/>
      <c r="K11" s="12" t="s">
        <v>53</v>
      </c>
      <c r="L11" s="237">
        <f>F11+H11+J11</f>
        <v>0</v>
      </c>
      <c r="M11" s="238"/>
      <c r="N11" s="13" t="s">
        <v>53</v>
      </c>
    </row>
    <row r="12" spans="3:14" s="10" customFormat="1" ht="13.5">
      <c r="C12" s="203" t="s">
        <v>55</v>
      </c>
      <c r="D12" s="204"/>
      <c r="E12" s="205"/>
      <c r="F12" s="206"/>
      <c r="G12" s="207"/>
      <c r="H12" s="83" t="s">
        <v>56</v>
      </c>
      <c r="I12" s="194" t="s">
        <v>57</v>
      </c>
      <c r="J12" s="196"/>
      <c r="K12" s="217"/>
      <c r="L12" s="218"/>
      <c r="M12" s="218"/>
      <c r="N12" s="13" t="s">
        <v>58</v>
      </c>
    </row>
    <row r="13" spans="3:14" s="10" customFormat="1" ht="13.5">
      <c r="C13" s="208" t="s">
        <v>65</v>
      </c>
      <c r="D13" s="209"/>
      <c r="E13" s="210"/>
      <c r="F13" s="191" t="s">
        <v>93</v>
      </c>
      <c r="G13" s="192"/>
      <c r="H13" s="193"/>
      <c r="I13" s="194" t="s">
        <v>121</v>
      </c>
      <c r="J13" s="195"/>
      <c r="K13" s="196"/>
      <c r="L13" s="194" t="s">
        <v>94</v>
      </c>
      <c r="M13" s="195"/>
      <c r="N13" s="244"/>
    </row>
    <row r="14" spans="3:14" s="10" customFormat="1" ht="13.5">
      <c r="C14" s="211"/>
      <c r="D14" s="212"/>
      <c r="E14" s="213"/>
      <c r="F14" s="144"/>
      <c r="G14" s="145"/>
      <c r="H14" s="60" t="s">
        <v>92</v>
      </c>
      <c r="I14" s="219"/>
      <c r="J14" s="220"/>
      <c r="K14" s="84"/>
      <c r="L14" s="219"/>
      <c r="M14" s="220"/>
      <c r="N14" s="85"/>
    </row>
    <row r="15" spans="3:14" s="10" customFormat="1" ht="13.5">
      <c r="C15" s="211"/>
      <c r="D15" s="212"/>
      <c r="E15" s="213"/>
      <c r="F15" s="197" t="s">
        <v>59</v>
      </c>
      <c r="G15" s="58" t="s">
        <v>60</v>
      </c>
      <c r="H15" s="89"/>
      <c r="I15" s="200" t="s">
        <v>122</v>
      </c>
      <c r="J15" s="146" t="s">
        <v>123</v>
      </c>
      <c r="K15" s="147"/>
      <c r="L15" s="58" t="s">
        <v>60</v>
      </c>
      <c r="M15" s="89"/>
      <c r="N15" s="172"/>
    </row>
    <row r="16" spans="3:14" s="10" customFormat="1" ht="13.5">
      <c r="C16" s="211"/>
      <c r="D16" s="212"/>
      <c r="E16" s="213"/>
      <c r="F16" s="198"/>
      <c r="G16" s="175" t="s">
        <v>63</v>
      </c>
      <c r="H16" s="176"/>
      <c r="I16" s="201"/>
      <c r="J16" s="148"/>
      <c r="K16" s="149"/>
      <c r="L16" s="175" t="s">
        <v>62</v>
      </c>
      <c r="M16" s="177"/>
      <c r="N16" s="173"/>
    </row>
    <row r="17" spans="3:14" s="10" customFormat="1" ht="13.5">
      <c r="C17" s="214"/>
      <c r="D17" s="215"/>
      <c r="E17" s="216"/>
      <c r="F17" s="199"/>
      <c r="G17" s="59" t="s">
        <v>61</v>
      </c>
      <c r="H17" s="90"/>
      <c r="I17" s="202"/>
      <c r="J17" s="150"/>
      <c r="K17" s="151"/>
      <c r="L17" s="59" t="s">
        <v>61</v>
      </c>
      <c r="M17" s="90"/>
      <c r="N17" s="174"/>
    </row>
    <row r="18" spans="3:14" s="10" customFormat="1" ht="13.5">
      <c r="C18" s="38" t="s">
        <v>66</v>
      </c>
      <c r="D18" s="26"/>
      <c r="E18" s="26"/>
      <c r="F18" s="183" t="s">
        <v>68</v>
      </c>
      <c r="G18" s="184"/>
      <c r="H18" s="184"/>
      <c r="I18" s="185"/>
      <c r="J18" s="183" t="s">
        <v>69</v>
      </c>
      <c r="K18" s="184"/>
      <c r="L18" s="184"/>
      <c r="M18" s="184"/>
      <c r="N18" s="189"/>
    </row>
    <row r="19" spans="3:14" s="10" customFormat="1" ht="13.5">
      <c r="C19" s="39" t="s">
        <v>138</v>
      </c>
      <c r="D19" s="27"/>
      <c r="E19" s="27"/>
      <c r="F19" s="186"/>
      <c r="G19" s="187"/>
      <c r="H19" s="187"/>
      <c r="I19" s="188"/>
      <c r="J19" s="186"/>
      <c r="K19" s="187"/>
      <c r="L19" s="187"/>
      <c r="M19" s="187"/>
      <c r="N19" s="190"/>
    </row>
    <row r="20" spans="3:14" s="10" customFormat="1" ht="13.5">
      <c r="C20" s="39"/>
      <c r="D20" s="178" t="s">
        <v>70</v>
      </c>
      <c r="E20" s="179"/>
      <c r="F20" s="180"/>
      <c r="G20" s="181"/>
      <c r="H20" s="29" t="s">
        <v>75</v>
      </c>
      <c r="I20" s="30"/>
      <c r="J20" s="180"/>
      <c r="K20" s="181"/>
      <c r="L20" s="182" t="s">
        <v>77</v>
      </c>
      <c r="M20" s="182"/>
      <c r="N20" s="40"/>
    </row>
    <row r="21" spans="3:14" s="10" customFormat="1" ht="13.5">
      <c r="C21" s="39"/>
      <c r="D21" s="129" t="s">
        <v>71</v>
      </c>
      <c r="E21" s="130"/>
      <c r="F21" s="152"/>
      <c r="G21" s="153"/>
      <c r="H21" s="31" t="s">
        <v>75</v>
      </c>
      <c r="I21" s="32"/>
      <c r="J21" s="152"/>
      <c r="K21" s="153"/>
      <c r="L21" s="169" t="s">
        <v>77</v>
      </c>
      <c r="M21" s="169"/>
      <c r="N21" s="41"/>
    </row>
    <row r="22" spans="3:14" s="10" customFormat="1" ht="13.5">
      <c r="C22" s="39"/>
      <c r="D22" s="129" t="s">
        <v>72</v>
      </c>
      <c r="E22" s="130"/>
      <c r="F22" s="152"/>
      <c r="G22" s="153"/>
      <c r="H22" s="31" t="s">
        <v>75</v>
      </c>
      <c r="I22" s="32"/>
      <c r="J22" s="152"/>
      <c r="K22" s="153"/>
      <c r="L22" s="169" t="s">
        <v>77</v>
      </c>
      <c r="M22" s="169"/>
      <c r="N22" s="41"/>
    </row>
    <row r="23" spans="3:14" s="10" customFormat="1" ht="13.5">
      <c r="C23" s="39"/>
      <c r="D23" s="129" t="s">
        <v>74</v>
      </c>
      <c r="E23" s="130"/>
      <c r="F23" s="152"/>
      <c r="G23" s="153"/>
      <c r="H23" s="31" t="s">
        <v>75</v>
      </c>
      <c r="I23" s="32"/>
      <c r="J23" s="152"/>
      <c r="K23" s="153"/>
      <c r="L23" s="169" t="s">
        <v>77</v>
      </c>
      <c r="M23" s="169"/>
      <c r="N23" s="41"/>
    </row>
    <row r="24" spans="3:14" s="10" customFormat="1" ht="14.25" thickBot="1">
      <c r="C24" s="39"/>
      <c r="D24" s="170" t="s">
        <v>73</v>
      </c>
      <c r="E24" s="171"/>
      <c r="F24" s="134"/>
      <c r="G24" s="135"/>
      <c r="H24" s="33" t="s">
        <v>75</v>
      </c>
      <c r="I24" s="34"/>
      <c r="J24" s="134"/>
      <c r="K24" s="135"/>
      <c r="L24" s="136" t="s">
        <v>77</v>
      </c>
      <c r="M24" s="136"/>
      <c r="N24" s="42"/>
    </row>
    <row r="25" spans="3:14" s="10" customFormat="1" ht="14.25" thickTop="1">
      <c r="C25" s="39"/>
      <c r="D25" s="139" t="s">
        <v>52</v>
      </c>
      <c r="E25" s="140"/>
      <c r="F25" s="242">
        <f>SUM(F20:G24)</f>
        <v>0</v>
      </c>
      <c r="G25" s="143"/>
      <c r="H25" s="35" t="s">
        <v>75</v>
      </c>
      <c r="I25" s="36" t="s">
        <v>76</v>
      </c>
      <c r="J25" s="143">
        <f>SUM(J20:K24)</f>
        <v>0</v>
      </c>
      <c r="K25" s="143"/>
      <c r="L25" s="137" t="s">
        <v>77</v>
      </c>
      <c r="M25" s="137"/>
      <c r="N25" s="43" t="s">
        <v>78</v>
      </c>
    </row>
    <row r="26" spans="3:14" s="10" customFormat="1" ht="13.5">
      <c r="C26" s="74" t="s">
        <v>158</v>
      </c>
      <c r="D26" s="28"/>
      <c r="E26" s="28"/>
      <c r="F26" s="28"/>
      <c r="G26" s="28"/>
      <c r="H26" s="28"/>
      <c r="I26" s="37"/>
      <c r="J26" s="138"/>
      <c r="K26" s="138"/>
      <c r="L26" s="128" t="s">
        <v>77</v>
      </c>
      <c r="M26" s="128"/>
      <c r="N26" s="44" t="s">
        <v>79</v>
      </c>
    </row>
    <row r="27" spans="3:14" s="10" customFormat="1" ht="14.25" thickBot="1">
      <c r="C27" s="45" t="s">
        <v>81</v>
      </c>
      <c r="D27" s="46"/>
      <c r="E27" s="46"/>
      <c r="F27" s="47"/>
      <c r="G27" s="14"/>
      <c r="H27" s="14"/>
      <c r="I27" s="15"/>
      <c r="J27" s="157"/>
      <c r="K27" s="157"/>
      <c r="L27" s="131" t="s">
        <v>77</v>
      </c>
      <c r="M27" s="131"/>
      <c r="N27" s="48" t="s">
        <v>80</v>
      </c>
    </row>
    <row r="28" spans="3:14" s="10" customFormat="1" ht="13.5">
      <c r="C28" s="17"/>
      <c r="D28" s="17"/>
      <c r="E28" s="17"/>
      <c r="F28" s="18"/>
      <c r="G28" s="11"/>
      <c r="H28" s="11"/>
      <c r="I28" s="11"/>
      <c r="J28" s="20"/>
      <c r="K28" s="20"/>
      <c r="L28" s="21"/>
      <c r="M28" s="21"/>
      <c r="N28" s="11"/>
    </row>
    <row r="29" spans="3:14" s="10" customFormat="1" ht="14.25" thickBot="1">
      <c r="C29" s="17" t="s">
        <v>97</v>
      </c>
      <c r="D29" s="17"/>
      <c r="E29" s="17"/>
      <c r="F29" s="18"/>
      <c r="G29" s="11"/>
      <c r="H29" s="11"/>
      <c r="I29" s="11"/>
      <c r="J29" s="20"/>
      <c r="K29" s="20"/>
      <c r="L29" s="21"/>
      <c r="M29" s="21"/>
      <c r="N29" s="11"/>
    </row>
    <row r="30" spans="3:14" s="10" customFormat="1" ht="13.5">
      <c r="C30" s="158" t="s">
        <v>84</v>
      </c>
      <c r="D30" s="159"/>
      <c r="E30" s="159"/>
      <c r="F30" s="159"/>
      <c r="G30" s="159"/>
      <c r="H30" s="159"/>
      <c r="I30" s="160">
        <f>ROUNDUP(F25/1000,1)</f>
        <v>0</v>
      </c>
      <c r="J30" s="161"/>
      <c r="K30" s="49" t="s">
        <v>134</v>
      </c>
      <c r="L30" s="50" t="s">
        <v>82</v>
      </c>
      <c r="M30" s="51" t="s">
        <v>131</v>
      </c>
      <c r="N30" s="52"/>
    </row>
    <row r="31" spans="3:14" s="10" customFormat="1" ht="13.5">
      <c r="C31" s="162" t="s">
        <v>89</v>
      </c>
      <c r="D31" s="163"/>
      <c r="E31" s="163"/>
      <c r="F31" s="164" t="s">
        <v>85</v>
      </c>
      <c r="G31" s="165"/>
      <c r="H31" s="166"/>
      <c r="I31" s="132">
        <f>F25-J25+J27</f>
        <v>0</v>
      </c>
      <c r="J31" s="133"/>
      <c r="K31" s="22" t="s">
        <v>87</v>
      </c>
      <c r="L31" s="24" t="s">
        <v>83</v>
      </c>
      <c r="M31" s="76" t="s">
        <v>132</v>
      </c>
      <c r="N31" s="13"/>
    </row>
    <row r="32" spans="3:14" s="10" customFormat="1" ht="13.5">
      <c r="C32" s="162"/>
      <c r="D32" s="163"/>
      <c r="E32" s="163"/>
      <c r="F32" s="117" t="s">
        <v>98</v>
      </c>
      <c r="G32" s="117"/>
      <c r="H32" s="117"/>
      <c r="I32" s="132">
        <f>J26-J27</f>
        <v>0</v>
      </c>
      <c r="J32" s="133"/>
      <c r="K32" s="22" t="s">
        <v>87</v>
      </c>
      <c r="L32" s="24" t="s">
        <v>100</v>
      </c>
      <c r="M32" s="25" t="s">
        <v>90</v>
      </c>
      <c r="N32" s="13"/>
    </row>
    <row r="33" spans="3:14" s="10" customFormat="1" ht="13.5">
      <c r="C33" s="162"/>
      <c r="D33" s="163"/>
      <c r="E33" s="163"/>
      <c r="F33" s="117" t="s">
        <v>86</v>
      </c>
      <c r="G33" s="117"/>
      <c r="H33" s="117"/>
      <c r="I33" s="132">
        <f>I31+I32</f>
        <v>0</v>
      </c>
      <c r="J33" s="133"/>
      <c r="K33" s="22" t="s">
        <v>87</v>
      </c>
      <c r="L33" s="24" t="s">
        <v>101</v>
      </c>
      <c r="M33" s="25" t="s">
        <v>99</v>
      </c>
      <c r="N33" s="13"/>
    </row>
    <row r="34" spans="3:14" s="10" customFormat="1" ht="13.5">
      <c r="C34" s="120" t="s">
        <v>143</v>
      </c>
      <c r="D34" s="123" t="s">
        <v>136</v>
      </c>
      <c r="E34" s="123"/>
      <c r="F34" s="117" t="s">
        <v>88</v>
      </c>
      <c r="G34" s="117"/>
      <c r="H34" s="117"/>
      <c r="I34" s="124">
        <f>F25-I33</f>
        <v>0</v>
      </c>
      <c r="J34" s="125"/>
      <c r="K34" s="22" t="s">
        <v>87</v>
      </c>
      <c r="L34" s="24" t="s">
        <v>102</v>
      </c>
      <c r="M34" s="25" t="s">
        <v>133</v>
      </c>
      <c r="N34" s="13"/>
    </row>
    <row r="35" spans="3:14" s="10" customFormat="1" ht="13.5" customHeight="1">
      <c r="C35" s="120"/>
      <c r="D35" s="123"/>
      <c r="E35" s="123"/>
      <c r="F35" s="117" t="s">
        <v>153</v>
      </c>
      <c r="G35" s="117"/>
      <c r="H35" s="117"/>
      <c r="I35" s="126">
        <f>ROUNDUP(I34/1000,1)</f>
        <v>0</v>
      </c>
      <c r="J35" s="127"/>
      <c r="K35" s="22" t="s">
        <v>134</v>
      </c>
      <c r="L35" s="24" t="s">
        <v>103</v>
      </c>
      <c r="M35" s="25" t="s">
        <v>135</v>
      </c>
      <c r="N35" s="13"/>
    </row>
    <row r="36" spans="3:14" s="10" customFormat="1" ht="13.5">
      <c r="C36" s="120"/>
      <c r="D36" s="123"/>
      <c r="E36" s="123"/>
      <c r="F36" s="117" t="s">
        <v>95</v>
      </c>
      <c r="G36" s="117"/>
      <c r="H36" s="117"/>
      <c r="I36" s="118" t="e">
        <f>ROUNDUP(I35/I30,2)</f>
        <v>#DIV/0!</v>
      </c>
      <c r="J36" s="119"/>
      <c r="K36" s="23"/>
      <c r="L36" s="24" t="s">
        <v>104</v>
      </c>
      <c r="M36" s="25" t="s">
        <v>154</v>
      </c>
      <c r="N36" s="13"/>
    </row>
    <row r="37" spans="3:14" s="10" customFormat="1" ht="13.5" customHeight="1">
      <c r="C37" s="120"/>
      <c r="D37" s="123" t="s">
        <v>137</v>
      </c>
      <c r="E37" s="123"/>
      <c r="F37" s="117" t="s">
        <v>88</v>
      </c>
      <c r="G37" s="117"/>
      <c r="H37" s="117"/>
      <c r="I37" s="124">
        <f>F25-I31</f>
        <v>0</v>
      </c>
      <c r="J37" s="243"/>
      <c r="K37" s="22" t="s">
        <v>119</v>
      </c>
      <c r="L37" s="24" t="s">
        <v>105</v>
      </c>
      <c r="M37" s="25" t="s">
        <v>140</v>
      </c>
      <c r="N37" s="13"/>
    </row>
    <row r="38" spans="3:14" s="10" customFormat="1" ht="13.5" customHeight="1">
      <c r="C38" s="121"/>
      <c r="D38" s="167"/>
      <c r="E38" s="167"/>
      <c r="F38" s="117" t="s">
        <v>88</v>
      </c>
      <c r="G38" s="117"/>
      <c r="H38" s="117"/>
      <c r="I38" s="126">
        <f>ROUNDUP(I37/1000,1)</f>
        <v>0</v>
      </c>
      <c r="J38" s="127"/>
      <c r="K38" s="22" t="s">
        <v>141</v>
      </c>
      <c r="L38" s="82" t="s">
        <v>106</v>
      </c>
      <c r="M38" s="25" t="s">
        <v>139</v>
      </c>
      <c r="N38" s="81"/>
    </row>
    <row r="39" spans="3:14" s="10" customFormat="1" ht="14.25" thickBot="1">
      <c r="C39" s="122"/>
      <c r="D39" s="168"/>
      <c r="E39" s="168"/>
      <c r="F39" s="154" t="s">
        <v>96</v>
      </c>
      <c r="G39" s="154"/>
      <c r="H39" s="154"/>
      <c r="I39" s="155" t="e">
        <f>ROUNDUP(I38/I30,2)</f>
        <v>#DIV/0!</v>
      </c>
      <c r="J39" s="156"/>
      <c r="K39" s="53"/>
      <c r="L39" s="54" t="s">
        <v>91</v>
      </c>
      <c r="M39" s="55" t="s">
        <v>142</v>
      </c>
      <c r="N39" s="56"/>
    </row>
    <row r="40" spans="3:14" s="10" customFormat="1" ht="45" customHeight="1">
      <c r="C40" s="111" t="s">
        <v>174</v>
      </c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</row>
    <row r="41" spans="3:14" s="10" customFormat="1" ht="13.5" customHeight="1">
      <c r="C41" s="17"/>
      <c r="D41" s="17"/>
      <c r="E41" s="17"/>
      <c r="F41" s="18"/>
      <c r="G41" s="18"/>
      <c r="H41" s="18"/>
      <c r="I41" s="16"/>
      <c r="J41" s="16"/>
      <c r="K41" s="19"/>
      <c r="L41" s="21"/>
      <c r="M41" s="21"/>
      <c r="N41" s="11"/>
    </row>
    <row r="43" ht="13.5">
      <c r="C43" s="10" t="s">
        <v>120</v>
      </c>
    </row>
    <row r="44" spans="3:8" ht="14.25" thickBot="1">
      <c r="C44" s="75"/>
      <c r="D44" s="75"/>
      <c r="H44" s="10" t="s">
        <v>127</v>
      </c>
    </row>
    <row r="45" spans="3:14" ht="13.5">
      <c r="C45" s="231" t="s">
        <v>175</v>
      </c>
      <c r="D45" s="232"/>
      <c r="E45" s="233"/>
      <c r="F45" s="234"/>
      <c r="G45" s="235"/>
      <c r="H45" s="235"/>
      <c r="I45" s="235"/>
      <c r="J45" s="235"/>
      <c r="K45" s="235"/>
      <c r="L45" s="235"/>
      <c r="M45" s="235"/>
      <c r="N45" s="236"/>
    </row>
    <row r="46" spans="3:14" ht="13.5">
      <c r="C46" s="221" t="s">
        <v>54</v>
      </c>
      <c r="D46" s="222"/>
      <c r="E46" s="200"/>
      <c r="F46" s="225" t="s">
        <v>49</v>
      </c>
      <c r="G46" s="225"/>
      <c r="H46" s="225" t="s">
        <v>50</v>
      </c>
      <c r="I46" s="225"/>
      <c r="J46" s="225" t="s">
        <v>51</v>
      </c>
      <c r="K46" s="225"/>
      <c r="L46" s="225" t="s">
        <v>52</v>
      </c>
      <c r="M46" s="225"/>
      <c r="N46" s="226"/>
    </row>
    <row r="47" spans="3:14" ht="13.5">
      <c r="C47" s="223"/>
      <c r="D47" s="224"/>
      <c r="E47" s="202"/>
      <c r="F47" s="93"/>
      <c r="G47" s="62" t="s">
        <v>53</v>
      </c>
      <c r="H47" s="93"/>
      <c r="I47" s="62" t="s">
        <v>53</v>
      </c>
      <c r="J47" s="93"/>
      <c r="K47" s="62" t="s">
        <v>53</v>
      </c>
      <c r="L47" s="227">
        <f>F47+H47+J47</f>
        <v>0</v>
      </c>
      <c r="M47" s="228"/>
      <c r="N47" s="13" t="s">
        <v>53</v>
      </c>
    </row>
    <row r="48" spans="3:14" ht="13.5">
      <c r="C48" s="203" t="s">
        <v>55</v>
      </c>
      <c r="D48" s="204"/>
      <c r="E48" s="205"/>
      <c r="F48" s="206"/>
      <c r="G48" s="207"/>
      <c r="H48" s="83" t="s">
        <v>56</v>
      </c>
      <c r="I48" s="194" t="s">
        <v>57</v>
      </c>
      <c r="J48" s="196"/>
      <c r="K48" s="217"/>
      <c r="L48" s="218"/>
      <c r="M48" s="218"/>
      <c r="N48" s="13" t="s">
        <v>58</v>
      </c>
    </row>
    <row r="49" spans="3:14" ht="13.5">
      <c r="C49" s="208" t="s">
        <v>65</v>
      </c>
      <c r="D49" s="209"/>
      <c r="E49" s="210"/>
      <c r="F49" s="191" t="s">
        <v>93</v>
      </c>
      <c r="G49" s="192"/>
      <c r="H49" s="193"/>
      <c r="I49" s="194" t="s">
        <v>121</v>
      </c>
      <c r="J49" s="195"/>
      <c r="K49" s="196"/>
      <c r="L49" s="194" t="s">
        <v>94</v>
      </c>
      <c r="M49" s="195"/>
      <c r="N49" s="244"/>
    </row>
    <row r="50" spans="3:14" ht="13.5">
      <c r="C50" s="211"/>
      <c r="D50" s="212"/>
      <c r="E50" s="213"/>
      <c r="F50" s="144"/>
      <c r="G50" s="145"/>
      <c r="H50" s="79" t="s">
        <v>92</v>
      </c>
      <c r="I50" s="219"/>
      <c r="J50" s="220"/>
      <c r="K50" s="84"/>
      <c r="L50" s="219"/>
      <c r="M50" s="220"/>
      <c r="N50" s="85"/>
    </row>
    <row r="51" spans="3:14" ht="13.5">
      <c r="C51" s="211"/>
      <c r="D51" s="212"/>
      <c r="E51" s="213"/>
      <c r="F51" s="197" t="s">
        <v>59</v>
      </c>
      <c r="G51" s="61" t="s">
        <v>60</v>
      </c>
      <c r="H51" s="89"/>
      <c r="I51" s="200" t="s">
        <v>122</v>
      </c>
      <c r="J51" s="146" t="s">
        <v>123</v>
      </c>
      <c r="K51" s="147"/>
      <c r="L51" s="61" t="s">
        <v>60</v>
      </c>
      <c r="M51" s="89"/>
      <c r="N51" s="172"/>
    </row>
    <row r="52" spans="3:14" ht="13.5">
      <c r="C52" s="211"/>
      <c r="D52" s="212"/>
      <c r="E52" s="213"/>
      <c r="F52" s="198"/>
      <c r="G52" s="175" t="s">
        <v>63</v>
      </c>
      <c r="H52" s="176"/>
      <c r="I52" s="201"/>
      <c r="J52" s="148"/>
      <c r="K52" s="149"/>
      <c r="L52" s="175" t="s">
        <v>62</v>
      </c>
      <c r="M52" s="177"/>
      <c r="N52" s="173"/>
    </row>
    <row r="53" spans="3:14" ht="13.5">
      <c r="C53" s="214"/>
      <c r="D53" s="215"/>
      <c r="E53" s="216"/>
      <c r="F53" s="199"/>
      <c r="G53" s="65" t="s">
        <v>61</v>
      </c>
      <c r="H53" s="90"/>
      <c r="I53" s="202"/>
      <c r="J53" s="150"/>
      <c r="K53" s="151"/>
      <c r="L53" s="65" t="s">
        <v>61</v>
      </c>
      <c r="M53" s="90"/>
      <c r="N53" s="174"/>
    </row>
    <row r="54" spans="3:14" ht="13.5">
      <c r="C54" s="67" t="s">
        <v>66</v>
      </c>
      <c r="D54" s="68"/>
      <c r="E54" s="68"/>
      <c r="F54" s="183" t="s">
        <v>68</v>
      </c>
      <c r="G54" s="184"/>
      <c r="H54" s="184"/>
      <c r="I54" s="185"/>
      <c r="J54" s="183" t="s">
        <v>69</v>
      </c>
      <c r="K54" s="184"/>
      <c r="L54" s="184"/>
      <c r="M54" s="184"/>
      <c r="N54" s="189"/>
    </row>
    <row r="55" spans="3:14" ht="13.5">
      <c r="C55" s="69" t="s">
        <v>67</v>
      </c>
      <c r="D55" s="70"/>
      <c r="E55" s="70"/>
      <c r="F55" s="186"/>
      <c r="G55" s="187"/>
      <c r="H55" s="187"/>
      <c r="I55" s="188"/>
      <c r="J55" s="186"/>
      <c r="K55" s="187"/>
      <c r="L55" s="187"/>
      <c r="M55" s="187"/>
      <c r="N55" s="190"/>
    </row>
    <row r="56" spans="3:14" ht="13.5">
      <c r="C56" s="69"/>
      <c r="D56" s="178" t="s">
        <v>70</v>
      </c>
      <c r="E56" s="179"/>
      <c r="F56" s="180"/>
      <c r="G56" s="181"/>
      <c r="H56" s="29" t="s">
        <v>75</v>
      </c>
      <c r="I56" s="30"/>
      <c r="J56" s="180"/>
      <c r="K56" s="181"/>
      <c r="L56" s="182" t="s">
        <v>77</v>
      </c>
      <c r="M56" s="182"/>
      <c r="N56" s="40"/>
    </row>
    <row r="57" spans="3:14" ht="13.5">
      <c r="C57" s="69"/>
      <c r="D57" s="129" t="s">
        <v>71</v>
      </c>
      <c r="E57" s="130"/>
      <c r="F57" s="152"/>
      <c r="G57" s="153"/>
      <c r="H57" s="31" t="s">
        <v>75</v>
      </c>
      <c r="I57" s="32"/>
      <c r="J57" s="152"/>
      <c r="K57" s="153"/>
      <c r="L57" s="169" t="s">
        <v>77</v>
      </c>
      <c r="M57" s="169"/>
      <c r="N57" s="41"/>
    </row>
    <row r="58" spans="3:14" ht="13.5">
      <c r="C58" s="69"/>
      <c r="D58" s="129" t="s">
        <v>72</v>
      </c>
      <c r="E58" s="130"/>
      <c r="F58" s="152"/>
      <c r="G58" s="153"/>
      <c r="H58" s="31" t="s">
        <v>75</v>
      </c>
      <c r="I58" s="32"/>
      <c r="J58" s="152"/>
      <c r="K58" s="153"/>
      <c r="L58" s="169" t="s">
        <v>77</v>
      </c>
      <c r="M58" s="169"/>
      <c r="N58" s="41"/>
    </row>
    <row r="59" spans="3:14" ht="13.5">
      <c r="C59" s="69"/>
      <c r="D59" s="129" t="s">
        <v>74</v>
      </c>
      <c r="E59" s="130"/>
      <c r="F59" s="152"/>
      <c r="G59" s="153"/>
      <c r="H59" s="31" t="s">
        <v>75</v>
      </c>
      <c r="I59" s="32"/>
      <c r="J59" s="152"/>
      <c r="K59" s="153"/>
      <c r="L59" s="169" t="s">
        <v>77</v>
      </c>
      <c r="M59" s="169"/>
      <c r="N59" s="41"/>
    </row>
    <row r="60" spans="3:14" ht="14.25" thickBot="1">
      <c r="C60" s="69"/>
      <c r="D60" s="170" t="s">
        <v>73</v>
      </c>
      <c r="E60" s="171"/>
      <c r="F60" s="134"/>
      <c r="G60" s="135"/>
      <c r="H60" s="33" t="s">
        <v>75</v>
      </c>
      <c r="I60" s="34"/>
      <c r="J60" s="134"/>
      <c r="K60" s="135"/>
      <c r="L60" s="136" t="s">
        <v>77</v>
      </c>
      <c r="M60" s="136"/>
      <c r="N60" s="42"/>
    </row>
    <row r="61" spans="3:14" ht="14.25" thickTop="1">
      <c r="C61" s="69"/>
      <c r="D61" s="139" t="s">
        <v>52</v>
      </c>
      <c r="E61" s="140"/>
      <c r="F61" s="141">
        <f>SUM(F56:G60)</f>
        <v>0</v>
      </c>
      <c r="G61" s="142"/>
      <c r="H61" s="35" t="s">
        <v>75</v>
      </c>
      <c r="I61" s="36" t="s">
        <v>107</v>
      </c>
      <c r="J61" s="143">
        <f>SUM(J56:K60)</f>
        <v>0</v>
      </c>
      <c r="K61" s="143"/>
      <c r="L61" s="137" t="s">
        <v>77</v>
      </c>
      <c r="M61" s="137"/>
      <c r="N61" s="43" t="s">
        <v>108</v>
      </c>
    </row>
    <row r="62" spans="3:14" ht="13.5">
      <c r="C62" s="80" t="s">
        <v>157</v>
      </c>
      <c r="D62" s="71"/>
      <c r="E62" s="71"/>
      <c r="F62" s="86"/>
      <c r="G62" s="71"/>
      <c r="H62" s="71"/>
      <c r="I62" s="72"/>
      <c r="J62" s="138"/>
      <c r="K62" s="138"/>
      <c r="L62" s="128" t="s">
        <v>77</v>
      </c>
      <c r="M62" s="128"/>
      <c r="N62" s="66" t="s">
        <v>109</v>
      </c>
    </row>
    <row r="63" spans="3:14" ht="14.25" thickBot="1">
      <c r="C63" s="45" t="s">
        <v>81</v>
      </c>
      <c r="D63" s="46"/>
      <c r="E63" s="46"/>
      <c r="F63" s="47"/>
      <c r="G63" s="63"/>
      <c r="H63" s="63"/>
      <c r="I63" s="64"/>
      <c r="J63" s="157"/>
      <c r="K63" s="157"/>
      <c r="L63" s="131" t="s">
        <v>77</v>
      </c>
      <c r="M63" s="131"/>
      <c r="N63" s="48" t="s">
        <v>110</v>
      </c>
    </row>
    <row r="65" ht="14.25" thickBot="1">
      <c r="C65" s="17" t="s">
        <v>124</v>
      </c>
    </row>
    <row r="66" spans="3:14" ht="13.5">
      <c r="C66" s="158" t="s">
        <v>84</v>
      </c>
      <c r="D66" s="159"/>
      <c r="E66" s="159"/>
      <c r="F66" s="159"/>
      <c r="G66" s="159"/>
      <c r="H66" s="159"/>
      <c r="I66" s="160">
        <f>ROUNDUP(F61/1000,1)</f>
        <v>0</v>
      </c>
      <c r="J66" s="161"/>
      <c r="K66" s="49" t="s">
        <v>134</v>
      </c>
      <c r="L66" s="50" t="s">
        <v>111</v>
      </c>
      <c r="M66" s="51" t="s">
        <v>144</v>
      </c>
      <c r="N66" s="52"/>
    </row>
    <row r="67" spans="3:14" ht="13.5" customHeight="1">
      <c r="C67" s="162" t="s">
        <v>89</v>
      </c>
      <c r="D67" s="163"/>
      <c r="E67" s="163"/>
      <c r="F67" s="164" t="s">
        <v>85</v>
      </c>
      <c r="G67" s="165"/>
      <c r="H67" s="166"/>
      <c r="I67" s="132">
        <f>F61-J61+J63</f>
        <v>0</v>
      </c>
      <c r="J67" s="133"/>
      <c r="K67" s="22" t="s">
        <v>77</v>
      </c>
      <c r="L67" s="73" t="s">
        <v>112</v>
      </c>
      <c r="M67" s="95" t="s">
        <v>151</v>
      </c>
      <c r="N67" s="13"/>
    </row>
    <row r="68" spans="3:14" ht="13.5" customHeight="1">
      <c r="C68" s="162"/>
      <c r="D68" s="163"/>
      <c r="E68" s="163"/>
      <c r="F68" s="117" t="s">
        <v>98</v>
      </c>
      <c r="G68" s="117"/>
      <c r="H68" s="117"/>
      <c r="I68" s="132">
        <f>J62-J63</f>
        <v>0</v>
      </c>
      <c r="J68" s="133"/>
      <c r="K68" s="22" t="s">
        <v>77</v>
      </c>
      <c r="L68" s="73" t="s">
        <v>113</v>
      </c>
      <c r="M68" s="25" t="s">
        <v>145</v>
      </c>
      <c r="N68" s="13"/>
    </row>
    <row r="69" spans="3:14" ht="13.5">
      <c r="C69" s="162"/>
      <c r="D69" s="163"/>
      <c r="E69" s="163"/>
      <c r="F69" s="117" t="s">
        <v>86</v>
      </c>
      <c r="G69" s="117"/>
      <c r="H69" s="117"/>
      <c r="I69" s="132">
        <f>I67+I68</f>
        <v>0</v>
      </c>
      <c r="J69" s="133"/>
      <c r="K69" s="22" t="s">
        <v>77</v>
      </c>
      <c r="L69" s="73" t="s">
        <v>114</v>
      </c>
      <c r="M69" s="25" t="s">
        <v>115</v>
      </c>
      <c r="N69" s="13"/>
    </row>
    <row r="70" spans="3:14" ht="13.5" customHeight="1">
      <c r="C70" s="120" t="s">
        <v>143</v>
      </c>
      <c r="D70" s="123" t="s">
        <v>136</v>
      </c>
      <c r="E70" s="123"/>
      <c r="F70" s="117" t="s">
        <v>88</v>
      </c>
      <c r="G70" s="117"/>
      <c r="H70" s="117"/>
      <c r="I70" s="124">
        <f>F61-I69</f>
        <v>0</v>
      </c>
      <c r="J70" s="125"/>
      <c r="K70" s="22" t="s">
        <v>77</v>
      </c>
      <c r="L70" s="73" t="s">
        <v>116</v>
      </c>
      <c r="M70" s="25" t="s">
        <v>146</v>
      </c>
      <c r="N70" s="13"/>
    </row>
    <row r="71" spans="3:14" ht="13.5" customHeight="1">
      <c r="C71" s="120"/>
      <c r="D71" s="123"/>
      <c r="E71" s="123"/>
      <c r="F71" s="117" t="s">
        <v>88</v>
      </c>
      <c r="G71" s="117"/>
      <c r="H71" s="117"/>
      <c r="I71" s="126">
        <f>ROUNDUP(I70/1000,1)</f>
        <v>0</v>
      </c>
      <c r="J71" s="127"/>
      <c r="K71" s="22" t="s">
        <v>134</v>
      </c>
      <c r="L71" s="73" t="s">
        <v>117</v>
      </c>
      <c r="M71" s="25" t="s">
        <v>147</v>
      </c>
      <c r="N71" s="13"/>
    </row>
    <row r="72" spans="3:14" ht="13.5">
      <c r="C72" s="120"/>
      <c r="D72" s="123"/>
      <c r="E72" s="123"/>
      <c r="F72" s="117" t="s">
        <v>95</v>
      </c>
      <c r="G72" s="117"/>
      <c r="H72" s="117"/>
      <c r="I72" s="118" t="e">
        <f>ROUNDUP(I71/I66,2)</f>
        <v>#DIV/0!</v>
      </c>
      <c r="J72" s="119"/>
      <c r="K72" s="23"/>
      <c r="L72" s="73" t="s">
        <v>150</v>
      </c>
      <c r="M72" s="25" t="s">
        <v>155</v>
      </c>
      <c r="N72" s="13"/>
    </row>
    <row r="73" spans="3:14" ht="13.5" customHeight="1">
      <c r="C73" s="120"/>
      <c r="D73" s="123" t="s">
        <v>137</v>
      </c>
      <c r="E73" s="123"/>
      <c r="F73" s="117" t="s">
        <v>88</v>
      </c>
      <c r="G73" s="117"/>
      <c r="H73" s="117"/>
      <c r="I73" s="124">
        <f>F61-I67</f>
        <v>0</v>
      </c>
      <c r="J73" s="243"/>
      <c r="K73" s="22" t="s">
        <v>77</v>
      </c>
      <c r="L73" s="73" t="s">
        <v>118</v>
      </c>
      <c r="M73" s="25" t="s">
        <v>148</v>
      </c>
      <c r="N73" s="13"/>
    </row>
    <row r="74" spans="3:14" ht="13.5" customHeight="1">
      <c r="C74" s="121"/>
      <c r="D74" s="167"/>
      <c r="E74" s="167"/>
      <c r="F74" s="117" t="s">
        <v>88</v>
      </c>
      <c r="G74" s="117"/>
      <c r="H74" s="117"/>
      <c r="I74" s="126">
        <f>ROUNDUP(I73/1000,1)</f>
        <v>0</v>
      </c>
      <c r="J74" s="127"/>
      <c r="K74" s="22" t="s">
        <v>141</v>
      </c>
      <c r="L74" s="91" t="s">
        <v>128</v>
      </c>
      <c r="M74" s="25" t="s">
        <v>149</v>
      </c>
      <c r="N74" s="92"/>
    </row>
    <row r="75" spans="3:14" ht="13.5" customHeight="1" thickBot="1">
      <c r="C75" s="122"/>
      <c r="D75" s="168"/>
      <c r="E75" s="168"/>
      <c r="F75" s="154" t="s">
        <v>96</v>
      </c>
      <c r="G75" s="154"/>
      <c r="H75" s="154"/>
      <c r="I75" s="155" t="e">
        <f>ROUNDUP(I74/I66,2)</f>
        <v>#DIV/0!</v>
      </c>
      <c r="J75" s="156"/>
      <c r="K75" s="53"/>
      <c r="L75" s="54" t="s">
        <v>129</v>
      </c>
      <c r="M75" s="55" t="s">
        <v>156</v>
      </c>
      <c r="N75" s="56"/>
    </row>
    <row r="76" spans="3:14" ht="14.25" thickBot="1">
      <c r="C76" s="113" t="s">
        <v>125</v>
      </c>
      <c r="D76" s="114"/>
      <c r="E76" s="114"/>
      <c r="F76" s="114"/>
      <c r="G76" s="114"/>
      <c r="H76" s="114"/>
      <c r="I76" s="115" t="e">
        <f>ROUNDDOWN((1-I39/I75)*100,1)</f>
        <v>#DIV/0!</v>
      </c>
      <c r="J76" s="116"/>
      <c r="K76" s="78" t="s">
        <v>64</v>
      </c>
      <c r="L76" s="77"/>
      <c r="M76" s="55" t="s">
        <v>152</v>
      </c>
      <c r="N76" s="57"/>
    </row>
    <row r="77" spans="3:14" ht="45" customHeight="1">
      <c r="C77" s="111" t="s">
        <v>174</v>
      </c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</row>
  </sheetData>
  <sheetProtection password="C639" sheet="1" formatRows="0" selectLockedCells="1"/>
  <mergeCells count="167">
    <mergeCell ref="F13:H13"/>
    <mergeCell ref="F34:H34"/>
    <mergeCell ref="C13:E17"/>
    <mergeCell ref="F73:H73"/>
    <mergeCell ref="I73:J73"/>
    <mergeCell ref="F21:G21"/>
    <mergeCell ref="L13:N13"/>
    <mergeCell ref="L49:N49"/>
    <mergeCell ref="L20:M20"/>
    <mergeCell ref="L21:M21"/>
    <mergeCell ref="L22:M22"/>
    <mergeCell ref="I37:J37"/>
    <mergeCell ref="F14:G14"/>
    <mergeCell ref="F15:F17"/>
    <mergeCell ref="F32:H32"/>
    <mergeCell ref="I36:J36"/>
    <mergeCell ref="F33:H33"/>
    <mergeCell ref="I32:J32"/>
    <mergeCell ref="F35:H35"/>
    <mergeCell ref="I35:J35"/>
    <mergeCell ref="F36:H36"/>
    <mergeCell ref="C31:E33"/>
    <mergeCell ref="I33:J33"/>
    <mergeCell ref="D34:E36"/>
    <mergeCell ref="D37:E39"/>
    <mergeCell ref="F39:H39"/>
    <mergeCell ref="I39:J39"/>
    <mergeCell ref="I34:J34"/>
    <mergeCell ref="I38:J38"/>
    <mergeCell ref="F38:H38"/>
    <mergeCell ref="F37:H37"/>
    <mergeCell ref="J22:K22"/>
    <mergeCell ref="C34:C39"/>
    <mergeCell ref="L26:M26"/>
    <mergeCell ref="L27:M27"/>
    <mergeCell ref="J26:K26"/>
    <mergeCell ref="J27:K27"/>
    <mergeCell ref="F31:H31"/>
    <mergeCell ref="I31:J31"/>
    <mergeCell ref="I30:J30"/>
    <mergeCell ref="C30:H30"/>
    <mergeCell ref="L25:M25"/>
    <mergeCell ref="D20:E20"/>
    <mergeCell ref="D21:E21"/>
    <mergeCell ref="J23:K23"/>
    <mergeCell ref="J24:K24"/>
    <mergeCell ref="J25:K25"/>
    <mergeCell ref="D24:E24"/>
    <mergeCell ref="D25:E25"/>
    <mergeCell ref="J20:K20"/>
    <mergeCell ref="J21:K21"/>
    <mergeCell ref="F12:G12"/>
    <mergeCell ref="I12:J12"/>
    <mergeCell ref="F18:I19"/>
    <mergeCell ref="J18:N19"/>
    <mergeCell ref="N15:N17"/>
    <mergeCell ref="F25:G25"/>
    <mergeCell ref="F22:G22"/>
    <mergeCell ref="F24:G24"/>
    <mergeCell ref="L23:M23"/>
    <mergeCell ref="L24:M24"/>
    <mergeCell ref="F10:G10"/>
    <mergeCell ref="H10:I10"/>
    <mergeCell ref="C12:E12"/>
    <mergeCell ref="K12:M12"/>
    <mergeCell ref="F9:N9"/>
    <mergeCell ref="D23:E23"/>
    <mergeCell ref="G16:H16"/>
    <mergeCell ref="F23:G23"/>
    <mergeCell ref="I15:I17"/>
    <mergeCell ref="J15:K17"/>
    <mergeCell ref="I14:J14"/>
    <mergeCell ref="L14:M14"/>
    <mergeCell ref="F20:G20"/>
    <mergeCell ref="C3:N3"/>
    <mergeCell ref="J10:K10"/>
    <mergeCell ref="L10:N10"/>
    <mergeCell ref="L11:M11"/>
    <mergeCell ref="C10:E11"/>
    <mergeCell ref="I13:K13"/>
    <mergeCell ref="C9:E9"/>
    <mergeCell ref="L50:M50"/>
    <mergeCell ref="C5:N5"/>
    <mergeCell ref="C6:N6"/>
    <mergeCell ref="C7:N7"/>
    <mergeCell ref="C4:N4"/>
    <mergeCell ref="C45:E45"/>
    <mergeCell ref="F45:N45"/>
    <mergeCell ref="C40:N40"/>
    <mergeCell ref="D22:E22"/>
    <mergeCell ref="L16:M16"/>
    <mergeCell ref="C46:E47"/>
    <mergeCell ref="F46:G46"/>
    <mergeCell ref="H46:I46"/>
    <mergeCell ref="J46:K46"/>
    <mergeCell ref="L46:N46"/>
    <mergeCell ref="L47:M47"/>
    <mergeCell ref="F49:H49"/>
    <mergeCell ref="I49:K49"/>
    <mergeCell ref="F51:F53"/>
    <mergeCell ref="I51:I53"/>
    <mergeCell ref="C48:E48"/>
    <mergeCell ref="F48:G48"/>
    <mergeCell ref="I48:J48"/>
    <mergeCell ref="C49:E53"/>
    <mergeCell ref="K48:M48"/>
    <mergeCell ref="I50:J50"/>
    <mergeCell ref="L58:M58"/>
    <mergeCell ref="N51:N53"/>
    <mergeCell ref="G52:H52"/>
    <mergeCell ref="L52:M52"/>
    <mergeCell ref="D56:E56"/>
    <mergeCell ref="F56:G56"/>
    <mergeCell ref="J56:K56"/>
    <mergeCell ref="L56:M56"/>
    <mergeCell ref="F54:I55"/>
    <mergeCell ref="J54:N55"/>
    <mergeCell ref="L59:M59"/>
    <mergeCell ref="D60:E60"/>
    <mergeCell ref="F60:G60"/>
    <mergeCell ref="D57:E57"/>
    <mergeCell ref="F57:G57"/>
    <mergeCell ref="J57:K57"/>
    <mergeCell ref="L57:M57"/>
    <mergeCell ref="D58:E58"/>
    <mergeCell ref="F58:G58"/>
    <mergeCell ref="J58:K58"/>
    <mergeCell ref="F75:H75"/>
    <mergeCell ref="I75:J75"/>
    <mergeCell ref="J63:K63"/>
    <mergeCell ref="F71:H71"/>
    <mergeCell ref="C66:H66"/>
    <mergeCell ref="I66:J66"/>
    <mergeCell ref="C67:E69"/>
    <mergeCell ref="F67:H67"/>
    <mergeCell ref="F69:H69"/>
    <mergeCell ref="D73:E75"/>
    <mergeCell ref="I69:J69"/>
    <mergeCell ref="D61:E61"/>
    <mergeCell ref="F61:G61"/>
    <mergeCell ref="J61:K61"/>
    <mergeCell ref="F50:G50"/>
    <mergeCell ref="F68:H68"/>
    <mergeCell ref="I68:J68"/>
    <mergeCell ref="J51:K53"/>
    <mergeCell ref="F59:G59"/>
    <mergeCell ref="J59:K59"/>
    <mergeCell ref="L62:M62"/>
    <mergeCell ref="D59:E59"/>
    <mergeCell ref="F74:H74"/>
    <mergeCell ref="I74:J74"/>
    <mergeCell ref="L63:M63"/>
    <mergeCell ref="I67:J67"/>
    <mergeCell ref="J60:K60"/>
    <mergeCell ref="L60:M60"/>
    <mergeCell ref="L61:M61"/>
    <mergeCell ref="J62:K62"/>
    <mergeCell ref="C77:N77"/>
    <mergeCell ref="C76:H76"/>
    <mergeCell ref="I76:J76"/>
    <mergeCell ref="F72:H72"/>
    <mergeCell ref="I72:J72"/>
    <mergeCell ref="C70:C75"/>
    <mergeCell ref="D70:E72"/>
    <mergeCell ref="F70:H70"/>
    <mergeCell ref="I70:J70"/>
    <mergeCell ref="I71:J71"/>
  </mergeCells>
  <dataValidations count="2">
    <dataValidation allowBlank="1" showInputMessage="1" showErrorMessage="1" imeMode="halfAlpha" sqref="L11:M11 J11 H11 F11 F14:G14 I14:J14 L14:M14 M15 M17 H17 H15 J26:K27 J20:K24 R22 F47 H47 J47 L50:M50 M51 M53 I50:J50 H51 H53 F50:G50 F20:G24 J56:K60 J62:K63 F56:G60"/>
    <dataValidation type="textLength" operator="lessThanOrEqual" allowBlank="1" showInputMessage="1" showErrorMessage="1" prompt="応募申請時は記入不要&#10;&#10;交付申請時は採択通知に記載されている5桁の『事業番号』を記入してください。" imeMode="off" sqref="N2">
      <formula1>5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77"/>
  <sheetViews>
    <sheetView zoomScalePageLayoutView="0" workbookViewId="0" topLeftCell="A2">
      <selection activeCell="D2" sqref="D2"/>
    </sheetView>
  </sheetViews>
  <sheetFormatPr defaultColWidth="9.140625" defaultRowHeight="15"/>
  <cols>
    <col min="1" max="1" width="1.421875" style="10" customWidth="1"/>
    <col min="2" max="2" width="1.57421875" style="10" customWidth="1"/>
    <col min="3" max="14" width="9.00390625" style="10" customWidth="1"/>
    <col min="15" max="15" width="1.421875" style="10" customWidth="1"/>
  </cols>
  <sheetData>
    <row r="1" ht="6" customHeight="1" thickBot="1"/>
    <row r="2" spans="3:14" ht="14.25" thickBot="1">
      <c r="C2" s="16" t="s">
        <v>130</v>
      </c>
      <c r="D2" s="87">
        <f>F9</f>
        <v>10</v>
      </c>
      <c r="E2" s="88" t="s">
        <v>165</v>
      </c>
      <c r="F2" s="88" t="s">
        <v>161</v>
      </c>
      <c r="M2" s="96" t="s">
        <v>159</v>
      </c>
      <c r="N2" s="246">
        <f>'別添１－１'!$N$2</f>
        <v>0</v>
      </c>
    </row>
    <row r="3" spans="3:14" ht="13.5">
      <c r="C3" s="229" t="s">
        <v>126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</row>
    <row r="4" spans="3:14" ht="13.5">
      <c r="C4" s="229" t="s">
        <v>47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</row>
    <row r="5" spans="3:14" ht="13.5"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</row>
    <row r="6" spans="3:14" ht="13.5">
      <c r="C6" s="230" t="s">
        <v>173</v>
      </c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</row>
    <row r="7" spans="3:14" ht="13.5"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</row>
    <row r="8" s="10" customFormat="1" ht="14.25" thickBot="1">
      <c r="C8" s="10" t="s">
        <v>48</v>
      </c>
    </row>
    <row r="9" spans="3:14" s="10" customFormat="1" ht="13.5">
      <c r="C9" s="231" t="s">
        <v>175</v>
      </c>
      <c r="D9" s="232"/>
      <c r="E9" s="233"/>
      <c r="F9" s="239">
        <v>10</v>
      </c>
      <c r="G9" s="240"/>
      <c r="H9" s="240"/>
      <c r="I9" s="240"/>
      <c r="J9" s="240"/>
      <c r="K9" s="240"/>
      <c r="L9" s="240"/>
      <c r="M9" s="240"/>
      <c r="N9" s="241"/>
    </row>
    <row r="10" spans="3:14" s="10" customFormat="1" ht="13.5">
      <c r="C10" s="221" t="s">
        <v>54</v>
      </c>
      <c r="D10" s="222"/>
      <c r="E10" s="200"/>
      <c r="F10" s="225" t="s">
        <v>49</v>
      </c>
      <c r="G10" s="225"/>
      <c r="H10" s="225" t="s">
        <v>50</v>
      </c>
      <c r="I10" s="225"/>
      <c r="J10" s="225" t="s">
        <v>51</v>
      </c>
      <c r="K10" s="225"/>
      <c r="L10" s="225" t="s">
        <v>52</v>
      </c>
      <c r="M10" s="225"/>
      <c r="N10" s="226"/>
    </row>
    <row r="11" spans="3:14" s="10" customFormat="1" ht="13.5">
      <c r="C11" s="223"/>
      <c r="D11" s="224"/>
      <c r="E11" s="202"/>
      <c r="F11" s="94"/>
      <c r="G11" s="79" t="s">
        <v>53</v>
      </c>
      <c r="H11" s="94"/>
      <c r="I11" s="79" t="s">
        <v>53</v>
      </c>
      <c r="J11" s="94"/>
      <c r="K11" s="79" t="s">
        <v>53</v>
      </c>
      <c r="L11" s="237">
        <f>F11+H11+J11</f>
        <v>0</v>
      </c>
      <c r="M11" s="238"/>
      <c r="N11" s="13" t="s">
        <v>53</v>
      </c>
    </row>
    <row r="12" spans="3:14" s="10" customFormat="1" ht="13.5">
      <c r="C12" s="203" t="s">
        <v>55</v>
      </c>
      <c r="D12" s="204"/>
      <c r="E12" s="205"/>
      <c r="F12" s="206"/>
      <c r="G12" s="207"/>
      <c r="H12" s="83" t="s">
        <v>56</v>
      </c>
      <c r="I12" s="194" t="s">
        <v>57</v>
      </c>
      <c r="J12" s="196"/>
      <c r="K12" s="217"/>
      <c r="L12" s="218"/>
      <c r="M12" s="218"/>
      <c r="N12" s="13" t="s">
        <v>58</v>
      </c>
    </row>
    <row r="13" spans="3:14" s="10" customFormat="1" ht="13.5">
      <c r="C13" s="208" t="s">
        <v>65</v>
      </c>
      <c r="D13" s="209"/>
      <c r="E13" s="210"/>
      <c r="F13" s="191" t="s">
        <v>93</v>
      </c>
      <c r="G13" s="192"/>
      <c r="H13" s="193"/>
      <c r="I13" s="194" t="s">
        <v>121</v>
      </c>
      <c r="J13" s="195"/>
      <c r="K13" s="196"/>
      <c r="L13" s="194" t="s">
        <v>94</v>
      </c>
      <c r="M13" s="195"/>
      <c r="N13" s="244"/>
    </row>
    <row r="14" spans="3:14" s="10" customFormat="1" ht="13.5">
      <c r="C14" s="211"/>
      <c r="D14" s="212"/>
      <c r="E14" s="213"/>
      <c r="F14" s="144"/>
      <c r="G14" s="145"/>
      <c r="H14" s="79" t="s">
        <v>92</v>
      </c>
      <c r="I14" s="219"/>
      <c r="J14" s="220"/>
      <c r="K14" s="84"/>
      <c r="L14" s="219"/>
      <c r="M14" s="220"/>
      <c r="N14" s="85"/>
    </row>
    <row r="15" spans="3:14" s="10" customFormat="1" ht="13.5">
      <c r="C15" s="211"/>
      <c r="D15" s="212"/>
      <c r="E15" s="213"/>
      <c r="F15" s="197" t="s">
        <v>59</v>
      </c>
      <c r="G15" s="61" t="s">
        <v>60</v>
      </c>
      <c r="H15" s="89"/>
      <c r="I15" s="200" t="s">
        <v>122</v>
      </c>
      <c r="J15" s="146" t="s">
        <v>123</v>
      </c>
      <c r="K15" s="147"/>
      <c r="L15" s="61" t="s">
        <v>60</v>
      </c>
      <c r="M15" s="89"/>
      <c r="N15" s="172"/>
    </row>
    <row r="16" spans="3:14" s="10" customFormat="1" ht="13.5">
      <c r="C16" s="211"/>
      <c r="D16" s="212"/>
      <c r="E16" s="213"/>
      <c r="F16" s="198"/>
      <c r="G16" s="175" t="s">
        <v>63</v>
      </c>
      <c r="H16" s="176"/>
      <c r="I16" s="201"/>
      <c r="J16" s="148"/>
      <c r="K16" s="149"/>
      <c r="L16" s="175" t="s">
        <v>62</v>
      </c>
      <c r="M16" s="177"/>
      <c r="N16" s="173"/>
    </row>
    <row r="17" spans="3:14" s="10" customFormat="1" ht="13.5">
      <c r="C17" s="214"/>
      <c r="D17" s="215"/>
      <c r="E17" s="216"/>
      <c r="F17" s="199"/>
      <c r="G17" s="65" t="s">
        <v>61</v>
      </c>
      <c r="H17" s="90"/>
      <c r="I17" s="202"/>
      <c r="J17" s="150"/>
      <c r="K17" s="151"/>
      <c r="L17" s="65" t="s">
        <v>61</v>
      </c>
      <c r="M17" s="90"/>
      <c r="N17" s="174"/>
    </row>
    <row r="18" spans="3:14" s="10" customFormat="1" ht="13.5">
      <c r="C18" s="97" t="s">
        <v>66</v>
      </c>
      <c r="D18" s="98"/>
      <c r="E18" s="98"/>
      <c r="F18" s="183" t="s">
        <v>68</v>
      </c>
      <c r="G18" s="184"/>
      <c r="H18" s="184"/>
      <c r="I18" s="185"/>
      <c r="J18" s="183" t="s">
        <v>69</v>
      </c>
      <c r="K18" s="184"/>
      <c r="L18" s="184"/>
      <c r="M18" s="184"/>
      <c r="N18" s="189"/>
    </row>
    <row r="19" spans="3:14" s="10" customFormat="1" ht="13.5">
      <c r="C19" s="99" t="s">
        <v>67</v>
      </c>
      <c r="D19" s="100"/>
      <c r="E19" s="100"/>
      <c r="F19" s="186"/>
      <c r="G19" s="187"/>
      <c r="H19" s="187"/>
      <c r="I19" s="188"/>
      <c r="J19" s="186"/>
      <c r="K19" s="187"/>
      <c r="L19" s="187"/>
      <c r="M19" s="187"/>
      <c r="N19" s="190"/>
    </row>
    <row r="20" spans="3:14" s="10" customFormat="1" ht="13.5">
      <c r="C20" s="99"/>
      <c r="D20" s="178" t="s">
        <v>70</v>
      </c>
      <c r="E20" s="179"/>
      <c r="F20" s="180"/>
      <c r="G20" s="181"/>
      <c r="H20" s="29" t="s">
        <v>75</v>
      </c>
      <c r="I20" s="30"/>
      <c r="J20" s="180"/>
      <c r="K20" s="181"/>
      <c r="L20" s="182" t="s">
        <v>77</v>
      </c>
      <c r="M20" s="182"/>
      <c r="N20" s="40"/>
    </row>
    <row r="21" spans="3:14" s="10" customFormat="1" ht="13.5">
      <c r="C21" s="99"/>
      <c r="D21" s="129" t="s">
        <v>71</v>
      </c>
      <c r="E21" s="130"/>
      <c r="F21" s="152"/>
      <c r="G21" s="153"/>
      <c r="H21" s="31" t="s">
        <v>75</v>
      </c>
      <c r="I21" s="32"/>
      <c r="J21" s="152"/>
      <c r="K21" s="153"/>
      <c r="L21" s="169" t="s">
        <v>77</v>
      </c>
      <c r="M21" s="169"/>
      <c r="N21" s="41"/>
    </row>
    <row r="22" spans="3:14" s="10" customFormat="1" ht="13.5">
      <c r="C22" s="99"/>
      <c r="D22" s="129" t="s">
        <v>72</v>
      </c>
      <c r="E22" s="130"/>
      <c r="F22" s="152"/>
      <c r="G22" s="153"/>
      <c r="H22" s="31" t="s">
        <v>75</v>
      </c>
      <c r="I22" s="32"/>
      <c r="J22" s="152"/>
      <c r="K22" s="153"/>
      <c r="L22" s="169" t="s">
        <v>77</v>
      </c>
      <c r="M22" s="169"/>
      <c r="N22" s="41"/>
    </row>
    <row r="23" spans="3:14" s="10" customFormat="1" ht="13.5">
      <c r="C23" s="99"/>
      <c r="D23" s="129" t="s">
        <v>74</v>
      </c>
      <c r="E23" s="130"/>
      <c r="F23" s="152"/>
      <c r="G23" s="153"/>
      <c r="H23" s="31" t="s">
        <v>75</v>
      </c>
      <c r="I23" s="32"/>
      <c r="J23" s="152"/>
      <c r="K23" s="153"/>
      <c r="L23" s="169" t="s">
        <v>77</v>
      </c>
      <c r="M23" s="169"/>
      <c r="N23" s="41"/>
    </row>
    <row r="24" spans="3:14" s="10" customFormat="1" ht="14.25" thickBot="1">
      <c r="C24" s="99"/>
      <c r="D24" s="170" t="s">
        <v>73</v>
      </c>
      <c r="E24" s="171"/>
      <c r="F24" s="134"/>
      <c r="G24" s="135"/>
      <c r="H24" s="33" t="s">
        <v>75</v>
      </c>
      <c r="I24" s="34"/>
      <c r="J24" s="134"/>
      <c r="K24" s="135"/>
      <c r="L24" s="136" t="s">
        <v>77</v>
      </c>
      <c r="M24" s="136"/>
      <c r="N24" s="42"/>
    </row>
    <row r="25" spans="3:14" s="10" customFormat="1" ht="14.25" thickTop="1">
      <c r="C25" s="99"/>
      <c r="D25" s="139" t="s">
        <v>52</v>
      </c>
      <c r="E25" s="140"/>
      <c r="F25" s="242">
        <f>SUM(F20:G24)</f>
        <v>0</v>
      </c>
      <c r="G25" s="143"/>
      <c r="H25" s="35" t="s">
        <v>75</v>
      </c>
      <c r="I25" s="36" t="s">
        <v>76</v>
      </c>
      <c r="J25" s="143">
        <f>SUM(J20:K24)</f>
        <v>0</v>
      </c>
      <c r="K25" s="143"/>
      <c r="L25" s="137" t="s">
        <v>77</v>
      </c>
      <c r="M25" s="137"/>
      <c r="N25" s="43" t="s">
        <v>78</v>
      </c>
    </row>
    <row r="26" spans="3:14" s="10" customFormat="1" ht="13.5">
      <c r="C26" s="106" t="s">
        <v>157</v>
      </c>
      <c r="D26" s="101"/>
      <c r="E26" s="101"/>
      <c r="F26" s="101"/>
      <c r="G26" s="101"/>
      <c r="H26" s="101"/>
      <c r="I26" s="102"/>
      <c r="J26" s="138"/>
      <c r="K26" s="138"/>
      <c r="L26" s="128" t="s">
        <v>77</v>
      </c>
      <c r="M26" s="128"/>
      <c r="N26" s="105" t="s">
        <v>79</v>
      </c>
    </row>
    <row r="27" spans="3:14" s="10" customFormat="1" ht="14.25" thickBot="1">
      <c r="C27" s="45" t="s">
        <v>81</v>
      </c>
      <c r="D27" s="46"/>
      <c r="E27" s="46"/>
      <c r="F27" s="47"/>
      <c r="G27" s="63"/>
      <c r="H27" s="63"/>
      <c r="I27" s="64"/>
      <c r="J27" s="157"/>
      <c r="K27" s="157"/>
      <c r="L27" s="131" t="s">
        <v>77</v>
      </c>
      <c r="M27" s="131"/>
      <c r="N27" s="48" t="s">
        <v>80</v>
      </c>
    </row>
    <row r="28" spans="3:14" s="10" customFormat="1" ht="13.5">
      <c r="C28" s="17"/>
      <c r="D28" s="17"/>
      <c r="E28" s="17"/>
      <c r="F28" s="107"/>
      <c r="G28" s="11"/>
      <c r="H28" s="11"/>
      <c r="I28" s="11"/>
      <c r="J28" s="20"/>
      <c r="K28" s="20"/>
      <c r="L28" s="21"/>
      <c r="M28" s="21"/>
      <c r="N28" s="11"/>
    </row>
    <row r="29" spans="3:14" s="10" customFormat="1" ht="14.25" thickBot="1">
      <c r="C29" s="17" t="s">
        <v>97</v>
      </c>
      <c r="D29" s="17"/>
      <c r="E29" s="17"/>
      <c r="F29" s="107"/>
      <c r="G29" s="11"/>
      <c r="H29" s="11"/>
      <c r="I29" s="11"/>
      <c r="J29" s="20"/>
      <c r="K29" s="20"/>
      <c r="L29" s="21"/>
      <c r="M29" s="21"/>
      <c r="N29" s="11"/>
    </row>
    <row r="30" spans="3:14" s="10" customFormat="1" ht="13.5">
      <c r="C30" s="158" t="s">
        <v>84</v>
      </c>
      <c r="D30" s="159"/>
      <c r="E30" s="159"/>
      <c r="F30" s="159"/>
      <c r="G30" s="159"/>
      <c r="H30" s="159"/>
      <c r="I30" s="160">
        <f>ROUNDUP(F25/1000,1)</f>
        <v>0</v>
      </c>
      <c r="J30" s="161"/>
      <c r="K30" s="49" t="s">
        <v>134</v>
      </c>
      <c r="L30" s="50" t="s">
        <v>82</v>
      </c>
      <c r="M30" s="51" t="s">
        <v>131</v>
      </c>
      <c r="N30" s="52"/>
    </row>
    <row r="31" spans="3:14" s="10" customFormat="1" ht="13.5">
      <c r="C31" s="162" t="s">
        <v>89</v>
      </c>
      <c r="D31" s="163"/>
      <c r="E31" s="163"/>
      <c r="F31" s="164" t="s">
        <v>85</v>
      </c>
      <c r="G31" s="165"/>
      <c r="H31" s="166"/>
      <c r="I31" s="132">
        <f>F25-J25+J27</f>
        <v>0</v>
      </c>
      <c r="J31" s="133"/>
      <c r="K31" s="22" t="s">
        <v>77</v>
      </c>
      <c r="L31" s="73" t="s">
        <v>83</v>
      </c>
      <c r="M31" s="76" t="s">
        <v>132</v>
      </c>
      <c r="N31" s="13"/>
    </row>
    <row r="32" spans="3:14" s="10" customFormat="1" ht="13.5">
      <c r="C32" s="162"/>
      <c r="D32" s="163"/>
      <c r="E32" s="163"/>
      <c r="F32" s="117" t="s">
        <v>98</v>
      </c>
      <c r="G32" s="117"/>
      <c r="H32" s="117"/>
      <c r="I32" s="132">
        <f>J26-J27</f>
        <v>0</v>
      </c>
      <c r="J32" s="133"/>
      <c r="K32" s="22" t="s">
        <v>77</v>
      </c>
      <c r="L32" s="73" t="s">
        <v>100</v>
      </c>
      <c r="M32" s="25" t="s">
        <v>90</v>
      </c>
      <c r="N32" s="13"/>
    </row>
    <row r="33" spans="3:14" s="10" customFormat="1" ht="13.5">
      <c r="C33" s="162"/>
      <c r="D33" s="163"/>
      <c r="E33" s="163"/>
      <c r="F33" s="117" t="s">
        <v>86</v>
      </c>
      <c r="G33" s="117"/>
      <c r="H33" s="117"/>
      <c r="I33" s="132">
        <f>I31+I32</f>
        <v>0</v>
      </c>
      <c r="J33" s="133"/>
      <c r="K33" s="22" t="s">
        <v>77</v>
      </c>
      <c r="L33" s="73" t="s">
        <v>101</v>
      </c>
      <c r="M33" s="25" t="s">
        <v>99</v>
      </c>
      <c r="N33" s="13"/>
    </row>
    <row r="34" spans="3:14" s="10" customFormat="1" ht="13.5">
      <c r="C34" s="120" t="s">
        <v>143</v>
      </c>
      <c r="D34" s="123" t="s">
        <v>136</v>
      </c>
      <c r="E34" s="123"/>
      <c r="F34" s="117" t="s">
        <v>88</v>
      </c>
      <c r="G34" s="117"/>
      <c r="H34" s="117"/>
      <c r="I34" s="124">
        <f>F25-I33</f>
        <v>0</v>
      </c>
      <c r="J34" s="125"/>
      <c r="K34" s="22" t="s">
        <v>77</v>
      </c>
      <c r="L34" s="73" t="s">
        <v>102</v>
      </c>
      <c r="M34" s="25" t="s">
        <v>133</v>
      </c>
      <c r="N34" s="13"/>
    </row>
    <row r="35" spans="3:14" s="10" customFormat="1" ht="13.5" customHeight="1">
      <c r="C35" s="120"/>
      <c r="D35" s="123"/>
      <c r="E35" s="123"/>
      <c r="F35" s="117" t="s">
        <v>88</v>
      </c>
      <c r="G35" s="117"/>
      <c r="H35" s="117"/>
      <c r="I35" s="126">
        <f>ROUNDUP(I34/1000,1)</f>
        <v>0</v>
      </c>
      <c r="J35" s="127"/>
      <c r="K35" s="22" t="s">
        <v>134</v>
      </c>
      <c r="L35" s="73" t="s">
        <v>103</v>
      </c>
      <c r="M35" s="25" t="s">
        <v>135</v>
      </c>
      <c r="N35" s="13"/>
    </row>
    <row r="36" spans="3:14" s="10" customFormat="1" ht="13.5">
      <c r="C36" s="120"/>
      <c r="D36" s="123"/>
      <c r="E36" s="123"/>
      <c r="F36" s="117" t="s">
        <v>95</v>
      </c>
      <c r="G36" s="117"/>
      <c r="H36" s="117"/>
      <c r="I36" s="118" t="e">
        <f>ROUNDUP(I35/I30,2)</f>
        <v>#DIV/0!</v>
      </c>
      <c r="J36" s="119"/>
      <c r="K36" s="23"/>
      <c r="L36" s="73" t="s">
        <v>104</v>
      </c>
      <c r="M36" s="25" t="s">
        <v>154</v>
      </c>
      <c r="N36" s="13"/>
    </row>
    <row r="37" spans="3:14" s="10" customFormat="1" ht="13.5" customHeight="1">
      <c r="C37" s="120"/>
      <c r="D37" s="123" t="s">
        <v>137</v>
      </c>
      <c r="E37" s="123"/>
      <c r="F37" s="117" t="s">
        <v>88</v>
      </c>
      <c r="G37" s="117"/>
      <c r="H37" s="117"/>
      <c r="I37" s="124">
        <f>F25-I31</f>
        <v>0</v>
      </c>
      <c r="J37" s="243"/>
      <c r="K37" s="22" t="s">
        <v>77</v>
      </c>
      <c r="L37" s="73" t="s">
        <v>105</v>
      </c>
      <c r="M37" s="25" t="s">
        <v>140</v>
      </c>
      <c r="N37" s="13"/>
    </row>
    <row r="38" spans="3:14" s="10" customFormat="1" ht="13.5" customHeight="1">
      <c r="C38" s="121"/>
      <c r="D38" s="167"/>
      <c r="E38" s="167"/>
      <c r="F38" s="117" t="s">
        <v>88</v>
      </c>
      <c r="G38" s="117"/>
      <c r="H38" s="117"/>
      <c r="I38" s="126">
        <f>ROUNDUP(I37/1000,1)</f>
        <v>0</v>
      </c>
      <c r="J38" s="127"/>
      <c r="K38" s="22" t="s">
        <v>134</v>
      </c>
      <c r="L38" s="108" t="s">
        <v>106</v>
      </c>
      <c r="M38" s="25" t="s">
        <v>139</v>
      </c>
      <c r="N38" s="104"/>
    </row>
    <row r="39" spans="3:14" s="10" customFormat="1" ht="14.25" thickBot="1">
      <c r="C39" s="122"/>
      <c r="D39" s="168"/>
      <c r="E39" s="168"/>
      <c r="F39" s="154" t="s">
        <v>96</v>
      </c>
      <c r="G39" s="154"/>
      <c r="H39" s="154"/>
      <c r="I39" s="155" t="e">
        <f>ROUNDUP(I38/I30,2)</f>
        <v>#DIV/0!</v>
      </c>
      <c r="J39" s="156"/>
      <c r="K39" s="53"/>
      <c r="L39" s="54" t="s">
        <v>91</v>
      </c>
      <c r="M39" s="55" t="s">
        <v>142</v>
      </c>
      <c r="N39" s="56"/>
    </row>
    <row r="40" spans="3:14" s="10" customFormat="1" ht="45" customHeight="1">
      <c r="C40" s="111" t="s">
        <v>174</v>
      </c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</row>
    <row r="41" spans="3:14" s="10" customFormat="1" ht="13.5" customHeight="1">
      <c r="C41" s="17"/>
      <c r="D41" s="17"/>
      <c r="E41" s="17"/>
      <c r="F41" s="107"/>
      <c r="G41" s="107"/>
      <c r="H41" s="107"/>
      <c r="I41" s="16"/>
      <c r="J41" s="16"/>
      <c r="K41" s="19"/>
      <c r="L41" s="21"/>
      <c r="M41" s="21"/>
      <c r="N41" s="11"/>
    </row>
    <row r="43" ht="13.5">
      <c r="C43" s="10" t="s">
        <v>120</v>
      </c>
    </row>
    <row r="44" spans="3:8" ht="14.25" thickBot="1">
      <c r="C44" s="75"/>
      <c r="D44" s="75"/>
      <c r="H44" s="10" t="s">
        <v>127</v>
      </c>
    </row>
    <row r="45" spans="3:14" ht="13.5">
      <c r="C45" s="231" t="s">
        <v>175</v>
      </c>
      <c r="D45" s="232"/>
      <c r="E45" s="233"/>
      <c r="F45" s="234"/>
      <c r="G45" s="235"/>
      <c r="H45" s="235"/>
      <c r="I45" s="235"/>
      <c r="J45" s="235"/>
      <c r="K45" s="235"/>
      <c r="L45" s="235"/>
      <c r="M45" s="235"/>
      <c r="N45" s="236"/>
    </row>
    <row r="46" spans="3:14" ht="13.5">
      <c r="C46" s="221" t="s">
        <v>54</v>
      </c>
      <c r="D46" s="222"/>
      <c r="E46" s="200"/>
      <c r="F46" s="225" t="s">
        <v>49</v>
      </c>
      <c r="G46" s="225"/>
      <c r="H46" s="225" t="s">
        <v>50</v>
      </c>
      <c r="I46" s="225"/>
      <c r="J46" s="225" t="s">
        <v>51</v>
      </c>
      <c r="K46" s="225"/>
      <c r="L46" s="225" t="s">
        <v>52</v>
      </c>
      <c r="M46" s="225"/>
      <c r="N46" s="226"/>
    </row>
    <row r="47" spans="3:14" ht="13.5">
      <c r="C47" s="223"/>
      <c r="D47" s="224"/>
      <c r="E47" s="202"/>
      <c r="F47" s="103"/>
      <c r="G47" s="79" t="s">
        <v>53</v>
      </c>
      <c r="H47" s="103"/>
      <c r="I47" s="79" t="s">
        <v>53</v>
      </c>
      <c r="J47" s="103"/>
      <c r="K47" s="79" t="s">
        <v>53</v>
      </c>
      <c r="L47" s="227">
        <f>F47+H47+J47</f>
        <v>0</v>
      </c>
      <c r="M47" s="228"/>
      <c r="N47" s="13" t="s">
        <v>53</v>
      </c>
    </row>
    <row r="48" spans="3:14" ht="13.5">
      <c r="C48" s="203" t="s">
        <v>55</v>
      </c>
      <c r="D48" s="204"/>
      <c r="E48" s="205"/>
      <c r="F48" s="206"/>
      <c r="G48" s="207"/>
      <c r="H48" s="83" t="s">
        <v>56</v>
      </c>
      <c r="I48" s="194" t="s">
        <v>57</v>
      </c>
      <c r="J48" s="196"/>
      <c r="K48" s="217"/>
      <c r="L48" s="218"/>
      <c r="M48" s="218"/>
      <c r="N48" s="13" t="s">
        <v>58</v>
      </c>
    </row>
    <row r="49" spans="3:14" ht="13.5">
      <c r="C49" s="208" t="s">
        <v>65</v>
      </c>
      <c r="D49" s="209"/>
      <c r="E49" s="210"/>
      <c r="F49" s="191" t="s">
        <v>93</v>
      </c>
      <c r="G49" s="192"/>
      <c r="H49" s="193"/>
      <c r="I49" s="194" t="s">
        <v>121</v>
      </c>
      <c r="J49" s="195"/>
      <c r="K49" s="196"/>
      <c r="L49" s="194" t="s">
        <v>94</v>
      </c>
      <c r="M49" s="195"/>
      <c r="N49" s="244"/>
    </row>
    <row r="50" spans="3:14" ht="13.5">
      <c r="C50" s="211"/>
      <c r="D50" s="212"/>
      <c r="E50" s="213"/>
      <c r="F50" s="144"/>
      <c r="G50" s="145"/>
      <c r="H50" s="79" t="s">
        <v>92</v>
      </c>
      <c r="I50" s="219"/>
      <c r="J50" s="220"/>
      <c r="K50" s="84"/>
      <c r="L50" s="219"/>
      <c r="M50" s="220"/>
      <c r="N50" s="85"/>
    </row>
    <row r="51" spans="3:14" ht="13.5">
      <c r="C51" s="211"/>
      <c r="D51" s="212"/>
      <c r="E51" s="213"/>
      <c r="F51" s="197" t="s">
        <v>59</v>
      </c>
      <c r="G51" s="61" t="s">
        <v>60</v>
      </c>
      <c r="H51" s="89"/>
      <c r="I51" s="200" t="s">
        <v>122</v>
      </c>
      <c r="J51" s="146" t="s">
        <v>123</v>
      </c>
      <c r="K51" s="147"/>
      <c r="L51" s="61" t="s">
        <v>60</v>
      </c>
      <c r="M51" s="89"/>
      <c r="N51" s="172"/>
    </row>
    <row r="52" spans="3:14" ht="13.5">
      <c r="C52" s="211"/>
      <c r="D52" s="212"/>
      <c r="E52" s="213"/>
      <c r="F52" s="198"/>
      <c r="G52" s="175" t="s">
        <v>63</v>
      </c>
      <c r="H52" s="176"/>
      <c r="I52" s="201"/>
      <c r="J52" s="148"/>
      <c r="K52" s="149"/>
      <c r="L52" s="175" t="s">
        <v>62</v>
      </c>
      <c r="M52" s="177"/>
      <c r="N52" s="173"/>
    </row>
    <row r="53" spans="3:14" ht="13.5">
      <c r="C53" s="214"/>
      <c r="D53" s="215"/>
      <c r="E53" s="216"/>
      <c r="F53" s="199"/>
      <c r="G53" s="65" t="s">
        <v>61</v>
      </c>
      <c r="H53" s="90"/>
      <c r="I53" s="202"/>
      <c r="J53" s="150"/>
      <c r="K53" s="151"/>
      <c r="L53" s="65" t="s">
        <v>61</v>
      </c>
      <c r="M53" s="90"/>
      <c r="N53" s="174"/>
    </row>
    <row r="54" spans="3:14" ht="13.5">
      <c r="C54" s="97" t="s">
        <v>66</v>
      </c>
      <c r="D54" s="98"/>
      <c r="E54" s="98"/>
      <c r="F54" s="183" t="s">
        <v>68</v>
      </c>
      <c r="G54" s="184"/>
      <c r="H54" s="184"/>
      <c r="I54" s="185"/>
      <c r="J54" s="183" t="s">
        <v>69</v>
      </c>
      <c r="K54" s="184"/>
      <c r="L54" s="184"/>
      <c r="M54" s="184"/>
      <c r="N54" s="189"/>
    </row>
    <row r="55" spans="3:14" ht="13.5">
      <c r="C55" s="99" t="s">
        <v>67</v>
      </c>
      <c r="D55" s="100"/>
      <c r="E55" s="100"/>
      <c r="F55" s="186"/>
      <c r="G55" s="187"/>
      <c r="H55" s="187"/>
      <c r="I55" s="188"/>
      <c r="J55" s="186"/>
      <c r="K55" s="187"/>
      <c r="L55" s="187"/>
      <c r="M55" s="187"/>
      <c r="N55" s="190"/>
    </row>
    <row r="56" spans="3:14" ht="13.5">
      <c r="C56" s="99"/>
      <c r="D56" s="178" t="s">
        <v>70</v>
      </c>
      <c r="E56" s="179"/>
      <c r="F56" s="180"/>
      <c r="G56" s="181"/>
      <c r="H56" s="29" t="s">
        <v>75</v>
      </c>
      <c r="I56" s="30"/>
      <c r="J56" s="180"/>
      <c r="K56" s="181"/>
      <c r="L56" s="182" t="s">
        <v>77</v>
      </c>
      <c r="M56" s="182"/>
      <c r="N56" s="40"/>
    </row>
    <row r="57" spans="3:14" ht="13.5">
      <c r="C57" s="99"/>
      <c r="D57" s="129" t="s">
        <v>71</v>
      </c>
      <c r="E57" s="130"/>
      <c r="F57" s="152"/>
      <c r="G57" s="153"/>
      <c r="H57" s="31" t="s">
        <v>75</v>
      </c>
      <c r="I57" s="32"/>
      <c r="J57" s="152"/>
      <c r="K57" s="153"/>
      <c r="L57" s="169" t="s">
        <v>77</v>
      </c>
      <c r="M57" s="169"/>
      <c r="N57" s="41"/>
    </row>
    <row r="58" spans="3:14" ht="13.5">
      <c r="C58" s="99"/>
      <c r="D58" s="129" t="s">
        <v>72</v>
      </c>
      <c r="E58" s="130"/>
      <c r="F58" s="152"/>
      <c r="G58" s="153"/>
      <c r="H58" s="31" t="s">
        <v>75</v>
      </c>
      <c r="I58" s="32"/>
      <c r="J58" s="152"/>
      <c r="K58" s="153"/>
      <c r="L58" s="169" t="s">
        <v>77</v>
      </c>
      <c r="M58" s="169"/>
      <c r="N58" s="41"/>
    </row>
    <row r="59" spans="3:14" ht="13.5">
      <c r="C59" s="99"/>
      <c r="D59" s="129" t="s">
        <v>74</v>
      </c>
      <c r="E59" s="130"/>
      <c r="F59" s="152"/>
      <c r="G59" s="153"/>
      <c r="H59" s="31" t="s">
        <v>75</v>
      </c>
      <c r="I59" s="32"/>
      <c r="J59" s="152"/>
      <c r="K59" s="153"/>
      <c r="L59" s="169" t="s">
        <v>77</v>
      </c>
      <c r="M59" s="169"/>
      <c r="N59" s="41"/>
    </row>
    <row r="60" spans="3:14" ht="14.25" thickBot="1">
      <c r="C60" s="99"/>
      <c r="D60" s="170" t="s">
        <v>73</v>
      </c>
      <c r="E60" s="171"/>
      <c r="F60" s="134"/>
      <c r="G60" s="135"/>
      <c r="H60" s="33" t="s">
        <v>75</v>
      </c>
      <c r="I60" s="34"/>
      <c r="J60" s="134"/>
      <c r="K60" s="135"/>
      <c r="L60" s="136" t="s">
        <v>77</v>
      </c>
      <c r="M60" s="136"/>
      <c r="N60" s="42"/>
    </row>
    <row r="61" spans="3:14" ht="14.25" thickTop="1">
      <c r="C61" s="99"/>
      <c r="D61" s="139" t="s">
        <v>52</v>
      </c>
      <c r="E61" s="140"/>
      <c r="F61" s="141">
        <f>SUM(F56:G60)</f>
        <v>0</v>
      </c>
      <c r="G61" s="142"/>
      <c r="H61" s="35" t="s">
        <v>75</v>
      </c>
      <c r="I61" s="36" t="s">
        <v>107</v>
      </c>
      <c r="J61" s="143">
        <f>SUM(J56:K60)</f>
        <v>0</v>
      </c>
      <c r="K61" s="143"/>
      <c r="L61" s="137" t="s">
        <v>77</v>
      </c>
      <c r="M61" s="137"/>
      <c r="N61" s="43" t="s">
        <v>108</v>
      </c>
    </row>
    <row r="62" spans="3:14" ht="13.5">
      <c r="C62" s="106" t="s">
        <v>157</v>
      </c>
      <c r="D62" s="101"/>
      <c r="E62" s="101"/>
      <c r="F62" s="101"/>
      <c r="G62" s="101"/>
      <c r="H62" s="101"/>
      <c r="I62" s="102"/>
      <c r="J62" s="138"/>
      <c r="K62" s="138"/>
      <c r="L62" s="128" t="s">
        <v>77</v>
      </c>
      <c r="M62" s="128"/>
      <c r="N62" s="105" t="s">
        <v>80</v>
      </c>
    </row>
    <row r="63" spans="3:14" ht="14.25" thickBot="1">
      <c r="C63" s="45" t="s">
        <v>81</v>
      </c>
      <c r="D63" s="46"/>
      <c r="E63" s="46"/>
      <c r="F63" s="47"/>
      <c r="G63" s="63"/>
      <c r="H63" s="63"/>
      <c r="I63" s="64"/>
      <c r="J63" s="157"/>
      <c r="K63" s="157"/>
      <c r="L63" s="131" t="s">
        <v>77</v>
      </c>
      <c r="M63" s="131"/>
      <c r="N63" s="48" t="s">
        <v>110</v>
      </c>
    </row>
    <row r="65" ht="14.25" thickBot="1">
      <c r="C65" s="17" t="s">
        <v>124</v>
      </c>
    </row>
    <row r="66" spans="3:14" ht="13.5">
      <c r="C66" s="158" t="s">
        <v>84</v>
      </c>
      <c r="D66" s="159"/>
      <c r="E66" s="159"/>
      <c r="F66" s="159"/>
      <c r="G66" s="159"/>
      <c r="H66" s="159"/>
      <c r="I66" s="160">
        <f>ROUNDUP(F61/1000,1)</f>
        <v>0</v>
      </c>
      <c r="J66" s="161"/>
      <c r="K66" s="49" t="s">
        <v>134</v>
      </c>
      <c r="L66" s="50" t="s">
        <v>111</v>
      </c>
      <c r="M66" s="51" t="s">
        <v>144</v>
      </c>
      <c r="N66" s="52"/>
    </row>
    <row r="67" spans="3:14" ht="13.5" customHeight="1">
      <c r="C67" s="162" t="s">
        <v>89</v>
      </c>
      <c r="D67" s="163"/>
      <c r="E67" s="163"/>
      <c r="F67" s="164" t="s">
        <v>85</v>
      </c>
      <c r="G67" s="165"/>
      <c r="H67" s="166"/>
      <c r="I67" s="132">
        <f>F61-J61+J63</f>
        <v>0</v>
      </c>
      <c r="J67" s="133"/>
      <c r="K67" s="22" t="s">
        <v>77</v>
      </c>
      <c r="L67" s="73" t="s">
        <v>112</v>
      </c>
      <c r="M67" s="95" t="s">
        <v>151</v>
      </c>
      <c r="N67" s="13"/>
    </row>
    <row r="68" spans="3:14" ht="13.5" customHeight="1">
      <c r="C68" s="162"/>
      <c r="D68" s="163"/>
      <c r="E68" s="163"/>
      <c r="F68" s="117" t="s">
        <v>98</v>
      </c>
      <c r="G68" s="117"/>
      <c r="H68" s="117"/>
      <c r="I68" s="132">
        <f>J62-J63</f>
        <v>0</v>
      </c>
      <c r="J68" s="133"/>
      <c r="K68" s="22" t="s">
        <v>77</v>
      </c>
      <c r="L68" s="73" t="s">
        <v>113</v>
      </c>
      <c r="M68" s="25" t="s">
        <v>145</v>
      </c>
      <c r="N68" s="13"/>
    </row>
    <row r="69" spans="3:14" ht="13.5">
      <c r="C69" s="162"/>
      <c r="D69" s="163"/>
      <c r="E69" s="163"/>
      <c r="F69" s="117" t="s">
        <v>86</v>
      </c>
      <c r="G69" s="117"/>
      <c r="H69" s="117"/>
      <c r="I69" s="132">
        <f>I67+I68</f>
        <v>0</v>
      </c>
      <c r="J69" s="133"/>
      <c r="K69" s="22" t="s">
        <v>77</v>
      </c>
      <c r="L69" s="73" t="s">
        <v>114</v>
      </c>
      <c r="M69" s="25" t="s">
        <v>115</v>
      </c>
      <c r="N69" s="13"/>
    </row>
    <row r="70" spans="3:14" ht="13.5" customHeight="1">
      <c r="C70" s="120" t="s">
        <v>143</v>
      </c>
      <c r="D70" s="123" t="s">
        <v>136</v>
      </c>
      <c r="E70" s="123"/>
      <c r="F70" s="117" t="s">
        <v>88</v>
      </c>
      <c r="G70" s="117"/>
      <c r="H70" s="117"/>
      <c r="I70" s="124">
        <f>F61-I69</f>
        <v>0</v>
      </c>
      <c r="J70" s="125"/>
      <c r="K70" s="22" t="s">
        <v>77</v>
      </c>
      <c r="L70" s="73" t="s">
        <v>116</v>
      </c>
      <c r="M70" s="25" t="s">
        <v>146</v>
      </c>
      <c r="N70" s="13"/>
    </row>
    <row r="71" spans="3:14" ht="13.5" customHeight="1">
      <c r="C71" s="120"/>
      <c r="D71" s="123"/>
      <c r="E71" s="123"/>
      <c r="F71" s="117" t="s">
        <v>88</v>
      </c>
      <c r="G71" s="117"/>
      <c r="H71" s="117"/>
      <c r="I71" s="126">
        <f>ROUNDUP(I70/1000,1)</f>
        <v>0</v>
      </c>
      <c r="J71" s="127"/>
      <c r="K71" s="22" t="s">
        <v>134</v>
      </c>
      <c r="L71" s="73" t="s">
        <v>117</v>
      </c>
      <c r="M71" s="25" t="s">
        <v>147</v>
      </c>
      <c r="N71" s="13"/>
    </row>
    <row r="72" spans="3:14" ht="13.5">
      <c r="C72" s="120"/>
      <c r="D72" s="123"/>
      <c r="E72" s="123"/>
      <c r="F72" s="117" t="s">
        <v>95</v>
      </c>
      <c r="G72" s="117"/>
      <c r="H72" s="117"/>
      <c r="I72" s="118" t="e">
        <f>ROUNDUP(I71/I66,2)</f>
        <v>#DIV/0!</v>
      </c>
      <c r="J72" s="119"/>
      <c r="K72" s="23"/>
      <c r="L72" s="73" t="s">
        <v>150</v>
      </c>
      <c r="M72" s="25" t="s">
        <v>155</v>
      </c>
      <c r="N72" s="13"/>
    </row>
    <row r="73" spans="3:14" ht="13.5" customHeight="1">
      <c r="C73" s="120"/>
      <c r="D73" s="123" t="s">
        <v>137</v>
      </c>
      <c r="E73" s="123"/>
      <c r="F73" s="117" t="s">
        <v>88</v>
      </c>
      <c r="G73" s="117"/>
      <c r="H73" s="117"/>
      <c r="I73" s="124">
        <f>F61-I67</f>
        <v>0</v>
      </c>
      <c r="J73" s="243"/>
      <c r="K73" s="22" t="s">
        <v>77</v>
      </c>
      <c r="L73" s="73" t="s">
        <v>118</v>
      </c>
      <c r="M73" s="25" t="s">
        <v>148</v>
      </c>
      <c r="N73" s="13"/>
    </row>
    <row r="74" spans="3:14" ht="13.5" customHeight="1">
      <c r="C74" s="121"/>
      <c r="D74" s="167"/>
      <c r="E74" s="167"/>
      <c r="F74" s="117" t="s">
        <v>88</v>
      </c>
      <c r="G74" s="117"/>
      <c r="H74" s="117"/>
      <c r="I74" s="126">
        <f>ROUNDUP(I73/1000,1)</f>
        <v>0</v>
      </c>
      <c r="J74" s="127"/>
      <c r="K74" s="22" t="s">
        <v>134</v>
      </c>
      <c r="L74" s="108" t="s">
        <v>128</v>
      </c>
      <c r="M74" s="25" t="s">
        <v>149</v>
      </c>
      <c r="N74" s="104"/>
    </row>
    <row r="75" spans="3:14" ht="13.5" customHeight="1" thickBot="1">
      <c r="C75" s="122"/>
      <c r="D75" s="168"/>
      <c r="E75" s="168"/>
      <c r="F75" s="154" t="s">
        <v>96</v>
      </c>
      <c r="G75" s="154"/>
      <c r="H75" s="154"/>
      <c r="I75" s="155" t="e">
        <f>ROUNDUP(I74/I66,2)</f>
        <v>#DIV/0!</v>
      </c>
      <c r="J75" s="156"/>
      <c r="K75" s="53"/>
      <c r="L75" s="54" t="s">
        <v>129</v>
      </c>
      <c r="M75" s="55" t="s">
        <v>156</v>
      </c>
      <c r="N75" s="56"/>
    </row>
    <row r="76" spans="3:14" ht="14.25" thickBot="1">
      <c r="C76" s="113" t="s">
        <v>125</v>
      </c>
      <c r="D76" s="114"/>
      <c r="E76" s="114"/>
      <c r="F76" s="114"/>
      <c r="G76" s="114"/>
      <c r="H76" s="114"/>
      <c r="I76" s="115" t="e">
        <f>ROUNDDOWN((1-I39/I75)*100,1)</f>
        <v>#DIV/0!</v>
      </c>
      <c r="J76" s="116"/>
      <c r="K76" s="78" t="s">
        <v>64</v>
      </c>
      <c r="L76" s="77"/>
      <c r="M76" s="55" t="s">
        <v>152</v>
      </c>
      <c r="N76" s="57"/>
    </row>
    <row r="77" spans="3:14" ht="45" customHeight="1">
      <c r="C77" s="111" t="s">
        <v>174</v>
      </c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</row>
  </sheetData>
  <sheetProtection password="C639" sheet="1" formatRows="0" selectLockedCells="1"/>
  <mergeCells count="167">
    <mergeCell ref="C13:E17"/>
    <mergeCell ref="C76:H76"/>
    <mergeCell ref="I76:J76"/>
    <mergeCell ref="C77:N77"/>
    <mergeCell ref="F73:H73"/>
    <mergeCell ref="I73:J73"/>
    <mergeCell ref="F74:H74"/>
    <mergeCell ref="I74:J74"/>
    <mergeCell ref="F75:H75"/>
    <mergeCell ref="I75:J75"/>
    <mergeCell ref="I69:J69"/>
    <mergeCell ref="C70:C75"/>
    <mergeCell ref="D70:E72"/>
    <mergeCell ref="F70:H70"/>
    <mergeCell ref="I70:J70"/>
    <mergeCell ref="F71:H71"/>
    <mergeCell ref="I71:J71"/>
    <mergeCell ref="F72:H72"/>
    <mergeCell ref="I72:J72"/>
    <mergeCell ref="D73:E75"/>
    <mergeCell ref="J63:K63"/>
    <mergeCell ref="L63:M63"/>
    <mergeCell ref="C66:H66"/>
    <mergeCell ref="I66:J66"/>
    <mergeCell ref="C67:E69"/>
    <mergeCell ref="F67:H67"/>
    <mergeCell ref="I67:J67"/>
    <mergeCell ref="F68:H68"/>
    <mergeCell ref="I68:J68"/>
    <mergeCell ref="F69:H69"/>
    <mergeCell ref="D61:E61"/>
    <mergeCell ref="F61:G61"/>
    <mergeCell ref="J61:K61"/>
    <mergeCell ref="L61:M61"/>
    <mergeCell ref="J62:K62"/>
    <mergeCell ref="L62:M62"/>
    <mergeCell ref="D59:E59"/>
    <mergeCell ref="F59:G59"/>
    <mergeCell ref="J59:K59"/>
    <mergeCell ref="L59:M59"/>
    <mergeCell ref="D60:E60"/>
    <mergeCell ref="F60:G60"/>
    <mergeCell ref="J60:K60"/>
    <mergeCell ref="L60:M60"/>
    <mergeCell ref="D57:E57"/>
    <mergeCell ref="F57:G57"/>
    <mergeCell ref="J57:K57"/>
    <mergeCell ref="L57:M57"/>
    <mergeCell ref="D58:E58"/>
    <mergeCell ref="F58:G58"/>
    <mergeCell ref="J58:K58"/>
    <mergeCell ref="L58:M58"/>
    <mergeCell ref="N51:N53"/>
    <mergeCell ref="G52:H52"/>
    <mergeCell ref="L52:M52"/>
    <mergeCell ref="F54:I55"/>
    <mergeCell ref="J54:N55"/>
    <mergeCell ref="D56:E56"/>
    <mergeCell ref="F56:G56"/>
    <mergeCell ref="J56:K56"/>
    <mergeCell ref="L56:M56"/>
    <mergeCell ref="C49:E53"/>
    <mergeCell ref="F50:G50"/>
    <mergeCell ref="I50:J50"/>
    <mergeCell ref="L50:M50"/>
    <mergeCell ref="F51:F53"/>
    <mergeCell ref="I51:I53"/>
    <mergeCell ref="J51:K53"/>
    <mergeCell ref="F49:H49"/>
    <mergeCell ref="I49:K49"/>
    <mergeCell ref="L49:N49"/>
    <mergeCell ref="H46:I46"/>
    <mergeCell ref="J46:K46"/>
    <mergeCell ref="L46:N46"/>
    <mergeCell ref="L47:M47"/>
    <mergeCell ref="C40:N40"/>
    <mergeCell ref="C48:E48"/>
    <mergeCell ref="F48:G48"/>
    <mergeCell ref="I48:J48"/>
    <mergeCell ref="K48:M48"/>
    <mergeCell ref="C45:E45"/>
    <mergeCell ref="F45:N45"/>
    <mergeCell ref="C46:E47"/>
    <mergeCell ref="F46:G46"/>
    <mergeCell ref="F37:H37"/>
    <mergeCell ref="I37:J37"/>
    <mergeCell ref="F38:H38"/>
    <mergeCell ref="I38:J38"/>
    <mergeCell ref="F39:H39"/>
    <mergeCell ref="I39:J39"/>
    <mergeCell ref="I33:J33"/>
    <mergeCell ref="C34:C39"/>
    <mergeCell ref="D34:E36"/>
    <mergeCell ref="F34:H34"/>
    <mergeCell ref="I34:J34"/>
    <mergeCell ref="F35:H35"/>
    <mergeCell ref="I35:J35"/>
    <mergeCell ref="F36:H36"/>
    <mergeCell ref="I36:J36"/>
    <mergeCell ref="D37:E39"/>
    <mergeCell ref="J27:K27"/>
    <mergeCell ref="L27:M27"/>
    <mergeCell ref="C30:H30"/>
    <mergeCell ref="I30:J30"/>
    <mergeCell ref="C31:E33"/>
    <mergeCell ref="F31:H31"/>
    <mergeCell ref="I31:J31"/>
    <mergeCell ref="F32:H32"/>
    <mergeCell ref="I32:J32"/>
    <mergeCell ref="F33:H33"/>
    <mergeCell ref="D25:E25"/>
    <mergeCell ref="F25:G25"/>
    <mergeCell ref="J25:K25"/>
    <mergeCell ref="L25:M25"/>
    <mergeCell ref="J26:K26"/>
    <mergeCell ref="L26:M26"/>
    <mergeCell ref="D23:E23"/>
    <mergeCell ref="F23:G23"/>
    <mergeCell ref="J23:K23"/>
    <mergeCell ref="L23:M23"/>
    <mergeCell ref="D24:E24"/>
    <mergeCell ref="F24:G24"/>
    <mergeCell ref="J24:K24"/>
    <mergeCell ref="L24:M24"/>
    <mergeCell ref="D21:E21"/>
    <mergeCell ref="F21:G21"/>
    <mergeCell ref="J21:K21"/>
    <mergeCell ref="L21:M21"/>
    <mergeCell ref="D22:E22"/>
    <mergeCell ref="F22:G22"/>
    <mergeCell ref="J22:K22"/>
    <mergeCell ref="L22:M22"/>
    <mergeCell ref="F18:I19"/>
    <mergeCell ref="J18:N19"/>
    <mergeCell ref="D20:E20"/>
    <mergeCell ref="F20:G20"/>
    <mergeCell ref="J20:K20"/>
    <mergeCell ref="L20:M20"/>
    <mergeCell ref="F15:F17"/>
    <mergeCell ref="I15:I17"/>
    <mergeCell ref="J15:K17"/>
    <mergeCell ref="N15:N17"/>
    <mergeCell ref="G16:H16"/>
    <mergeCell ref="L16:M16"/>
    <mergeCell ref="F13:H13"/>
    <mergeCell ref="I13:K13"/>
    <mergeCell ref="L13:N13"/>
    <mergeCell ref="F14:G14"/>
    <mergeCell ref="I14:J14"/>
    <mergeCell ref="L14:M14"/>
    <mergeCell ref="C12:E12"/>
    <mergeCell ref="F12:G12"/>
    <mergeCell ref="I12:J12"/>
    <mergeCell ref="K12:M12"/>
    <mergeCell ref="C10:E11"/>
    <mergeCell ref="F10:G10"/>
    <mergeCell ref="H10:I10"/>
    <mergeCell ref="J10:K10"/>
    <mergeCell ref="L10:N10"/>
    <mergeCell ref="L11:M11"/>
    <mergeCell ref="C3:N3"/>
    <mergeCell ref="C4:N4"/>
    <mergeCell ref="C5:N5"/>
    <mergeCell ref="C6:N6"/>
    <mergeCell ref="C7:N7"/>
    <mergeCell ref="C9:E9"/>
    <mergeCell ref="F9:N9"/>
  </mergeCells>
  <dataValidations count="1">
    <dataValidation allowBlank="1" showInputMessage="1" showErrorMessage="1" imeMode="halfAlpha" sqref="L11:M11 J11 H11 F11 F14:G14 I14:J14 L14:M14 M15 M17 H17 H15 J26:K27 J20:K24 R22 F47 H47 J47 L50:M50 M51 M53 I50:J50 H51 H53 F50:G50 F20:G24 J56:K60 J62:K63 F56:G60"/>
  </dataValidations>
  <printOptions/>
  <pageMargins left="0.7" right="0.7" top="0.75" bottom="0.75" header="0.3" footer="0.3"/>
  <pageSetup fitToHeight="1" fitToWidth="1" horizontalDpi="600" verticalDpi="600" orientation="portrait" paperSize="9" scale="73" r:id="rId1"/>
  <rowBreaks count="1" manualBreakCount="1">
    <brk id="41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77"/>
  <sheetViews>
    <sheetView zoomScalePageLayoutView="0" workbookViewId="0" topLeftCell="A2">
      <selection activeCell="E2" sqref="E2"/>
    </sheetView>
  </sheetViews>
  <sheetFormatPr defaultColWidth="9.140625" defaultRowHeight="15"/>
  <cols>
    <col min="1" max="1" width="1.421875" style="10" customWidth="1"/>
    <col min="2" max="2" width="1.57421875" style="10" customWidth="1"/>
    <col min="3" max="14" width="9.00390625" style="10" customWidth="1"/>
    <col min="15" max="15" width="1.421875" style="10" customWidth="1"/>
  </cols>
  <sheetData>
    <row r="1" ht="6" customHeight="1" thickBot="1"/>
    <row r="2" spans="3:14" ht="14.25" thickBot="1">
      <c r="C2" s="16" t="s">
        <v>130</v>
      </c>
      <c r="D2" s="109">
        <f>F9</f>
        <v>11</v>
      </c>
      <c r="E2" s="88" t="s">
        <v>164</v>
      </c>
      <c r="F2" s="88" t="s">
        <v>161</v>
      </c>
      <c r="M2" s="96" t="s">
        <v>159</v>
      </c>
      <c r="N2" s="246">
        <f>'別添１－１'!$N$2</f>
        <v>0</v>
      </c>
    </row>
    <row r="3" spans="3:14" ht="13.5">
      <c r="C3" s="229" t="s">
        <v>126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</row>
    <row r="4" spans="3:14" ht="13.5">
      <c r="C4" s="229" t="s">
        <v>47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</row>
    <row r="5" spans="3:14" ht="13.5"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</row>
    <row r="6" spans="3:14" ht="13.5">
      <c r="C6" s="230" t="s">
        <v>173</v>
      </c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</row>
    <row r="7" spans="3:14" ht="13.5"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</row>
    <row r="8" s="10" customFormat="1" ht="14.25" thickBot="1">
      <c r="C8" s="10" t="s">
        <v>48</v>
      </c>
    </row>
    <row r="9" spans="3:14" s="10" customFormat="1" ht="13.5">
      <c r="C9" s="231" t="s">
        <v>175</v>
      </c>
      <c r="D9" s="232"/>
      <c r="E9" s="233"/>
      <c r="F9" s="239">
        <v>11</v>
      </c>
      <c r="G9" s="240"/>
      <c r="H9" s="240"/>
      <c r="I9" s="240"/>
      <c r="J9" s="240"/>
      <c r="K9" s="240"/>
      <c r="L9" s="240"/>
      <c r="M9" s="240"/>
      <c r="N9" s="241"/>
    </row>
    <row r="10" spans="3:14" s="10" customFormat="1" ht="13.5">
      <c r="C10" s="221" t="s">
        <v>54</v>
      </c>
      <c r="D10" s="222"/>
      <c r="E10" s="200"/>
      <c r="F10" s="225" t="s">
        <v>49</v>
      </c>
      <c r="G10" s="225"/>
      <c r="H10" s="225" t="s">
        <v>50</v>
      </c>
      <c r="I10" s="225"/>
      <c r="J10" s="225" t="s">
        <v>51</v>
      </c>
      <c r="K10" s="225"/>
      <c r="L10" s="225" t="s">
        <v>52</v>
      </c>
      <c r="M10" s="225"/>
      <c r="N10" s="226"/>
    </row>
    <row r="11" spans="3:14" s="10" customFormat="1" ht="13.5">
      <c r="C11" s="223"/>
      <c r="D11" s="224"/>
      <c r="E11" s="202"/>
      <c r="F11" s="94"/>
      <c r="G11" s="79" t="s">
        <v>53</v>
      </c>
      <c r="H11" s="94"/>
      <c r="I11" s="79" t="s">
        <v>53</v>
      </c>
      <c r="J11" s="94"/>
      <c r="K11" s="79" t="s">
        <v>53</v>
      </c>
      <c r="L11" s="237">
        <f>F11+H11+J11</f>
        <v>0</v>
      </c>
      <c r="M11" s="238"/>
      <c r="N11" s="13" t="s">
        <v>53</v>
      </c>
    </row>
    <row r="12" spans="3:14" s="10" customFormat="1" ht="13.5">
      <c r="C12" s="203" t="s">
        <v>55</v>
      </c>
      <c r="D12" s="204"/>
      <c r="E12" s="205"/>
      <c r="F12" s="206"/>
      <c r="G12" s="207"/>
      <c r="H12" s="83" t="s">
        <v>56</v>
      </c>
      <c r="I12" s="194" t="s">
        <v>57</v>
      </c>
      <c r="J12" s="196"/>
      <c r="K12" s="217"/>
      <c r="L12" s="218"/>
      <c r="M12" s="218"/>
      <c r="N12" s="13" t="s">
        <v>58</v>
      </c>
    </row>
    <row r="13" spans="3:14" s="10" customFormat="1" ht="13.5">
      <c r="C13" s="208" t="s">
        <v>65</v>
      </c>
      <c r="D13" s="209"/>
      <c r="E13" s="210"/>
      <c r="F13" s="191" t="s">
        <v>93</v>
      </c>
      <c r="G13" s="192"/>
      <c r="H13" s="193"/>
      <c r="I13" s="194" t="s">
        <v>121</v>
      </c>
      <c r="J13" s="195"/>
      <c r="K13" s="196"/>
      <c r="L13" s="194" t="s">
        <v>94</v>
      </c>
      <c r="M13" s="195"/>
      <c r="N13" s="244"/>
    </row>
    <row r="14" spans="3:14" s="10" customFormat="1" ht="13.5">
      <c r="C14" s="211"/>
      <c r="D14" s="212"/>
      <c r="E14" s="213"/>
      <c r="F14" s="144"/>
      <c r="G14" s="145"/>
      <c r="H14" s="79" t="s">
        <v>92</v>
      </c>
      <c r="I14" s="219"/>
      <c r="J14" s="220"/>
      <c r="K14" s="84"/>
      <c r="L14" s="219"/>
      <c r="M14" s="220"/>
      <c r="N14" s="85"/>
    </row>
    <row r="15" spans="3:14" s="10" customFormat="1" ht="13.5">
      <c r="C15" s="211"/>
      <c r="D15" s="212"/>
      <c r="E15" s="213"/>
      <c r="F15" s="197" t="s">
        <v>59</v>
      </c>
      <c r="G15" s="61" t="s">
        <v>60</v>
      </c>
      <c r="H15" s="89"/>
      <c r="I15" s="200" t="s">
        <v>122</v>
      </c>
      <c r="J15" s="146" t="s">
        <v>123</v>
      </c>
      <c r="K15" s="147"/>
      <c r="L15" s="61" t="s">
        <v>60</v>
      </c>
      <c r="M15" s="89"/>
      <c r="N15" s="172"/>
    </row>
    <row r="16" spans="3:14" s="10" customFormat="1" ht="13.5">
      <c r="C16" s="211"/>
      <c r="D16" s="212"/>
      <c r="E16" s="213"/>
      <c r="F16" s="198"/>
      <c r="G16" s="175" t="s">
        <v>63</v>
      </c>
      <c r="H16" s="176"/>
      <c r="I16" s="201"/>
      <c r="J16" s="148"/>
      <c r="K16" s="149"/>
      <c r="L16" s="175" t="s">
        <v>62</v>
      </c>
      <c r="M16" s="177"/>
      <c r="N16" s="173"/>
    </row>
    <row r="17" spans="3:14" s="10" customFormat="1" ht="13.5">
      <c r="C17" s="214"/>
      <c r="D17" s="215"/>
      <c r="E17" s="216"/>
      <c r="F17" s="199"/>
      <c r="G17" s="65" t="s">
        <v>61</v>
      </c>
      <c r="H17" s="90"/>
      <c r="I17" s="202"/>
      <c r="J17" s="150"/>
      <c r="K17" s="151"/>
      <c r="L17" s="65" t="s">
        <v>61</v>
      </c>
      <c r="M17" s="90"/>
      <c r="N17" s="174"/>
    </row>
    <row r="18" spans="3:14" s="10" customFormat="1" ht="13.5">
      <c r="C18" s="97" t="s">
        <v>66</v>
      </c>
      <c r="D18" s="98"/>
      <c r="E18" s="98"/>
      <c r="F18" s="183" t="s">
        <v>68</v>
      </c>
      <c r="G18" s="184"/>
      <c r="H18" s="184"/>
      <c r="I18" s="185"/>
      <c r="J18" s="183" t="s">
        <v>69</v>
      </c>
      <c r="K18" s="184"/>
      <c r="L18" s="184"/>
      <c r="M18" s="184"/>
      <c r="N18" s="189"/>
    </row>
    <row r="19" spans="3:14" s="10" customFormat="1" ht="13.5">
      <c r="C19" s="99" t="s">
        <v>67</v>
      </c>
      <c r="D19" s="100"/>
      <c r="E19" s="100"/>
      <c r="F19" s="186"/>
      <c r="G19" s="187"/>
      <c r="H19" s="187"/>
      <c r="I19" s="188"/>
      <c r="J19" s="186"/>
      <c r="K19" s="187"/>
      <c r="L19" s="187"/>
      <c r="M19" s="187"/>
      <c r="N19" s="190"/>
    </row>
    <row r="20" spans="3:14" s="10" customFormat="1" ht="13.5">
      <c r="C20" s="99"/>
      <c r="D20" s="178" t="s">
        <v>70</v>
      </c>
      <c r="E20" s="179"/>
      <c r="F20" s="180"/>
      <c r="G20" s="181"/>
      <c r="H20" s="29" t="s">
        <v>75</v>
      </c>
      <c r="I20" s="30"/>
      <c r="J20" s="180"/>
      <c r="K20" s="181"/>
      <c r="L20" s="182" t="s">
        <v>77</v>
      </c>
      <c r="M20" s="182"/>
      <c r="N20" s="40"/>
    </row>
    <row r="21" spans="3:14" s="10" customFormat="1" ht="13.5">
      <c r="C21" s="99"/>
      <c r="D21" s="129" t="s">
        <v>71</v>
      </c>
      <c r="E21" s="130"/>
      <c r="F21" s="152"/>
      <c r="G21" s="153"/>
      <c r="H21" s="31" t="s">
        <v>75</v>
      </c>
      <c r="I21" s="32"/>
      <c r="J21" s="152"/>
      <c r="K21" s="153"/>
      <c r="L21" s="169" t="s">
        <v>77</v>
      </c>
      <c r="M21" s="169"/>
      <c r="N21" s="41"/>
    </row>
    <row r="22" spans="3:14" s="10" customFormat="1" ht="13.5">
      <c r="C22" s="99"/>
      <c r="D22" s="129" t="s">
        <v>72</v>
      </c>
      <c r="E22" s="130"/>
      <c r="F22" s="152"/>
      <c r="G22" s="153"/>
      <c r="H22" s="31" t="s">
        <v>75</v>
      </c>
      <c r="I22" s="32"/>
      <c r="J22" s="152"/>
      <c r="K22" s="153"/>
      <c r="L22" s="169" t="s">
        <v>77</v>
      </c>
      <c r="M22" s="169"/>
      <c r="N22" s="41"/>
    </row>
    <row r="23" spans="3:14" s="10" customFormat="1" ht="13.5">
      <c r="C23" s="99"/>
      <c r="D23" s="129" t="s">
        <v>74</v>
      </c>
      <c r="E23" s="130"/>
      <c r="F23" s="152"/>
      <c r="G23" s="153"/>
      <c r="H23" s="31" t="s">
        <v>75</v>
      </c>
      <c r="I23" s="32"/>
      <c r="J23" s="152"/>
      <c r="K23" s="153"/>
      <c r="L23" s="169" t="s">
        <v>77</v>
      </c>
      <c r="M23" s="169"/>
      <c r="N23" s="41"/>
    </row>
    <row r="24" spans="3:14" s="10" customFormat="1" ht="14.25" thickBot="1">
      <c r="C24" s="99"/>
      <c r="D24" s="170" t="s">
        <v>73</v>
      </c>
      <c r="E24" s="171"/>
      <c r="F24" s="134"/>
      <c r="G24" s="135"/>
      <c r="H24" s="33" t="s">
        <v>75</v>
      </c>
      <c r="I24" s="34"/>
      <c r="J24" s="134"/>
      <c r="K24" s="135"/>
      <c r="L24" s="136" t="s">
        <v>77</v>
      </c>
      <c r="M24" s="136"/>
      <c r="N24" s="42"/>
    </row>
    <row r="25" spans="3:14" s="10" customFormat="1" ht="14.25" thickTop="1">
      <c r="C25" s="99"/>
      <c r="D25" s="139" t="s">
        <v>52</v>
      </c>
      <c r="E25" s="140"/>
      <c r="F25" s="242">
        <f>SUM(F20:G24)</f>
        <v>0</v>
      </c>
      <c r="G25" s="143"/>
      <c r="H25" s="35" t="s">
        <v>75</v>
      </c>
      <c r="I25" s="36" t="s">
        <v>76</v>
      </c>
      <c r="J25" s="143">
        <f>SUM(J20:K24)</f>
        <v>0</v>
      </c>
      <c r="K25" s="143"/>
      <c r="L25" s="137" t="s">
        <v>77</v>
      </c>
      <c r="M25" s="137"/>
      <c r="N25" s="43" t="s">
        <v>78</v>
      </c>
    </row>
    <row r="26" spans="3:14" s="10" customFormat="1" ht="13.5">
      <c r="C26" s="106" t="s">
        <v>157</v>
      </c>
      <c r="D26" s="101"/>
      <c r="E26" s="101"/>
      <c r="F26" s="101"/>
      <c r="G26" s="101"/>
      <c r="H26" s="101"/>
      <c r="I26" s="102"/>
      <c r="J26" s="138"/>
      <c r="K26" s="138"/>
      <c r="L26" s="128" t="s">
        <v>77</v>
      </c>
      <c r="M26" s="128"/>
      <c r="N26" s="105" t="s">
        <v>79</v>
      </c>
    </row>
    <row r="27" spans="3:14" s="10" customFormat="1" ht="14.25" thickBot="1">
      <c r="C27" s="45" t="s">
        <v>81</v>
      </c>
      <c r="D27" s="46"/>
      <c r="E27" s="46"/>
      <c r="F27" s="47"/>
      <c r="G27" s="63"/>
      <c r="H27" s="63"/>
      <c r="I27" s="64"/>
      <c r="J27" s="157"/>
      <c r="K27" s="157"/>
      <c r="L27" s="131" t="s">
        <v>77</v>
      </c>
      <c r="M27" s="131"/>
      <c r="N27" s="48" t="s">
        <v>80</v>
      </c>
    </row>
    <row r="28" spans="3:14" s="10" customFormat="1" ht="13.5">
      <c r="C28" s="17"/>
      <c r="D28" s="17"/>
      <c r="E28" s="17"/>
      <c r="F28" s="107"/>
      <c r="G28" s="11"/>
      <c r="H28" s="11"/>
      <c r="I28" s="11"/>
      <c r="J28" s="20"/>
      <c r="K28" s="20"/>
      <c r="L28" s="21"/>
      <c r="M28" s="21"/>
      <c r="N28" s="11"/>
    </row>
    <row r="29" spans="3:14" s="10" customFormat="1" ht="14.25" thickBot="1">
      <c r="C29" s="17" t="s">
        <v>97</v>
      </c>
      <c r="D29" s="17"/>
      <c r="E29" s="17"/>
      <c r="F29" s="107"/>
      <c r="G29" s="11"/>
      <c r="H29" s="11"/>
      <c r="I29" s="11"/>
      <c r="J29" s="20"/>
      <c r="K29" s="20"/>
      <c r="L29" s="21"/>
      <c r="M29" s="21"/>
      <c r="N29" s="11"/>
    </row>
    <row r="30" spans="3:14" s="10" customFormat="1" ht="13.5">
      <c r="C30" s="158" t="s">
        <v>84</v>
      </c>
      <c r="D30" s="159"/>
      <c r="E30" s="159"/>
      <c r="F30" s="159"/>
      <c r="G30" s="159"/>
      <c r="H30" s="159"/>
      <c r="I30" s="160">
        <f>ROUNDUP(F25/1000,1)</f>
        <v>0</v>
      </c>
      <c r="J30" s="161"/>
      <c r="K30" s="49" t="s">
        <v>134</v>
      </c>
      <c r="L30" s="50" t="s">
        <v>82</v>
      </c>
      <c r="M30" s="51" t="s">
        <v>131</v>
      </c>
      <c r="N30" s="52"/>
    </row>
    <row r="31" spans="3:14" s="10" customFormat="1" ht="13.5">
      <c r="C31" s="162" t="s">
        <v>89</v>
      </c>
      <c r="D31" s="163"/>
      <c r="E31" s="163"/>
      <c r="F31" s="164" t="s">
        <v>85</v>
      </c>
      <c r="G31" s="165"/>
      <c r="H31" s="166"/>
      <c r="I31" s="132">
        <f>F25-J25+J27</f>
        <v>0</v>
      </c>
      <c r="J31" s="133"/>
      <c r="K31" s="22" t="s">
        <v>77</v>
      </c>
      <c r="L31" s="73" t="s">
        <v>83</v>
      </c>
      <c r="M31" s="76" t="s">
        <v>132</v>
      </c>
      <c r="N31" s="13"/>
    </row>
    <row r="32" spans="3:14" s="10" customFormat="1" ht="13.5">
      <c r="C32" s="162"/>
      <c r="D32" s="163"/>
      <c r="E32" s="163"/>
      <c r="F32" s="117" t="s">
        <v>98</v>
      </c>
      <c r="G32" s="117"/>
      <c r="H32" s="117"/>
      <c r="I32" s="132">
        <f>J26-J27</f>
        <v>0</v>
      </c>
      <c r="J32" s="133"/>
      <c r="K32" s="22" t="s">
        <v>77</v>
      </c>
      <c r="L32" s="73" t="s">
        <v>100</v>
      </c>
      <c r="M32" s="25" t="s">
        <v>90</v>
      </c>
      <c r="N32" s="13"/>
    </row>
    <row r="33" spans="3:14" s="10" customFormat="1" ht="13.5">
      <c r="C33" s="162"/>
      <c r="D33" s="163"/>
      <c r="E33" s="163"/>
      <c r="F33" s="117" t="s">
        <v>86</v>
      </c>
      <c r="G33" s="117"/>
      <c r="H33" s="117"/>
      <c r="I33" s="132">
        <f>I31+I32</f>
        <v>0</v>
      </c>
      <c r="J33" s="133"/>
      <c r="K33" s="22" t="s">
        <v>77</v>
      </c>
      <c r="L33" s="73" t="s">
        <v>101</v>
      </c>
      <c r="M33" s="25" t="s">
        <v>99</v>
      </c>
      <c r="N33" s="13"/>
    </row>
    <row r="34" spans="3:14" s="10" customFormat="1" ht="13.5">
      <c r="C34" s="120" t="s">
        <v>143</v>
      </c>
      <c r="D34" s="123" t="s">
        <v>136</v>
      </c>
      <c r="E34" s="123"/>
      <c r="F34" s="117" t="s">
        <v>88</v>
      </c>
      <c r="G34" s="117"/>
      <c r="H34" s="117"/>
      <c r="I34" s="124">
        <f>F25-I33</f>
        <v>0</v>
      </c>
      <c r="J34" s="125"/>
      <c r="K34" s="22" t="s">
        <v>77</v>
      </c>
      <c r="L34" s="73" t="s">
        <v>102</v>
      </c>
      <c r="M34" s="25" t="s">
        <v>133</v>
      </c>
      <c r="N34" s="13"/>
    </row>
    <row r="35" spans="3:14" s="10" customFormat="1" ht="13.5" customHeight="1">
      <c r="C35" s="120"/>
      <c r="D35" s="123"/>
      <c r="E35" s="123"/>
      <c r="F35" s="117" t="s">
        <v>88</v>
      </c>
      <c r="G35" s="117"/>
      <c r="H35" s="117"/>
      <c r="I35" s="126">
        <f>ROUNDUP(I34/1000,1)</f>
        <v>0</v>
      </c>
      <c r="J35" s="127"/>
      <c r="K35" s="22" t="s">
        <v>134</v>
      </c>
      <c r="L35" s="73" t="s">
        <v>103</v>
      </c>
      <c r="M35" s="25" t="s">
        <v>135</v>
      </c>
      <c r="N35" s="13"/>
    </row>
    <row r="36" spans="3:14" s="10" customFormat="1" ht="13.5">
      <c r="C36" s="120"/>
      <c r="D36" s="123"/>
      <c r="E36" s="123"/>
      <c r="F36" s="117" t="s">
        <v>95</v>
      </c>
      <c r="G36" s="117"/>
      <c r="H36" s="117"/>
      <c r="I36" s="118" t="e">
        <f>ROUNDUP(I35/I30,2)</f>
        <v>#DIV/0!</v>
      </c>
      <c r="J36" s="119"/>
      <c r="K36" s="23"/>
      <c r="L36" s="73" t="s">
        <v>104</v>
      </c>
      <c r="M36" s="25" t="s">
        <v>154</v>
      </c>
      <c r="N36" s="13"/>
    </row>
    <row r="37" spans="3:14" s="10" customFormat="1" ht="13.5" customHeight="1">
      <c r="C37" s="120"/>
      <c r="D37" s="123" t="s">
        <v>137</v>
      </c>
      <c r="E37" s="123"/>
      <c r="F37" s="117" t="s">
        <v>88</v>
      </c>
      <c r="G37" s="117"/>
      <c r="H37" s="117"/>
      <c r="I37" s="124">
        <f>F25-I31</f>
        <v>0</v>
      </c>
      <c r="J37" s="243"/>
      <c r="K37" s="22" t="s">
        <v>77</v>
      </c>
      <c r="L37" s="73" t="s">
        <v>105</v>
      </c>
      <c r="M37" s="25" t="s">
        <v>140</v>
      </c>
      <c r="N37" s="13"/>
    </row>
    <row r="38" spans="3:14" s="10" customFormat="1" ht="13.5" customHeight="1">
      <c r="C38" s="121"/>
      <c r="D38" s="167"/>
      <c r="E38" s="167"/>
      <c r="F38" s="117" t="s">
        <v>88</v>
      </c>
      <c r="G38" s="117"/>
      <c r="H38" s="117"/>
      <c r="I38" s="126">
        <f>ROUNDUP(I37/1000,1)</f>
        <v>0</v>
      </c>
      <c r="J38" s="127"/>
      <c r="K38" s="22" t="s">
        <v>134</v>
      </c>
      <c r="L38" s="108" t="s">
        <v>106</v>
      </c>
      <c r="M38" s="25" t="s">
        <v>139</v>
      </c>
      <c r="N38" s="104"/>
    </row>
    <row r="39" spans="3:14" s="10" customFormat="1" ht="14.25" thickBot="1">
      <c r="C39" s="122"/>
      <c r="D39" s="168"/>
      <c r="E39" s="168"/>
      <c r="F39" s="154" t="s">
        <v>96</v>
      </c>
      <c r="G39" s="154"/>
      <c r="H39" s="154"/>
      <c r="I39" s="155" t="e">
        <f>ROUNDUP(I38/I30,2)</f>
        <v>#DIV/0!</v>
      </c>
      <c r="J39" s="156"/>
      <c r="K39" s="53"/>
      <c r="L39" s="54" t="s">
        <v>91</v>
      </c>
      <c r="M39" s="55" t="s">
        <v>142</v>
      </c>
      <c r="N39" s="56"/>
    </row>
    <row r="40" spans="3:14" s="10" customFormat="1" ht="45" customHeight="1">
      <c r="C40" s="111" t="s">
        <v>174</v>
      </c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</row>
    <row r="41" spans="3:14" s="10" customFormat="1" ht="13.5" customHeight="1">
      <c r="C41" s="17"/>
      <c r="D41" s="17"/>
      <c r="E41" s="17"/>
      <c r="F41" s="107"/>
      <c r="G41" s="107"/>
      <c r="H41" s="107"/>
      <c r="I41" s="16"/>
      <c r="J41" s="16"/>
      <c r="K41" s="19"/>
      <c r="L41" s="21"/>
      <c r="M41" s="21"/>
      <c r="N41" s="11"/>
    </row>
    <row r="43" ht="13.5">
      <c r="C43" s="10" t="s">
        <v>120</v>
      </c>
    </row>
    <row r="44" spans="3:8" ht="14.25" thickBot="1">
      <c r="C44" s="75"/>
      <c r="D44" s="75"/>
      <c r="H44" s="10" t="s">
        <v>127</v>
      </c>
    </row>
    <row r="45" spans="3:14" ht="13.5">
      <c r="C45" s="231" t="s">
        <v>175</v>
      </c>
      <c r="D45" s="232"/>
      <c r="E45" s="233"/>
      <c r="F45" s="234"/>
      <c r="G45" s="235"/>
      <c r="H45" s="235"/>
      <c r="I45" s="235"/>
      <c r="J45" s="235"/>
      <c r="K45" s="235"/>
      <c r="L45" s="235"/>
      <c r="M45" s="235"/>
      <c r="N45" s="236"/>
    </row>
    <row r="46" spans="3:14" ht="13.5">
      <c r="C46" s="221" t="s">
        <v>54</v>
      </c>
      <c r="D46" s="222"/>
      <c r="E46" s="200"/>
      <c r="F46" s="225" t="s">
        <v>49</v>
      </c>
      <c r="G46" s="225"/>
      <c r="H46" s="225" t="s">
        <v>50</v>
      </c>
      <c r="I46" s="225"/>
      <c r="J46" s="225" t="s">
        <v>51</v>
      </c>
      <c r="K46" s="225"/>
      <c r="L46" s="225" t="s">
        <v>52</v>
      </c>
      <c r="M46" s="225"/>
      <c r="N46" s="226"/>
    </row>
    <row r="47" spans="3:14" ht="13.5">
      <c r="C47" s="223"/>
      <c r="D47" s="224"/>
      <c r="E47" s="202"/>
      <c r="F47" s="103"/>
      <c r="G47" s="79" t="s">
        <v>53</v>
      </c>
      <c r="H47" s="103"/>
      <c r="I47" s="79" t="s">
        <v>53</v>
      </c>
      <c r="J47" s="103"/>
      <c r="K47" s="79" t="s">
        <v>53</v>
      </c>
      <c r="L47" s="227">
        <f>F47+H47+J47</f>
        <v>0</v>
      </c>
      <c r="M47" s="228"/>
      <c r="N47" s="13" t="s">
        <v>53</v>
      </c>
    </row>
    <row r="48" spans="3:14" ht="13.5">
      <c r="C48" s="203" t="s">
        <v>55</v>
      </c>
      <c r="D48" s="204"/>
      <c r="E48" s="205"/>
      <c r="F48" s="206"/>
      <c r="G48" s="207"/>
      <c r="H48" s="83" t="s">
        <v>56</v>
      </c>
      <c r="I48" s="194" t="s">
        <v>57</v>
      </c>
      <c r="J48" s="196"/>
      <c r="K48" s="217"/>
      <c r="L48" s="218"/>
      <c r="M48" s="218"/>
      <c r="N48" s="13" t="s">
        <v>58</v>
      </c>
    </row>
    <row r="49" spans="3:14" ht="13.5">
      <c r="C49" s="208" t="s">
        <v>65</v>
      </c>
      <c r="D49" s="209"/>
      <c r="E49" s="210"/>
      <c r="F49" s="191" t="s">
        <v>93</v>
      </c>
      <c r="G49" s="192"/>
      <c r="H49" s="193"/>
      <c r="I49" s="194" t="s">
        <v>121</v>
      </c>
      <c r="J49" s="195"/>
      <c r="K49" s="196"/>
      <c r="L49" s="194" t="s">
        <v>94</v>
      </c>
      <c r="M49" s="195"/>
      <c r="N49" s="244"/>
    </row>
    <row r="50" spans="3:14" ht="13.5">
      <c r="C50" s="211"/>
      <c r="D50" s="212"/>
      <c r="E50" s="213"/>
      <c r="F50" s="144"/>
      <c r="G50" s="145"/>
      <c r="H50" s="79" t="s">
        <v>92</v>
      </c>
      <c r="I50" s="219"/>
      <c r="J50" s="220"/>
      <c r="K50" s="84"/>
      <c r="L50" s="219"/>
      <c r="M50" s="220"/>
      <c r="N50" s="85"/>
    </row>
    <row r="51" spans="3:14" ht="13.5">
      <c r="C51" s="211"/>
      <c r="D51" s="212"/>
      <c r="E51" s="213"/>
      <c r="F51" s="197" t="s">
        <v>59</v>
      </c>
      <c r="G51" s="61" t="s">
        <v>60</v>
      </c>
      <c r="H51" s="89"/>
      <c r="I51" s="200" t="s">
        <v>122</v>
      </c>
      <c r="J51" s="146" t="s">
        <v>123</v>
      </c>
      <c r="K51" s="147"/>
      <c r="L51" s="61" t="s">
        <v>60</v>
      </c>
      <c r="M51" s="89"/>
      <c r="N51" s="172"/>
    </row>
    <row r="52" spans="3:14" ht="13.5">
      <c r="C52" s="211"/>
      <c r="D52" s="212"/>
      <c r="E52" s="213"/>
      <c r="F52" s="198"/>
      <c r="G52" s="175" t="s">
        <v>63</v>
      </c>
      <c r="H52" s="176"/>
      <c r="I52" s="201"/>
      <c r="J52" s="148"/>
      <c r="K52" s="149"/>
      <c r="L52" s="175" t="s">
        <v>62</v>
      </c>
      <c r="M52" s="177"/>
      <c r="N52" s="173"/>
    </row>
    <row r="53" spans="3:14" ht="13.5">
      <c r="C53" s="214"/>
      <c r="D53" s="215"/>
      <c r="E53" s="216"/>
      <c r="F53" s="199"/>
      <c r="G53" s="65" t="s">
        <v>61</v>
      </c>
      <c r="H53" s="90"/>
      <c r="I53" s="202"/>
      <c r="J53" s="150"/>
      <c r="K53" s="151"/>
      <c r="L53" s="65" t="s">
        <v>61</v>
      </c>
      <c r="M53" s="90"/>
      <c r="N53" s="174"/>
    </row>
    <row r="54" spans="3:14" ht="13.5">
      <c r="C54" s="97" t="s">
        <v>66</v>
      </c>
      <c r="D54" s="98"/>
      <c r="E54" s="98"/>
      <c r="F54" s="183" t="s">
        <v>68</v>
      </c>
      <c r="G54" s="184"/>
      <c r="H54" s="184"/>
      <c r="I54" s="185"/>
      <c r="J54" s="183" t="s">
        <v>69</v>
      </c>
      <c r="K54" s="184"/>
      <c r="L54" s="184"/>
      <c r="M54" s="184"/>
      <c r="N54" s="189"/>
    </row>
    <row r="55" spans="3:14" ht="13.5">
      <c r="C55" s="99" t="s">
        <v>67</v>
      </c>
      <c r="D55" s="100"/>
      <c r="E55" s="100"/>
      <c r="F55" s="186"/>
      <c r="G55" s="187"/>
      <c r="H55" s="187"/>
      <c r="I55" s="188"/>
      <c r="J55" s="186"/>
      <c r="K55" s="187"/>
      <c r="L55" s="187"/>
      <c r="M55" s="187"/>
      <c r="N55" s="190"/>
    </row>
    <row r="56" spans="3:14" ht="13.5">
      <c r="C56" s="99"/>
      <c r="D56" s="178" t="s">
        <v>70</v>
      </c>
      <c r="E56" s="179"/>
      <c r="F56" s="180"/>
      <c r="G56" s="181"/>
      <c r="H56" s="29" t="s">
        <v>75</v>
      </c>
      <c r="I56" s="30"/>
      <c r="J56" s="180"/>
      <c r="K56" s="181"/>
      <c r="L56" s="182" t="s">
        <v>77</v>
      </c>
      <c r="M56" s="182"/>
      <c r="N56" s="40"/>
    </row>
    <row r="57" spans="3:14" ht="13.5">
      <c r="C57" s="99"/>
      <c r="D57" s="129" t="s">
        <v>71</v>
      </c>
      <c r="E57" s="130"/>
      <c r="F57" s="152"/>
      <c r="G57" s="153"/>
      <c r="H57" s="31" t="s">
        <v>75</v>
      </c>
      <c r="I57" s="32"/>
      <c r="J57" s="152"/>
      <c r="K57" s="153"/>
      <c r="L57" s="169" t="s">
        <v>77</v>
      </c>
      <c r="M57" s="169"/>
      <c r="N57" s="41"/>
    </row>
    <row r="58" spans="3:14" ht="13.5">
      <c r="C58" s="99"/>
      <c r="D58" s="129" t="s">
        <v>72</v>
      </c>
      <c r="E58" s="130"/>
      <c r="F58" s="152"/>
      <c r="G58" s="153"/>
      <c r="H58" s="31" t="s">
        <v>75</v>
      </c>
      <c r="I58" s="32"/>
      <c r="J58" s="152"/>
      <c r="K58" s="153"/>
      <c r="L58" s="169" t="s">
        <v>77</v>
      </c>
      <c r="M58" s="169"/>
      <c r="N58" s="41"/>
    </row>
    <row r="59" spans="3:14" ht="13.5">
      <c r="C59" s="99"/>
      <c r="D59" s="129" t="s">
        <v>74</v>
      </c>
      <c r="E59" s="130"/>
      <c r="F59" s="152"/>
      <c r="G59" s="153"/>
      <c r="H59" s="31" t="s">
        <v>75</v>
      </c>
      <c r="I59" s="32"/>
      <c r="J59" s="152"/>
      <c r="K59" s="153"/>
      <c r="L59" s="169" t="s">
        <v>77</v>
      </c>
      <c r="M59" s="169"/>
      <c r="N59" s="41"/>
    </row>
    <row r="60" spans="3:14" ht="14.25" thickBot="1">
      <c r="C60" s="99"/>
      <c r="D60" s="170" t="s">
        <v>73</v>
      </c>
      <c r="E60" s="171"/>
      <c r="F60" s="134"/>
      <c r="G60" s="135"/>
      <c r="H60" s="33" t="s">
        <v>75</v>
      </c>
      <c r="I60" s="34"/>
      <c r="J60" s="134"/>
      <c r="K60" s="135"/>
      <c r="L60" s="136" t="s">
        <v>77</v>
      </c>
      <c r="M60" s="136"/>
      <c r="N60" s="42"/>
    </row>
    <row r="61" spans="3:14" ht="14.25" thickTop="1">
      <c r="C61" s="99"/>
      <c r="D61" s="139" t="s">
        <v>52</v>
      </c>
      <c r="E61" s="140"/>
      <c r="F61" s="141">
        <f>SUM(F56:G60)</f>
        <v>0</v>
      </c>
      <c r="G61" s="142"/>
      <c r="H61" s="35" t="s">
        <v>75</v>
      </c>
      <c r="I61" s="36" t="s">
        <v>107</v>
      </c>
      <c r="J61" s="143">
        <f>SUM(J56:K60)</f>
        <v>0</v>
      </c>
      <c r="K61" s="143"/>
      <c r="L61" s="137" t="s">
        <v>77</v>
      </c>
      <c r="M61" s="137"/>
      <c r="N61" s="43" t="s">
        <v>108</v>
      </c>
    </row>
    <row r="62" spans="3:14" ht="13.5">
      <c r="C62" s="106" t="s">
        <v>157</v>
      </c>
      <c r="D62" s="101"/>
      <c r="E62" s="101"/>
      <c r="F62" s="101"/>
      <c r="G62" s="101"/>
      <c r="H62" s="101"/>
      <c r="I62" s="102"/>
      <c r="J62" s="138"/>
      <c r="K62" s="138"/>
      <c r="L62" s="128" t="s">
        <v>77</v>
      </c>
      <c r="M62" s="128"/>
      <c r="N62" s="105" t="s">
        <v>80</v>
      </c>
    </row>
    <row r="63" spans="3:14" ht="14.25" thickBot="1">
      <c r="C63" s="45" t="s">
        <v>81</v>
      </c>
      <c r="D63" s="46"/>
      <c r="E63" s="46"/>
      <c r="F63" s="47"/>
      <c r="G63" s="63"/>
      <c r="H63" s="63"/>
      <c r="I63" s="64"/>
      <c r="J63" s="157"/>
      <c r="K63" s="157"/>
      <c r="L63" s="131" t="s">
        <v>77</v>
      </c>
      <c r="M63" s="131"/>
      <c r="N63" s="48" t="s">
        <v>110</v>
      </c>
    </row>
    <row r="65" ht="14.25" thickBot="1">
      <c r="C65" s="17" t="s">
        <v>124</v>
      </c>
    </row>
    <row r="66" spans="3:14" ht="13.5">
      <c r="C66" s="158" t="s">
        <v>84</v>
      </c>
      <c r="D66" s="159"/>
      <c r="E66" s="159"/>
      <c r="F66" s="159"/>
      <c r="G66" s="159"/>
      <c r="H66" s="159"/>
      <c r="I66" s="160">
        <f>ROUNDUP(F61/1000,1)</f>
        <v>0</v>
      </c>
      <c r="J66" s="161"/>
      <c r="K66" s="49" t="s">
        <v>134</v>
      </c>
      <c r="L66" s="50" t="s">
        <v>111</v>
      </c>
      <c r="M66" s="51" t="s">
        <v>144</v>
      </c>
      <c r="N66" s="52"/>
    </row>
    <row r="67" spans="3:14" ht="13.5" customHeight="1">
      <c r="C67" s="162" t="s">
        <v>89</v>
      </c>
      <c r="D67" s="163"/>
      <c r="E67" s="163"/>
      <c r="F67" s="164" t="s">
        <v>85</v>
      </c>
      <c r="G67" s="165"/>
      <c r="H67" s="166"/>
      <c r="I67" s="132">
        <f>F61-J61+J63</f>
        <v>0</v>
      </c>
      <c r="J67" s="133"/>
      <c r="K67" s="22" t="s">
        <v>77</v>
      </c>
      <c r="L67" s="73" t="s">
        <v>112</v>
      </c>
      <c r="M67" s="95" t="s">
        <v>151</v>
      </c>
      <c r="N67" s="13"/>
    </row>
    <row r="68" spans="3:14" ht="13.5" customHeight="1">
      <c r="C68" s="162"/>
      <c r="D68" s="163"/>
      <c r="E68" s="163"/>
      <c r="F68" s="117" t="s">
        <v>98</v>
      </c>
      <c r="G68" s="117"/>
      <c r="H68" s="117"/>
      <c r="I68" s="132">
        <f>J62-J63</f>
        <v>0</v>
      </c>
      <c r="J68" s="133"/>
      <c r="K68" s="22" t="s">
        <v>77</v>
      </c>
      <c r="L68" s="73" t="s">
        <v>113</v>
      </c>
      <c r="M68" s="25" t="s">
        <v>145</v>
      </c>
      <c r="N68" s="13"/>
    </row>
    <row r="69" spans="3:14" ht="13.5">
      <c r="C69" s="162"/>
      <c r="D69" s="163"/>
      <c r="E69" s="163"/>
      <c r="F69" s="117" t="s">
        <v>86</v>
      </c>
      <c r="G69" s="117"/>
      <c r="H69" s="117"/>
      <c r="I69" s="132">
        <f>I67+I68</f>
        <v>0</v>
      </c>
      <c r="J69" s="133"/>
      <c r="K69" s="22" t="s">
        <v>77</v>
      </c>
      <c r="L69" s="73" t="s">
        <v>114</v>
      </c>
      <c r="M69" s="25" t="s">
        <v>115</v>
      </c>
      <c r="N69" s="13"/>
    </row>
    <row r="70" spans="3:14" ht="13.5" customHeight="1">
      <c r="C70" s="120" t="s">
        <v>143</v>
      </c>
      <c r="D70" s="123" t="s">
        <v>136</v>
      </c>
      <c r="E70" s="123"/>
      <c r="F70" s="117" t="s">
        <v>88</v>
      </c>
      <c r="G70" s="117"/>
      <c r="H70" s="117"/>
      <c r="I70" s="124">
        <f>F61-I69</f>
        <v>0</v>
      </c>
      <c r="J70" s="125"/>
      <c r="K70" s="22" t="s">
        <v>77</v>
      </c>
      <c r="L70" s="73" t="s">
        <v>116</v>
      </c>
      <c r="M70" s="25" t="s">
        <v>146</v>
      </c>
      <c r="N70" s="13"/>
    </row>
    <row r="71" spans="3:14" ht="13.5" customHeight="1">
      <c r="C71" s="120"/>
      <c r="D71" s="123"/>
      <c r="E71" s="123"/>
      <c r="F71" s="117" t="s">
        <v>88</v>
      </c>
      <c r="G71" s="117"/>
      <c r="H71" s="117"/>
      <c r="I71" s="126">
        <f>ROUNDUP(I70/1000,1)</f>
        <v>0</v>
      </c>
      <c r="J71" s="127"/>
      <c r="K71" s="22" t="s">
        <v>134</v>
      </c>
      <c r="L71" s="73" t="s">
        <v>117</v>
      </c>
      <c r="M71" s="25" t="s">
        <v>147</v>
      </c>
      <c r="N71" s="13"/>
    </row>
    <row r="72" spans="3:14" ht="13.5">
      <c r="C72" s="120"/>
      <c r="D72" s="123"/>
      <c r="E72" s="123"/>
      <c r="F72" s="117" t="s">
        <v>95</v>
      </c>
      <c r="G72" s="117"/>
      <c r="H72" s="117"/>
      <c r="I72" s="118" t="e">
        <f>ROUNDUP(I71/I66,2)</f>
        <v>#DIV/0!</v>
      </c>
      <c r="J72" s="119"/>
      <c r="K72" s="23"/>
      <c r="L72" s="73" t="s">
        <v>150</v>
      </c>
      <c r="M72" s="25" t="s">
        <v>155</v>
      </c>
      <c r="N72" s="13"/>
    </row>
    <row r="73" spans="3:14" ht="13.5" customHeight="1">
      <c r="C73" s="120"/>
      <c r="D73" s="123" t="s">
        <v>137</v>
      </c>
      <c r="E73" s="123"/>
      <c r="F73" s="117" t="s">
        <v>88</v>
      </c>
      <c r="G73" s="117"/>
      <c r="H73" s="117"/>
      <c r="I73" s="124">
        <f>F61-I67</f>
        <v>0</v>
      </c>
      <c r="J73" s="243"/>
      <c r="K73" s="22" t="s">
        <v>77</v>
      </c>
      <c r="L73" s="73" t="s">
        <v>118</v>
      </c>
      <c r="M73" s="25" t="s">
        <v>148</v>
      </c>
      <c r="N73" s="13"/>
    </row>
    <row r="74" spans="3:14" ht="13.5" customHeight="1">
      <c r="C74" s="121"/>
      <c r="D74" s="167"/>
      <c r="E74" s="167"/>
      <c r="F74" s="117" t="s">
        <v>88</v>
      </c>
      <c r="G74" s="117"/>
      <c r="H74" s="117"/>
      <c r="I74" s="126">
        <f>ROUNDUP(I73/1000,1)</f>
        <v>0</v>
      </c>
      <c r="J74" s="127"/>
      <c r="K74" s="22" t="s">
        <v>134</v>
      </c>
      <c r="L74" s="108" t="s">
        <v>128</v>
      </c>
      <c r="M74" s="25" t="s">
        <v>149</v>
      </c>
      <c r="N74" s="104"/>
    </row>
    <row r="75" spans="3:14" ht="13.5" customHeight="1" thickBot="1">
      <c r="C75" s="122"/>
      <c r="D75" s="168"/>
      <c r="E75" s="168"/>
      <c r="F75" s="154" t="s">
        <v>96</v>
      </c>
      <c r="G75" s="154"/>
      <c r="H75" s="154"/>
      <c r="I75" s="155" t="e">
        <f>ROUNDUP(I74/I66,2)</f>
        <v>#DIV/0!</v>
      </c>
      <c r="J75" s="156"/>
      <c r="K75" s="53"/>
      <c r="L75" s="54" t="s">
        <v>129</v>
      </c>
      <c r="M75" s="55" t="s">
        <v>156</v>
      </c>
      <c r="N75" s="56"/>
    </row>
    <row r="76" spans="3:14" ht="14.25" thickBot="1">
      <c r="C76" s="113" t="s">
        <v>125</v>
      </c>
      <c r="D76" s="114"/>
      <c r="E76" s="114"/>
      <c r="F76" s="114"/>
      <c r="G76" s="114"/>
      <c r="H76" s="114"/>
      <c r="I76" s="115" t="e">
        <f>ROUNDDOWN((1-I39/I75)*100,1)</f>
        <v>#DIV/0!</v>
      </c>
      <c r="J76" s="116"/>
      <c r="K76" s="78" t="s">
        <v>64</v>
      </c>
      <c r="L76" s="77"/>
      <c r="M76" s="55" t="s">
        <v>152</v>
      </c>
      <c r="N76" s="57"/>
    </row>
    <row r="77" spans="3:14" ht="45" customHeight="1">
      <c r="C77" s="111" t="s">
        <v>174</v>
      </c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</row>
  </sheetData>
  <sheetProtection password="C639" sheet="1" formatRows="0" selectLockedCells="1"/>
  <mergeCells count="167">
    <mergeCell ref="C13:E17"/>
    <mergeCell ref="C76:H76"/>
    <mergeCell ref="I76:J76"/>
    <mergeCell ref="C77:N77"/>
    <mergeCell ref="F73:H73"/>
    <mergeCell ref="I73:J73"/>
    <mergeCell ref="F74:H74"/>
    <mergeCell ref="I74:J74"/>
    <mergeCell ref="F75:H75"/>
    <mergeCell ref="I75:J75"/>
    <mergeCell ref="I69:J69"/>
    <mergeCell ref="C70:C75"/>
    <mergeCell ref="D70:E72"/>
    <mergeCell ref="F70:H70"/>
    <mergeCell ref="I70:J70"/>
    <mergeCell ref="F71:H71"/>
    <mergeCell ref="I71:J71"/>
    <mergeCell ref="F72:H72"/>
    <mergeCell ref="I72:J72"/>
    <mergeCell ref="D73:E75"/>
    <mergeCell ref="J63:K63"/>
    <mergeCell ref="L63:M63"/>
    <mergeCell ref="C66:H66"/>
    <mergeCell ref="I66:J66"/>
    <mergeCell ref="C67:E69"/>
    <mergeCell ref="F67:H67"/>
    <mergeCell ref="I67:J67"/>
    <mergeCell ref="F68:H68"/>
    <mergeCell ref="I68:J68"/>
    <mergeCell ref="F69:H69"/>
    <mergeCell ref="D61:E61"/>
    <mergeCell ref="F61:G61"/>
    <mergeCell ref="J61:K61"/>
    <mergeCell ref="L61:M61"/>
    <mergeCell ref="J62:K62"/>
    <mergeCell ref="L62:M62"/>
    <mergeCell ref="D59:E59"/>
    <mergeCell ref="F59:G59"/>
    <mergeCell ref="J59:K59"/>
    <mergeCell ref="L59:M59"/>
    <mergeCell ref="D60:E60"/>
    <mergeCell ref="F60:G60"/>
    <mergeCell ref="J60:K60"/>
    <mergeCell ref="L60:M60"/>
    <mergeCell ref="D57:E57"/>
    <mergeCell ref="F57:G57"/>
    <mergeCell ref="J57:K57"/>
    <mergeCell ref="L57:M57"/>
    <mergeCell ref="D58:E58"/>
    <mergeCell ref="F58:G58"/>
    <mergeCell ref="J58:K58"/>
    <mergeCell ref="L58:M58"/>
    <mergeCell ref="N51:N53"/>
    <mergeCell ref="G52:H52"/>
    <mergeCell ref="L52:M52"/>
    <mergeCell ref="F54:I55"/>
    <mergeCell ref="J54:N55"/>
    <mergeCell ref="D56:E56"/>
    <mergeCell ref="F56:G56"/>
    <mergeCell ref="J56:K56"/>
    <mergeCell ref="L56:M56"/>
    <mergeCell ref="C49:E53"/>
    <mergeCell ref="F50:G50"/>
    <mergeCell ref="I50:J50"/>
    <mergeCell ref="L50:M50"/>
    <mergeCell ref="F51:F53"/>
    <mergeCell ref="I51:I53"/>
    <mergeCell ref="J51:K53"/>
    <mergeCell ref="F49:H49"/>
    <mergeCell ref="I49:K49"/>
    <mergeCell ref="L49:N49"/>
    <mergeCell ref="H46:I46"/>
    <mergeCell ref="J46:K46"/>
    <mergeCell ref="L46:N46"/>
    <mergeCell ref="L47:M47"/>
    <mergeCell ref="C40:N40"/>
    <mergeCell ref="C48:E48"/>
    <mergeCell ref="F48:G48"/>
    <mergeCell ref="I48:J48"/>
    <mergeCell ref="K48:M48"/>
    <mergeCell ref="C45:E45"/>
    <mergeCell ref="F45:N45"/>
    <mergeCell ref="C46:E47"/>
    <mergeCell ref="F46:G46"/>
    <mergeCell ref="F37:H37"/>
    <mergeCell ref="I37:J37"/>
    <mergeCell ref="F38:H38"/>
    <mergeCell ref="I38:J38"/>
    <mergeCell ref="F39:H39"/>
    <mergeCell ref="I39:J39"/>
    <mergeCell ref="I33:J33"/>
    <mergeCell ref="C34:C39"/>
    <mergeCell ref="D34:E36"/>
    <mergeCell ref="F34:H34"/>
    <mergeCell ref="I34:J34"/>
    <mergeCell ref="F35:H35"/>
    <mergeCell ref="I35:J35"/>
    <mergeCell ref="F36:H36"/>
    <mergeCell ref="I36:J36"/>
    <mergeCell ref="D37:E39"/>
    <mergeCell ref="J27:K27"/>
    <mergeCell ref="L27:M27"/>
    <mergeCell ref="C30:H30"/>
    <mergeCell ref="I30:J30"/>
    <mergeCell ref="C31:E33"/>
    <mergeCell ref="F31:H31"/>
    <mergeCell ref="I31:J31"/>
    <mergeCell ref="F32:H32"/>
    <mergeCell ref="I32:J32"/>
    <mergeCell ref="F33:H33"/>
    <mergeCell ref="D25:E25"/>
    <mergeCell ref="F25:G25"/>
    <mergeCell ref="J25:K25"/>
    <mergeCell ref="L25:M25"/>
    <mergeCell ref="J26:K26"/>
    <mergeCell ref="L26:M26"/>
    <mergeCell ref="D23:E23"/>
    <mergeCell ref="F23:G23"/>
    <mergeCell ref="J23:K23"/>
    <mergeCell ref="L23:M23"/>
    <mergeCell ref="D24:E24"/>
    <mergeCell ref="F24:G24"/>
    <mergeCell ref="J24:K24"/>
    <mergeCell ref="L24:M24"/>
    <mergeCell ref="D21:E21"/>
    <mergeCell ref="F21:G21"/>
    <mergeCell ref="J21:K21"/>
    <mergeCell ref="L21:M21"/>
    <mergeCell ref="D22:E22"/>
    <mergeCell ref="F22:G22"/>
    <mergeCell ref="J22:K22"/>
    <mergeCell ref="L22:M22"/>
    <mergeCell ref="F18:I19"/>
    <mergeCell ref="J18:N19"/>
    <mergeCell ref="D20:E20"/>
    <mergeCell ref="F20:G20"/>
    <mergeCell ref="J20:K20"/>
    <mergeCell ref="L20:M20"/>
    <mergeCell ref="F15:F17"/>
    <mergeCell ref="I15:I17"/>
    <mergeCell ref="J15:K17"/>
    <mergeCell ref="N15:N17"/>
    <mergeCell ref="G16:H16"/>
    <mergeCell ref="L16:M16"/>
    <mergeCell ref="F13:H13"/>
    <mergeCell ref="I13:K13"/>
    <mergeCell ref="L13:N13"/>
    <mergeCell ref="F14:G14"/>
    <mergeCell ref="I14:J14"/>
    <mergeCell ref="L14:M14"/>
    <mergeCell ref="C12:E12"/>
    <mergeCell ref="F12:G12"/>
    <mergeCell ref="I12:J12"/>
    <mergeCell ref="K12:M12"/>
    <mergeCell ref="C10:E11"/>
    <mergeCell ref="F10:G10"/>
    <mergeCell ref="H10:I10"/>
    <mergeCell ref="J10:K10"/>
    <mergeCell ref="L10:N10"/>
    <mergeCell ref="L11:M11"/>
    <mergeCell ref="C3:N3"/>
    <mergeCell ref="C4:N4"/>
    <mergeCell ref="C5:N5"/>
    <mergeCell ref="C6:N6"/>
    <mergeCell ref="C7:N7"/>
    <mergeCell ref="C9:E9"/>
    <mergeCell ref="F9:N9"/>
  </mergeCells>
  <dataValidations count="1">
    <dataValidation allowBlank="1" showInputMessage="1" showErrorMessage="1" imeMode="halfAlpha" sqref="L11:M11 J11 H11 F11 F14:G14 I14:J14 L14:M14 M15 M17 H17 H15 J26:K27 J20:K24 R22 F47 H47 J47 L50:M50 M51 M53 I50:J50 H51 H53 F50:G50 F20:G24 J56:K60 J62:K63 F56:G60"/>
  </dataValidations>
  <printOptions/>
  <pageMargins left="0.7" right="0.7" top="0.75" bottom="0.75" header="0.3" footer="0.3"/>
  <pageSetup fitToHeight="1" fitToWidth="1" horizontalDpi="600" verticalDpi="600" orientation="portrait" paperSize="9" scale="73" r:id="rId1"/>
  <rowBreaks count="1" manualBreakCount="1">
    <brk id="41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77"/>
  <sheetViews>
    <sheetView zoomScalePageLayoutView="0" workbookViewId="0" topLeftCell="A2">
      <selection activeCell="F2" sqref="F2"/>
    </sheetView>
  </sheetViews>
  <sheetFormatPr defaultColWidth="9.140625" defaultRowHeight="15"/>
  <cols>
    <col min="1" max="1" width="1.421875" style="10" customWidth="1"/>
    <col min="2" max="2" width="1.57421875" style="10" customWidth="1"/>
    <col min="3" max="14" width="9.00390625" style="10" customWidth="1"/>
    <col min="15" max="15" width="1.421875" style="10" customWidth="1"/>
  </cols>
  <sheetData>
    <row r="1" ht="6" customHeight="1" thickBot="1"/>
    <row r="2" spans="3:14" ht="14.25" thickBot="1">
      <c r="C2" s="16" t="s">
        <v>130</v>
      </c>
      <c r="D2" s="109">
        <f>F9</f>
        <v>12</v>
      </c>
      <c r="E2" s="88" t="s">
        <v>163</v>
      </c>
      <c r="F2" s="88" t="s">
        <v>161</v>
      </c>
      <c r="M2" s="96" t="s">
        <v>159</v>
      </c>
      <c r="N2" s="246">
        <f>'別添１－１'!$N$2</f>
        <v>0</v>
      </c>
    </row>
    <row r="3" spans="3:14" ht="13.5">
      <c r="C3" s="229" t="s">
        <v>126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</row>
    <row r="4" spans="3:14" ht="13.5">
      <c r="C4" s="229" t="s">
        <v>47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</row>
    <row r="5" spans="3:14" ht="13.5"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</row>
    <row r="6" spans="3:14" ht="13.5">
      <c r="C6" s="230" t="s">
        <v>173</v>
      </c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</row>
    <row r="7" spans="3:14" ht="13.5"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</row>
    <row r="8" s="10" customFormat="1" ht="14.25" thickBot="1">
      <c r="C8" s="10" t="s">
        <v>48</v>
      </c>
    </row>
    <row r="9" spans="3:14" s="10" customFormat="1" ht="13.5">
      <c r="C9" s="231" t="s">
        <v>175</v>
      </c>
      <c r="D9" s="232"/>
      <c r="E9" s="233"/>
      <c r="F9" s="239">
        <v>12</v>
      </c>
      <c r="G9" s="240"/>
      <c r="H9" s="240"/>
      <c r="I9" s="240"/>
      <c r="J9" s="240"/>
      <c r="K9" s="240"/>
      <c r="L9" s="240"/>
      <c r="M9" s="240"/>
      <c r="N9" s="241"/>
    </row>
    <row r="10" spans="3:14" s="10" customFormat="1" ht="13.5">
      <c r="C10" s="221" t="s">
        <v>54</v>
      </c>
      <c r="D10" s="222"/>
      <c r="E10" s="200"/>
      <c r="F10" s="225" t="s">
        <v>49</v>
      </c>
      <c r="G10" s="225"/>
      <c r="H10" s="225" t="s">
        <v>50</v>
      </c>
      <c r="I10" s="225"/>
      <c r="J10" s="225" t="s">
        <v>51</v>
      </c>
      <c r="K10" s="225"/>
      <c r="L10" s="225" t="s">
        <v>52</v>
      </c>
      <c r="M10" s="225"/>
      <c r="N10" s="226"/>
    </row>
    <row r="11" spans="3:14" s="10" customFormat="1" ht="13.5">
      <c r="C11" s="223"/>
      <c r="D11" s="224"/>
      <c r="E11" s="202"/>
      <c r="F11" s="94"/>
      <c r="G11" s="79" t="s">
        <v>53</v>
      </c>
      <c r="H11" s="94"/>
      <c r="I11" s="79" t="s">
        <v>53</v>
      </c>
      <c r="J11" s="94"/>
      <c r="K11" s="79" t="s">
        <v>53</v>
      </c>
      <c r="L11" s="237">
        <f>F11+H11+J11</f>
        <v>0</v>
      </c>
      <c r="M11" s="238"/>
      <c r="N11" s="13" t="s">
        <v>53</v>
      </c>
    </row>
    <row r="12" spans="3:14" s="10" customFormat="1" ht="13.5">
      <c r="C12" s="203" t="s">
        <v>55</v>
      </c>
      <c r="D12" s="204"/>
      <c r="E12" s="205"/>
      <c r="F12" s="206"/>
      <c r="G12" s="207"/>
      <c r="H12" s="83" t="s">
        <v>56</v>
      </c>
      <c r="I12" s="194" t="s">
        <v>57</v>
      </c>
      <c r="J12" s="196"/>
      <c r="K12" s="217"/>
      <c r="L12" s="218"/>
      <c r="M12" s="218"/>
      <c r="N12" s="13" t="s">
        <v>58</v>
      </c>
    </row>
    <row r="13" spans="3:14" s="10" customFormat="1" ht="13.5">
      <c r="C13" s="208" t="s">
        <v>65</v>
      </c>
      <c r="D13" s="209"/>
      <c r="E13" s="210"/>
      <c r="F13" s="191" t="s">
        <v>93</v>
      </c>
      <c r="G13" s="192"/>
      <c r="H13" s="193"/>
      <c r="I13" s="194" t="s">
        <v>121</v>
      </c>
      <c r="J13" s="195"/>
      <c r="K13" s="196"/>
      <c r="L13" s="194" t="s">
        <v>94</v>
      </c>
      <c r="M13" s="195"/>
      <c r="N13" s="244"/>
    </row>
    <row r="14" spans="3:14" s="10" customFormat="1" ht="13.5">
      <c r="C14" s="211"/>
      <c r="D14" s="212"/>
      <c r="E14" s="213"/>
      <c r="F14" s="144"/>
      <c r="G14" s="145"/>
      <c r="H14" s="79" t="s">
        <v>92</v>
      </c>
      <c r="I14" s="219"/>
      <c r="J14" s="220"/>
      <c r="K14" s="84"/>
      <c r="L14" s="219"/>
      <c r="M14" s="220"/>
      <c r="N14" s="85"/>
    </row>
    <row r="15" spans="3:14" s="10" customFormat="1" ht="13.5">
      <c r="C15" s="211"/>
      <c r="D15" s="212"/>
      <c r="E15" s="213"/>
      <c r="F15" s="197" t="s">
        <v>59</v>
      </c>
      <c r="G15" s="61" t="s">
        <v>60</v>
      </c>
      <c r="H15" s="89"/>
      <c r="I15" s="200" t="s">
        <v>122</v>
      </c>
      <c r="J15" s="146" t="s">
        <v>123</v>
      </c>
      <c r="K15" s="147"/>
      <c r="L15" s="61" t="s">
        <v>60</v>
      </c>
      <c r="M15" s="89"/>
      <c r="N15" s="172"/>
    </row>
    <row r="16" spans="3:14" s="10" customFormat="1" ht="13.5">
      <c r="C16" s="211"/>
      <c r="D16" s="212"/>
      <c r="E16" s="213"/>
      <c r="F16" s="198"/>
      <c r="G16" s="175" t="s">
        <v>63</v>
      </c>
      <c r="H16" s="176"/>
      <c r="I16" s="201"/>
      <c r="J16" s="148"/>
      <c r="K16" s="149"/>
      <c r="L16" s="175" t="s">
        <v>62</v>
      </c>
      <c r="M16" s="177"/>
      <c r="N16" s="173"/>
    </row>
    <row r="17" spans="3:14" s="10" customFormat="1" ht="13.5">
      <c r="C17" s="214"/>
      <c r="D17" s="215"/>
      <c r="E17" s="216"/>
      <c r="F17" s="199"/>
      <c r="G17" s="65" t="s">
        <v>61</v>
      </c>
      <c r="H17" s="90"/>
      <c r="I17" s="202"/>
      <c r="J17" s="150"/>
      <c r="K17" s="151"/>
      <c r="L17" s="65" t="s">
        <v>61</v>
      </c>
      <c r="M17" s="90"/>
      <c r="N17" s="174"/>
    </row>
    <row r="18" spans="3:14" s="10" customFormat="1" ht="13.5">
      <c r="C18" s="97" t="s">
        <v>66</v>
      </c>
      <c r="D18" s="98"/>
      <c r="E18" s="98"/>
      <c r="F18" s="183" t="s">
        <v>68</v>
      </c>
      <c r="G18" s="184"/>
      <c r="H18" s="184"/>
      <c r="I18" s="185"/>
      <c r="J18" s="183" t="s">
        <v>69</v>
      </c>
      <c r="K18" s="184"/>
      <c r="L18" s="184"/>
      <c r="M18" s="184"/>
      <c r="N18" s="189"/>
    </row>
    <row r="19" spans="3:14" s="10" customFormat="1" ht="13.5">
      <c r="C19" s="99" t="s">
        <v>67</v>
      </c>
      <c r="D19" s="100"/>
      <c r="E19" s="100"/>
      <c r="F19" s="186"/>
      <c r="G19" s="187"/>
      <c r="H19" s="187"/>
      <c r="I19" s="188"/>
      <c r="J19" s="186"/>
      <c r="K19" s="187"/>
      <c r="L19" s="187"/>
      <c r="M19" s="187"/>
      <c r="N19" s="190"/>
    </row>
    <row r="20" spans="3:14" s="10" customFormat="1" ht="13.5">
      <c r="C20" s="99"/>
      <c r="D20" s="178" t="s">
        <v>70</v>
      </c>
      <c r="E20" s="179"/>
      <c r="F20" s="180"/>
      <c r="G20" s="181"/>
      <c r="H20" s="29" t="s">
        <v>75</v>
      </c>
      <c r="I20" s="30"/>
      <c r="J20" s="180"/>
      <c r="K20" s="181"/>
      <c r="L20" s="182" t="s">
        <v>77</v>
      </c>
      <c r="M20" s="182"/>
      <c r="N20" s="40"/>
    </row>
    <row r="21" spans="3:14" s="10" customFormat="1" ht="13.5">
      <c r="C21" s="99"/>
      <c r="D21" s="129" t="s">
        <v>71</v>
      </c>
      <c r="E21" s="130"/>
      <c r="F21" s="152"/>
      <c r="G21" s="153"/>
      <c r="H21" s="31" t="s">
        <v>75</v>
      </c>
      <c r="I21" s="32"/>
      <c r="J21" s="152"/>
      <c r="K21" s="153"/>
      <c r="L21" s="169" t="s">
        <v>77</v>
      </c>
      <c r="M21" s="169"/>
      <c r="N21" s="41"/>
    </row>
    <row r="22" spans="3:14" s="10" customFormat="1" ht="13.5">
      <c r="C22" s="99"/>
      <c r="D22" s="129" t="s">
        <v>72</v>
      </c>
      <c r="E22" s="130"/>
      <c r="F22" s="152"/>
      <c r="G22" s="153"/>
      <c r="H22" s="31" t="s">
        <v>75</v>
      </c>
      <c r="I22" s="32"/>
      <c r="J22" s="152"/>
      <c r="K22" s="153"/>
      <c r="L22" s="169" t="s">
        <v>77</v>
      </c>
      <c r="M22" s="169"/>
      <c r="N22" s="41"/>
    </row>
    <row r="23" spans="3:14" s="10" customFormat="1" ht="13.5">
      <c r="C23" s="99"/>
      <c r="D23" s="129" t="s">
        <v>74</v>
      </c>
      <c r="E23" s="130"/>
      <c r="F23" s="152"/>
      <c r="G23" s="153"/>
      <c r="H23" s="31" t="s">
        <v>75</v>
      </c>
      <c r="I23" s="32"/>
      <c r="J23" s="152"/>
      <c r="K23" s="153"/>
      <c r="L23" s="169" t="s">
        <v>77</v>
      </c>
      <c r="M23" s="169"/>
      <c r="N23" s="41"/>
    </row>
    <row r="24" spans="3:14" s="10" customFormat="1" ht="14.25" thickBot="1">
      <c r="C24" s="99"/>
      <c r="D24" s="170" t="s">
        <v>73</v>
      </c>
      <c r="E24" s="171"/>
      <c r="F24" s="134"/>
      <c r="G24" s="135"/>
      <c r="H24" s="33" t="s">
        <v>75</v>
      </c>
      <c r="I24" s="34"/>
      <c r="J24" s="134"/>
      <c r="K24" s="135"/>
      <c r="L24" s="136" t="s">
        <v>77</v>
      </c>
      <c r="M24" s="136"/>
      <c r="N24" s="42"/>
    </row>
    <row r="25" spans="3:14" s="10" customFormat="1" ht="14.25" thickTop="1">
      <c r="C25" s="99"/>
      <c r="D25" s="139" t="s">
        <v>52</v>
      </c>
      <c r="E25" s="140"/>
      <c r="F25" s="242">
        <f>SUM(F20:G24)</f>
        <v>0</v>
      </c>
      <c r="G25" s="143"/>
      <c r="H25" s="35" t="s">
        <v>75</v>
      </c>
      <c r="I25" s="36" t="s">
        <v>76</v>
      </c>
      <c r="J25" s="143">
        <f>SUM(J20:K24)</f>
        <v>0</v>
      </c>
      <c r="K25" s="143"/>
      <c r="L25" s="137" t="s">
        <v>77</v>
      </c>
      <c r="M25" s="137"/>
      <c r="N25" s="43" t="s">
        <v>78</v>
      </c>
    </row>
    <row r="26" spans="3:14" s="10" customFormat="1" ht="13.5">
      <c r="C26" s="106" t="s">
        <v>157</v>
      </c>
      <c r="D26" s="101"/>
      <c r="E26" s="101"/>
      <c r="F26" s="101"/>
      <c r="G26" s="101"/>
      <c r="H26" s="101"/>
      <c r="I26" s="102"/>
      <c r="J26" s="138"/>
      <c r="K26" s="138"/>
      <c r="L26" s="128" t="s">
        <v>77</v>
      </c>
      <c r="M26" s="128"/>
      <c r="N26" s="105" t="s">
        <v>79</v>
      </c>
    </row>
    <row r="27" spans="3:14" s="10" customFormat="1" ht="14.25" thickBot="1">
      <c r="C27" s="45" t="s">
        <v>81</v>
      </c>
      <c r="D27" s="46"/>
      <c r="E27" s="46"/>
      <c r="F27" s="47"/>
      <c r="G27" s="63"/>
      <c r="H27" s="63"/>
      <c r="I27" s="64"/>
      <c r="J27" s="157"/>
      <c r="K27" s="157"/>
      <c r="L27" s="131" t="s">
        <v>77</v>
      </c>
      <c r="M27" s="131"/>
      <c r="N27" s="48" t="s">
        <v>80</v>
      </c>
    </row>
    <row r="28" spans="3:14" s="10" customFormat="1" ht="13.5">
      <c r="C28" s="17"/>
      <c r="D28" s="17"/>
      <c r="E28" s="17"/>
      <c r="F28" s="107"/>
      <c r="G28" s="11"/>
      <c r="H28" s="11"/>
      <c r="I28" s="11"/>
      <c r="J28" s="20"/>
      <c r="K28" s="20"/>
      <c r="L28" s="21"/>
      <c r="M28" s="21"/>
      <c r="N28" s="11"/>
    </row>
    <row r="29" spans="3:14" s="10" customFormat="1" ht="14.25" thickBot="1">
      <c r="C29" s="17" t="s">
        <v>97</v>
      </c>
      <c r="D29" s="17"/>
      <c r="E29" s="17"/>
      <c r="F29" s="107"/>
      <c r="G29" s="11"/>
      <c r="H29" s="11"/>
      <c r="I29" s="11"/>
      <c r="J29" s="20"/>
      <c r="K29" s="20"/>
      <c r="L29" s="21"/>
      <c r="M29" s="21"/>
      <c r="N29" s="11"/>
    </row>
    <row r="30" spans="3:14" s="10" customFormat="1" ht="13.5">
      <c r="C30" s="158" t="s">
        <v>84</v>
      </c>
      <c r="D30" s="159"/>
      <c r="E30" s="159"/>
      <c r="F30" s="159"/>
      <c r="G30" s="159"/>
      <c r="H30" s="159"/>
      <c r="I30" s="160">
        <f>ROUNDUP(F25/1000,1)</f>
        <v>0</v>
      </c>
      <c r="J30" s="161"/>
      <c r="K30" s="49" t="s">
        <v>134</v>
      </c>
      <c r="L30" s="50" t="s">
        <v>82</v>
      </c>
      <c r="M30" s="51" t="s">
        <v>131</v>
      </c>
      <c r="N30" s="52"/>
    </row>
    <row r="31" spans="3:14" s="10" customFormat="1" ht="13.5">
      <c r="C31" s="162" t="s">
        <v>89</v>
      </c>
      <c r="D31" s="163"/>
      <c r="E31" s="163"/>
      <c r="F31" s="164" t="s">
        <v>85</v>
      </c>
      <c r="G31" s="165"/>
      <c r="H31" s="166"/>
      <c r="I31" s="132">
        <f>F25-J25+J27</f>
        <v>0</v>
      </c>
      <c r="J31" s="133"/>
      <c r="K31" s="22" t="s">
        <v>77</v>
      </c>
      <c r="L31" s="73" t="s">
        <v>83</v>
      </c>
      <c r="M31" s="76" t="s">
        <v>132</v>
      </c>
      <c r="N31" s="13"/>
    </row>
    <row r="32" spans="3:14" s="10" customFormat="1" ht="13.5">
      <c r="C32" s="162"/>
      <c r="D32" s="163"/>
      <c r="E32" s="163"/>
      <c r="F32" s="117" t="s">
        <v>98</v>
      </c>
      <c r="G32" s="117"/>
      <c r="H32" s="117"/>
      <c r="I32" s="132">
        <f>J26-J27</f>
        <v>0</v>
      </c>
      <c r="J32" s="133"/>
      <c r="K32" s="22" t="s">
        <v>77</v>
      </c>
      <c r="L32" s="73" t="s">
        <v>100</v>
      </c>
      <c r="M32" s="25" t="s">
        <v>90</v>
      </c>
      <c r="N32" s="13"/>
    </row>
    <row r="33" spans="3:14" s="10" customFormat="1" ht="13.5">
      <c r="C33" s="162"/>
      <c r="D33" s="163"/>
      <c r="E33" s="163"/>
      <c r="F33" s="117" t="s">
        <v>86</v>
      </c>
      <c r="G33" s="117"/>
      <c r="H33" s="117"/>
      <c r="I33" s="132">
        <f>I31+I32</f>
        <v>0</v>
      </c>
      <c r="J33" s="133"/>
      <c r="K33" s="22" t="s">
        <v>77</v>
      </c>
      <c r="L33" s="73" t="s">
        <v>101</v>
      </c>
      <c r="M33" s="25" t="s">
        <v>99</v>
      </c>
      <c r="N33" s="13"/>
    </row>
    <row r="34" spans="3:14" s="10" customFormat="1" ht="13.5">
      <c r="C34" s="120" t="s">
        <v>143</v>
      </c>
      <c r="D34" s="123" t="s">
        <v>136</v>
      </c>
      <c r="E34" s="123"/>
      <c r="F34" s="117" t="s">
        <v>88</v>
      </c>
      <c r="G34" s="117"/>
      <c r="H34" s="117"/>
      <c r="I34" s="124">
        <f>F25-I33</f>
        <v>0</v>
      </c>
      <c r="J34" s="125"/>
      <c r="K34" s="22" t="s">
        <v>77</v>
      </c>
      <c r="L34" s="73" t="s">
        <v>102</v>
      </c>
      <c r="M34" s="25" t="s">
        <v>133</v>
      </c>
      <c r="N34" s="13"/>
    </row>
    <row r="35" spans="3:14" s="10" customFormat="1" ht="13.5" customHeight="1">
      <c r="C35" s="120"/>
      <c r="D35" s="123"/>
      <c r="E35" s="123"/>
      <c r="F35" s="117" t="s">
        <v>88</v>
      </c>
      <c r="G35" s="117"/>
      <c r="H35" s="117"/>
      <c r="I35" s="126">
        <f>ROUNDUP(I34/1000,1)</f>
        <v>0</v>
      </c>
      <c r="J35" s="127"/>
      <c r="K35" s="22" t="s">
        <v>134</v>
      </c>
      <c r="L35" s="73" t="s">
        <v>103</v>
      </c>
      <c r="M35" s="25" t="s">
        <v>135</v>
      </c>
      <c r="N35" s="13"/>
    </row>
    <row r="36" spans="3:14" s="10" customFormat="1" ht="13.5">
      <c r="C36" s="120"/>
      <c r="D36" s="123"/>
      <c r="E36" s="123"/>
      <c r="F36" s="117" t="s">
        <v>95</v>
      </c>
      <c r="G36" s="117"/>
      <c r="H36" s="117"/>
      <c r="I36" s="118" t="e">
        <f>ROUNDUP(I35/I30,2)</f>
        <v>#DIV/0!</v>
      </c>
      <c r="J36" s="119"/>
      <c r="K36" s="23"/>
      <c r="L36" s="73" t="s">
        <v>104</v>
      </c>
      <c r="M36" s="25" t="s">
        <v>154</v>
      </c>
      <c r="N36" s="13"/>
    </row>
    <row r="37" spans="3:14" s="10" customFormat="1" ht="13.5" customHeight="1">
      <c r="C37" s="120"/>
      <c r="D37" s="123" t="s">
        <v>137</v>
      </c>
      <c r="E37" s="123"/>
      <c r="F37" s="117" t="s">
        <v>88</v>
      </c>
      <c r="G37" s="117"/>
      <c r="H37" s="117"/>
      <c r="I37" s="124">
        <f>F25-I31</f>
        <v>0</v>
      </c>
      <c r="J37" s="243"/>
      <c r="K37" s="22" t="s">
        <v>77</v>
      </c>
      <c r="L37" s="73" t="s">
        <v>105</v>
      </c>
      <c r="M37" s="25" t="s">
        <v>140</v>
      </c>
      <c r="N37" s="13"/>
    </row>
    <row r="38" spans="3:14" s="10" customFormat="1" ht="13.5" customHeight="1">
      <c r="C38" s="121"/>
      <c r="D38" s="167"/>
      <c r="E38" s="167"/>
      <c r="F38" s="117" t="s">
        <v>88</v>
      </c>
      <c r="G38" s="117"/>
      <c r="H38" s="117"/>
      <c r="I38" s="126">
        <f>ROUNDUP(I37/1000,1)</f>
        <v>0</v>
      </c>
      <c r="J38" s="127"/>
      <c r="K38" s="22" t="s">
        <v>134</v>
      </c>
      <c r="L38" s="108" t="s">
        <v>106</v>
      </c>
      <c r="M38" s="25" t="s">
        <v>139</v>
      </c>
      <c r="N38" s="104"/>
    </row>
    <row r="39" spans="3:14" s="10" customFormat="1" ht="14.25" thickBot="1">
      <c r="C39" s="122"/>
      <c r="D39" s="168"/>
      <c r="E39" s="168"/>
      <c r="F39" s="154" t="s">
        <v>96</v>
      </c>
      <c r="G39" s="154"/>
      <c r="H39" s="154"/>
      <c r="I39" s="155" t="e">
        <f>ROUNDUP(I38/I30,2)</f>
        <v>#DIV/0!</v>
      </c>
      <c r="J39" s="156"/>
      <c r="K39" s="53"/>
      <c r="L39" s="54" t="s">
        <v>91</v>
      </c>
      <c r="M39" s="55" t="s">
        <v>142</v>
      </c>
      <c r="N39" s="56"/>
    </row>
    <row r="40" spans="3:14" s="10" customFormat="1" ht="45" customHeight="1">
      <c r="C40" s="111" t="s">
        <v>174</v>
      </c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</row>
    <row r="41" spans="3:14" s="10" customFormat="1" ht="13.5" customHeight="1">
      <c r="C41" s="17"/>
      <c r="D41" s="17"/>
      <c r="E41" s="17"/>
      <c r="F41" s="107"/>
      <c r="G41" s="107"/>
      <c r="H41" s="107"/>
      <c r="I41" s="16"/>
      <c r="J41" s="16"/>
      <c r="K41" s="19"/>
      <c r="L41" s="21"/>
      <c r="M41" s="21"/>
      <c r="N41" s="11"/>
    </row>
    <row r="43" ht="13.5">
      <c r="C43" s="10" t="s">
        <v>120</v>
      </c>
    </row>
    <row r="44" spans="3:8" ht="14.25" thickBot="1">
      <c r="C44" s="75"/>
      <c r="D44" s="75"/>
      <c r="H44" s="10" t="s">
        <v>127</v>
      </c>
    </row>
    <row r="45" spans="3:14" ht="13.5">
      <c r="C45" s="231" t="s">
        <v>175</v>
      </c>
      <c r="D45" s="232"/>
      <c r="E45" s="233"/>
      <c r="F45" s="234"/>
      <c r="G45" s="235"/>
      <c r="H45" s="235"/>
      <c r="I45" s="235"/>
      <c r="J45" s="235"/>
      <c r="K45" s="235"/>
      <c r="L45" s="235"/>
      <c r="M45" s="235"/>
      <c r="N45" s="236"/>
    </row>
    <row r="46" spans="3:14" ht="13.5">
      <c r="C46" s="221" t="s">
        <v>54</v>
      </c>
      <c r="D46" s="222"/>
      <c r="E46" s="200"/>
      <c r="F46" s="225" t="s">
        <v>49</v>
      </c>
      <c r="G46" s="225"/>
      <c r="H46" s="225" t="s">
        <v>50</v>
      </c>
      <c r="I46" s="225"/>
      <c r="J46" s="225" t="s">
        <v>51</v>
      </c>
      <c r="K46" s="225"/>
      <c r="L46" s="225" t="s">
        <v>52</v>
      </c>
      <c r="M46" s="225"/>
      <c r="N46" s="226"/>
    </row>
    <row r="47" spans="3:14" ht="13.5">
      <c r="C47" s="223"/>
      <c r="D47" s="224"/>
      <c r="E47" s="202"/>
      <c r="F47" s="103"/>
      <c r="G47" s="79" t="s">
        <v>53</v>
      </c>
      <c r="H47" s="103"/>
      <c r="I47" s="79" t="s">
        <v>53</v>
      </c>
      <c r="J47" s="103"/>
      <c r="K47" s="79" t="s">
        <v>53</v>
      </c>
      <c r="L47" s="227">
        <f>F47+H47+J47</f>
        <v>0</v>
      </c>
      <c r="M47" s="228"/>
      <c r="N47" s="13" t="s">
        <v>53</v>
      </c>
    </row>
    <row r="48" spans="3:14" ht="13.5">
      <c r="C48" s="203" t="s">
        <v>55</v>
      </c>
      <c r="D48" s="204"/>
      <c r="E48" s="205"/>
      <c r="F48" s="206"/>
      <c r="G48" s="207"/>
      <c r="H48" s="83" t="s">
        <v>56</v>
      </c>
      <c r="I48" s="194" t="s">
        <v>57</v>
      </c>
      <c r="J48" s="196"/>
      <c r="K48" s="217"/>
      <c r="L48" s="218"/>
      <c r="M48" s="218"/>
      <c r="N48" s="13" t="s">
        <v>58</v>
      </c>
    </row>
    <row r="49" spans="3:14" ht="13.5">
      <c r="C49" s="208" t="s">
        <v>65</v>
      </c>
      <c r="D49" s="209"/>
      <c r="E49" s="210"/>
      <c r="F49" s="191" t="s">
        <v>93</v>
      </c>
      <c r="G49" s="192"/>
      <c r="H49" s="193"/>
      <c r="I49" s="194" t="s">
        <v>121</v>
      </c>
      <c r="J49" s="195"/>
      <c r="K49" s="196"/>
      <c r="L49" s="194" t="s">
        <v>94</v>
      </c>
      <c r="M49" s="195"/>
      <c r="N49" s="244"/>
    </row>
    <row r="50" spans="3:14" ht="13.5">
      <c r="C50" s="211"/>
      <c r="D50" s="212"/>
      <c r="E50" s="213"/>
      <c r="F50" s="144"/>
      <c r="G50" s="145"/>
      <c r="H50" s="79" t="s">
        <v>92</v>
      </c>
      <c r="I50" s="219"/>
      <c r="J50" s="220"/>
      <c r="K50" s="84"/>
      <c r="L50" s="219"/>
      <c r="M50" s="220"/>
      <c r="N50" s="85"/>
    </row>
    <row r="51" spans="3:14" ht="13.5">
      <c r="C51" s="211"/>
      <c r="D51" s="212"/>
      <c r="E51" s="213"/>
      <c r="F51" s="197" t="s">
        <v>59</v>
      </c>
      <c r="G51" s="61" t="s">
        <v>60</v>
      </c>
      <c r="H51" s="89"/>
      <c r="I51" s="200" t="s">
        <v>122</v>
      </c>
      <c r="J51" s="146" t="s">
        <v>123</v>
      </c>
      <c r="K51" s="147"/>
      <c r="L51" s="61" t="s">
        <v>60</v>
      </c>
      <c r="M51" s="89"/>
      <c r="N51" s="172"/>
    </row>
    <row r="52" spans="3:14" ht="13.5">
      <c r="C52" s="211"/>
      <c r="D52" s="212"/>
      <c r="E52" s="213"/>
      <c r="F52" s="198"/>
      <c r="G52" s="175" t="s">
        <v>63</v>
      </c>
      <c r="H52" s="176"/>
      <c r="I52" s="201"/>
      <c r="J52" s="148"/>
      <c r="K52" s="149"/>
      <c r="L52" s="175" t="s">
        <v>62</v>
      </c>
      <c r="M52" s="177"/>
      <c r="N52" s="173"/>
    </row>
    <row r="53" spans="3:14" ht="13.5">
      <c r="C53" s="214"/>
      <c r="D53" s="215"/>
      <c r="E53" s="216"/>
      <c r="F53" s="199"/>
      <c r="G53" s="65" t="s">
        <v>61</v>
      </c>
      <c r="H53" s="90"/>
      <c r="I53" s="202"/>
      <c r="J53" s="150"/>
      <c r="K53" s="151"/>
      <c r="L53" s="65" t="s">
        <v>61</v>
      </c>
      <c r="M53" s="90"/>
      <c r="N53" s="174"/>
    </row>
    <row r="54" spans="3:14" ht="13.5">
      <c r="C54" s="97" t="s">
        <v>66</v>
      </c>
      <c r="D54" s="98"/>
      <c r="E54" s="98"/>
      <c r="F54" s="183" t="s">
        <v>68</v>
      </c>
      <c r="G54" s="184"/>
      <c r="H54" s="184"/>
      <c r="I54" s="185"/>
      <c r="J54" s="183" t="s">
        <v>69</v>
      </c>
      <c r="K54" s="184"/>
      <c r="L54" s="184"/>
      <c r="M54" s="184"/>
      <c r="N54" s="189"/>
    </row>
    <row r="55" spans="3:14" ht="13.5">
      <c r="C55" s="99" t="s">
        <v>67</v>
      </c>
      <c r="D55" s="100"/>
      <c r="E55" s="100"/>
      <c r="F55" s="186"/>
      <c r="G55" s="187"/>
      <c r="H55" s="187"/>
      <c r="I55" s="188"/>
      <c r="J55" s="186"/>
      <c r="K55" s="187"/>
      <c r="L55" s="187"/>
      <c r="M55" s="187"/>
      <c r="N55" s="190"/>
    </row>
    <row r="56" spans="3:14" ht="13.5">
      <c r="C56" s="99"/>
      <c r="D56" s="178" t="s">
        <v>70</v>
      </c>
      <c r="E56" s="179"/>
      <c r="F56" s="180"/>
      <c r="G56" s="181"/>
      <c r="H56" s="29" t="s">
        <v>75</v>
      </c>
      <c r="I56" s="30"/>
      <c r="J56" s="180"/>
      <c r="K56" s="181"/>
      <c r="L56" s="182" t="s">
        <v>77</v>
      </c>
      <c r="M56" s="182"/>
      <c r="N56" s="40"/>
    </row>
    <row r="57" spans="3:14" ht="13.5">
      <c r="C57" s="99"/>
      <c r="D57" s="129" t="s">
        <v>71</v>
      </c>
      <c r="E57" s="130"/>
      <c r="F57" s="152"/>
      <c r="G57" s="153"/>
      <c r="H57" s="31" t="s">
        <v>75</v>
      </c>
      <c r="I57" s="32"/>
      <c r="J57" s="152"/>
      <c r="K57" s="153"/>
      <c r="L57" s="169" t="s">
        <v>77</v>
      </c>
      <c r="M57" s="169"/>
      <c r="N57" s="41"/>
    </row>
    <row r="58" spans="3:14" ht="13.5">
      <c r="C58" s="99"/>
      <c r="D58" s="129" t="s">
        <v>72</v>
      </c>
      <c r="E58" s="130"/>
      <c r="F58" s="152"/>
      <c r="G58" s="153"/>
      <c r="H58" s="31" t="s">
        <v>75</v>
      </c>
      <c r="I58" s="32"/>
      <c r="J58" s="152"/>
      <c r="K58" s="153"/>
      <c r="L58" s="169" t="s">
        <v>77</v>
      </c>
      <c r="M58" s="169"/>
      <c r="N58" s="41"/>
    </row>
    <row r="59" spans="3:14" ht="13.5">
      <c r="C59" s="99"/>
      <c r="D59" s="129" t="s">
        <v>74</v>
      </c>
      <c r="E59" s="130"/>
      <c r="F59" s="152"/>
      <c r="G59" s="153"/>
      <c r="H59" s="31" t="s">
        <v>75</v>
      </c>
      <c r="I59" s="32"/>
      <c r="J59" s="152"/>
      <c r="K59" s="153"/>
      <c r="L59" s="169" t="s">
        <v>77</v>
      </c>
      <c r="M59" s="169"/>
      <c r="N59" s="41"/>
    </row>
    <row r="60" spans="3:14" ht="14.25" thickBot="1">
      <c r="C60" s="99"/>
      <c r="D60" s="170" t="s">
        <v>73</v>
      </c>
      <c r="E60" s="171"/>
      <c r="F60" s="134"/>
      <c r="G60" s="135"/>
      <c r="H60" s="33" t="s">
        <v>75</v>
      </c>
      <c r="I60" s="34"/>
      <c r="J60" s="134"/>
      <c r="K60" s="135"/>
      <c r="L60" s="136" t="s">
        <v>77</v>
      </c>
      <c r="M60" s="136"/>
      <c r="N60" s="42"/>
    </row>
    <row r="61" spans="3:14" ht="14.25" thickTop="1">
      <c r="C61" s="99"/>
      <c r="D61" s="139" t="s">
        <v>52</v>
      </c>
      <c r="E61" s="140"/>
      <c r="F61" s="141">
        <f>SUM(F56:G60)</f>
        <v>0</v>
      </c>
      <c r="G61" s="142"/>
      <c r="H61" s="35" t="s">
        <v>75</v>
      </c>
      <c r="I61" s="36" t="s">
        <v>107</v>
      </c>
      <c r="J61" s="143">
        <f>SUM(J56:K60)</f>
        <v>0</v>
      </c>
      <c r="K61" s="143"/>
      <c r="L61" s="137" t="s">
        <v>77</v>
      </c>
      <c r="M61" s="137"/>
      <c r="N61" s="43" t="s">
        <v>108</v>
      </c>
    </row>
    <row r="62" spans="3:14" ht="13.5">
      <c r="C62" s="106" t="s">
        <v>157</v>
      </c>
      <c r="D62" s="101"/>
      <c r="E62" s="101"/>
      <c r="F62" s="101"/>
      <c r="G62" s="101"/>
      <c r="H62" s="101"/>
      <c r="I62" s="102"/>
      <c r="J62" s="138"/>
      <c r="K62" s="138"/>
      <c r="L62" s="128" t="s">
        <v>77</v>
      </c>
      <c r="M62" s="128"/>
      <c r="N62" s="105" t="s">
        <v>80</v>
      </c>
    </row>
    <row r="63" spans="3:14" ht="14.25" thickBot="1">
      <c r="C63" s="45" t="s">
        <v>81</v>
      </c>
      <c r="D63" s="46"/>
      <c r="E63" s="46"/>
      <c r="F63" s="47"/>
      <c r="G63" s="63"/>
      <c r="H63" s="63"/>
      <c r="I63" s="64"/>
      <c r="J63" s="157"/>
      <c r="K63" s="157"/>
      <c r="L63" s="131" t="s">
        <v>77</v>
      </c>
      <c r="M63" s="131"/>
      <c r="N63" s="48" t="s">
        <v>110</v>
      </c>
    </row>
    <row r="65" ht="14.25" thickBot="1">
      <c r="C65" s="17" t="s">
        <v>124</v>
      </c>
    </row>
    <row r="66" spans="3:14" ht="13.5">
      <c r="C66" s="158" t="s">
        <v>84</v>
      </c>
      <c r="D66" s="159"/>
      <c r="E66" s="159"/>
      <c r="F66" s="159"/>
      <c r="G66" s="159"/>
      <c r="H66" s="159"/>
      <c r="I66" s="160">
        <f>ROUNDUP(F61/1000,1)</f>
        <v>0</v>
      </c>
      <c r="J66" s="161"/>
      <c r="K66" s="49" t="s">
        <v>134</v>
      </c>
      <c r="L66" s="50" t="s">
        <v>111</v>
      </c>
      <c r="M66" s="51" t="s">
        <v>144</v>
      </c>
      <c r="N66" s="52"/>
    </row>
    <row r="67" spans="3:14" ht="13.5" customHeight="1">
      <c r="C67" s="162" t="s">
        <v>89</v>
      </c>
      <c r="D67" s="163"/>
      <c r="E67" s="163"/>
      <c r="F67" s="164" t="s">
        <v>85</v>
      </c>
      <c r="G67" s="165"/>
      <c r="H67" s="166"/>
      <c r="I67" s="132">
        <f>F61-J61+J63</f>
        <v>0</v>
      </c>
      <c r="J67" s="133"/>
      <c r="K67" s="22" t="s">
        <v>77</v>
      </c>
      <c r="L67" s="73" t="s">
        <v>112</v>
      </c>
      <c r="M67" s="95" t="s">
        <v>151</v>
      </c>
      <c r="N67" s="13"/>
    </row>
    <row r="68" spans="3:14" ht="13.5" customHeight="1">
      <c r="C68" s="162"/>
      <c r="D68" s="163"/>
      <c r="E68" s="163"/>
      <c r="F68" s="117" t="s">
        <v>98</v>
      </c>
      <c r="G68" s="117"/>
      <c r="H68" s="117"/>
      <c r="I68" s="132">
        <f>J62-J63</f>
        <v>0</v>
      </c>
      <c r="J68" s="133"/>
      <c r="K68" s="22" t="s">
        <v>77</v>
      </c>
      <c r="L68" s="73" t="s">
        <v>113</v>
      </c>
      <c r="M68" s="25" t="s">
        <v>145</v>
      </c>
      <c r="N68" s="13"/>
    </row>
    <row r="69" spans="3:14" ht="13.5">
      <c r="C69" s="162"/>
      <c r="D69" s="163"/>
      <c r="E69" s="163"/>
      <c r="F69" s="117" t="s">
        <v>86</v>
      </c>
      <c r="G69" s="117"/>
      <c r="H69" s="117"/>
      <c r="I69" s="132">
        <f>I67+I68</f>
        <v>0</v>
      </c>
      <c r="J69" s="133"/>
      <c r="K69" s="22" t="s">
        <v>77</v>
      </c>
      <c r="L69" s="73" t="s">
        <v>114</v>
      </c>
      <c r="M69" s="25" t="s">
        <v>115</v>
      </c>
      <c r="N69" s="13"/>
    </row>
    <row r="70" spans="3:14" ht="13.5" customHeight="1">
      <c r="C70" s="120" t="s">
        <v>143</v>
      </c>
      <c r="D70" s="123" t="s">
        <v>136</v>
      </c>
      <c r="E70" s="123"/>
      <c r="F70" s="117" t="s">
        <v>88</v>
      </c>
      <c r="G70" s="117"/>
      <c r="H70" s="117"/>
      <c r="I70" s="124">
        <f>F61-I69</f>
        <v>0</v>
      </c>
      <c r="J70" s="125"/>
      <c r="K70" s="22" t="s">
        <v>77</v>
      </c>
      <c r="L70" s="73" t="s">
        <v>116</v>
      </c>
      <c r="M70" s="25" t="s">
        <v>146</v>
      </c>
      <c r="N70" s="13"/>
    </row>
    <row r="71" spans="3:14" ht="13.5" customHeight="1">
      <c r="C71" s="120"/>
      <c r="D71" s="123"/>
      <c r="E71" s="123"/>
      <c r="F71" s="117" t="s">
        <v>88</v>
      </c>
      <c r="G71" s="117"/>
      <c r="H71" s="117"/>
      <c r="I71" s="126">
        <f>ROUNDUP(I70/1000,1)</f>
        <v>0</v>
      </c>
      <c r="J71" s="127"/>
      <c r="K71" s="22" t="s">
        <v>134</v>
      </c>
      <c r="L71" s="73" t="s">
        <v>117</v>
      </c>
      <c r="M71" s="25" t="s">
        <v>147</v>
      </c>
      <c r="N71" s="13"/>
    </row>
    <row r="72" spans="3:14" ht="13.5">
      <c r="C72" s="120"/>
      <c r="D72" s="123"/>
      <c r="E72" s="123"/>
      <c r="F72" s="117" t="s">
        <v>95</v>
      </c>
      <c r="G72" s="117"/>
      <c r="H72" s="117"/>
      <c r="I72" s="118" t="e">
        <f>ROUNDUP(I71/I66,2)</f>
        <v>#DIV/0!</v>
      </c>
      <c r="J72" s="119"/>
      <c r="K72" s="23"/>
      <c r="L72" s="73" t="s">
        <v>150</v>
      </c>
      <c r="M72" s="25" t="s">
        <v>155</v>
      </c>
      <c r="N72" s="13"/>
    </row>
    <row r="73" spans="3:14" ht="13.5" customHeight="1">
      <c r="C73" s="120"/>
      <c r="D73" s="123" t="s">
        <v>137</v>
      </c>
      <c r="E73" s="123"/>
      <c r="F73" s="117" t="s">
        <v>88</v>
      </c>
      <c r="G73" s="117"/>
      <c r="H73" s="117"/>
      <c r="I73" s="124">
        <f>F61-I67</f>
        <v>0</v>
      </c>
      <c r="J73" s="243"/>
      <c r="K73" s="22" t="s">
        <v>77</v>
      </c>
      <c r="L73" s="73" t="s">
        <v>118</v>
      </c>
      <c r="M73" s="25" t="s">
        <v>148</v>
      </c>
      <c r="N73" s="13"/>
    </row>
    <row r="74" spans="3:14" ht="13.5" customHeight="1">
      <c r="C74" s="121"/>
      <c r="D74" s="167"/>
      <c r="E74" s="167"/>
      <c r="F74" s="117" t="s">
        <v>88</v>
      </c>
      <c r="G74" s="117"/>
      <c r="H74" s="117"/>
      <c r="I74" s="126">
        <f>ROUNDUP(I73/1000,1)</f>
        <v>0</v>
      </c>
      <c r="J74" s="127"/>
      <c r="K74" s="22" t="s">
        <v>134</v>
      </c>
      <c r="L74" s="108" t="s">
        <v>128</v>
      </c>
      <c r="M74" s="25" t="s">
        <v>149</v>
      </c>
      <c r="N74" s="104"/>
    </row>
    <row r="75" spans="3:14" ht="13.5" customHeight="1" thickBot="1">
      <c r="C75" s="122"/>
      <c r="D75" s="168"/>
      <c r="E75" s="168"/>
      <c r="F75" s="154" t="s">
        <v>96</v>
      </c>
      <c r="G75" s="154"/>
      <c r="H75" s="154"/>
      <c r="I75" s="155" t="e">
        <f>ROUNDUP(I74/I66,2)</f>
        <v>#DIV/0!</v>
      </c>
      <c r="J75" s="156"/>
      <c r="K75" s="53"/>
      <c r="L75" s="54" t="s">
        <v>129</v>
      </c>
      <c r="M75" s="55" t="s">
        <v>156</v>
      </c>
      <c r="N75" s="56"/>
    </row>
    <row r="76" spans="3:14" ht="14.25" thickBot="1">
      <c r="C76" s="113" t="s">
        <v>125</v>
      </c>
      <c r="D76" s="114"/>
      <c r="E76" s="114"/>
      <c r="F76" s="114"/>
      <c r="G76" s="114"/>
      <c r="H76" s="114"/>
      <c r="I76" s="115" t="e">
        <f>ROUNDDOWN((1-I39/I75)*100,1)</f>
        <v>#DIV/0!</v>
      </c>
      <c r="J76" s="116"/>
      <c r="K76" s="78" t="s">
        <v>64</v>
      </c>
      <c r="L76" s="77"/>
      <c r="M76" s="55" t="s">
        <v>152</v>
      </c>
      <c r="N76" s="57"/>
    </row>
    <row r="77" spans="3:14" ht="45" customHeight="1">
      <c r="C77" s="111" t="s">
        <v>174</v>
      </c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</row>
  </sheetData>
  <sheetProtection password="C639" sheet="1" formatRows="0" selectLockedCells="1"/>
  <mergeCells count="167">
    <mergeCell ref="C13:E17"/>
    <mergeCell ref="C76:H76"/>
    <mergeCell ref="I76:J76"/>
    <mergeCell ref="C77:N77"/>
    <mergeCell ref="F73:H73"/>
    <mergeCell ref="I73:J73"/>
    <mergeCell ref="F74:H74"/>
    <mergeCell ref="I74:J74"/>
    <mergeCell ref="F75:H75"/>
    <mergeCell ref="I75:J75"/>
    <mergeCell ref="I69:J69"/>
    <mergeCell ref="C70:C75"/>
    <mergeCell ref="D70:E72"/>
    <mergeCell ref="F70:H70"/>
    <mergeCell ref="I70:J70"/>
    <mergeCell ref="F71:H71"/>
    <mergeCell ref="I71:J71"/>
    <mergeCell ref="F72:H72"/>
    <mergeCell ref="I72:J72"/>
    <mergeCell ref="D73:E75"/>
    <mergeCell ref="J63:K63"/>
    <mergeCell ref="L63:M63"/>
    <mergeCell ref="C66:H66"/>
    <mergeCell ref="I66:J66"/>
    <mergeCell ref="C67:E69"/>
    <mergeCell ref="F67:H67"/>
    <mergeCell ref="I67:J67"/>
    <mergeCell ref="F68:H68"/>
    <mergeCell ref="I68:J68"/>
    <mergeCell ref="F69:H69"/>
    <mergeCell ref="D61:E61"/>
    <mergeCell ref="F61:G61"/>
    <mergeCell ref="J61:K61"/>
    <mergeCell ref="L61:M61"/>
    <mergeCell ref="J62:K62"/>
    <mergeCell ref="L62:M62"/>
    <mergeCell ref="D59:E59"/>
    <mergeCell ref="F59:G59"/>
    <mergeCell ref="J59:K59"/>
    <mergeCell ref="L59:M59"/>
    <mergeCell ref="D60:E60"/>
    <mergeCell ref="F60:G60"/>
    <mergeCell ref="J60:K60"/>
    <mergeCell ref="L60:M60"/>
    <mergeCell ref="D57:E57"/>
    <mergeCell ref="F57:G57"/>
    <mergeCell ref="J57:K57"/>
    <mergeCell ref="L57:M57"/>
    <mergeCell ref="D58:E58"/>
    <mergeCell ref="F58:G58"/>
    <mergeCell ref="J58:K58"/>
    <mergeCell ref="L58:M58"/>
    <mergeCell ref="N51:N53"/>
    <mergeCell ref="G52:H52"/>
    <mergeCell ref="L52:M52"/>
    <mergeCell ref="F54:I55"/>
    <mergeCell ref="J54:N55"/>
    <mergeCell ref="D56:E56"/>
    <mergeCell ref="F56:G56"/>
    <mergeCell ref="J56:K56"/>
    <mergeCell ref="L56:M56"/>
    <mergeCell ref="C49:E53"/>
    <mergeCell ref="F50:G50"/>
    <mergeCell ref="I50:J50"/>
    <mergeCell ref="L50:M50"/>
    <mergeCell ref="F51:F53"/>
    <mergeCell ref="I51:I53"/>
    <mergeCell ref="J51:K53"/>
    <mergeCell ref="F49:H49"/>
    <mergeCell ref="I49:K49"/>
    <mergeCell ref="L49:N49"/>
    <mergeCell ref="H46:I46"/>
    <mergeCell ref="J46:K46"/>
    <mergeCell ref="L46:N46"/>
    <mergeCell ref="L47:M47"/>
    <mergeCell ref="C40:N40"/>
    <mergeCell ref="C48:E48"/>
    <mergeCell ref="F48:G48"/>
    <mergeCell ref="I48:J48"/>
    <mergeCell ref="K48:M48"/>
    <mergeCell ref="C45:E45"/>
    <mergeCell ref="F45:N45"/>
    <mergeCell ref="C46:E47"/>
    <mergeCell ref="F46:G46"/>
    <mergeCell ref="F37:H37"/>
    <mergeCell ref="I37:J37"/>
    <mergeCell ref="F38:H38"/>
    <mergeCell ref="I38:J38"/>
    <mergeCell ref="F39:H39"/>
    <mergeCell ref="I39:J39"/>
    <mergeCell ref="I33:J33"/>
    <mergeCell ref="C34:C39"/>
    <mergeCell ref="D34:E36"/>
    <mergeCell ref="F34:H34"/>
    <mergeCell ref="I34:J34"/>
    <mergeCell ref="F35:H35"/>
    <mergeCell ref="I35:J35"/>
    <mergeCell ref="F36:H36"/>
    <mergeCell ref="I36:J36"/>
    <mergeCell ref="D37:E39"/>
    <mergeCell ref="J27:K27"/>
    <mergeCell ref="L27:M27"/>
    <mergeCell ref="C30:H30"/>
    <mergeCell ref="I30:J30"/>
    <mergeCell ref="C31:E33"/>
    <mergeCell ref="F31:H31"/>
    <mergeCell ref="I31:J31"/>
    <mergeCell ref="F32:H32"/>
    <mergeCell ref="I32:J32"/>
    <mergeCell ref="F33:H33"/>
    <mergeCell ref="D25:E25"/>
    <mergeCell ref="F25:G25"/>
    <mergeCell ref="J25:K25"/>
    <mergeCell ref="L25:M25"/>
    <mergeCell ref="J26:K26"/>
    <mergeCell ref="L26:M26"/>
    <mergeCell ref="D23:E23"/>
    <mergeCell ref="F23:G23"/>
    <mergeCell ref="J23:K23"/>
    <mergeCell ref="L23:M23"/>
    <mergeCell ref="D24:E24"/>
    <mergeCell ref="F24:G24"/>
    <mergeCell ref="J24:K24"/>
    <mergeCell ref="L24:M24"/>
    <mergeCell ref="D21:E21"/>
    <mergeCell ref="F21:G21"/>
    <mergeCell ref="J21:K21"/>
    <mergeCell ref="L21:M21"/>
    <mergeCell ref="D22:E22"/>
    <mergeCell ref="F22:G22"/>
    <mergeCell ref="J22:K22"/>
    <mergeCell ref="L22:M22"/>
    <mergeCell ref="F18:I19"/>
    <mergeCell ref="J18:N19"/>
    <mergeCell ref="D20:E20"/>
    <mergeCell ref="F20:G20"/>
    <mergeCell ref="J20:K20"/>
    <mergeCell ref="L20:M20"/>
    <mergeCell ref="F15:F17"/>
    <mergeCell ref="I15:I17"/>
    <mergeCell ref="J15:K17"/>
    <mergeCell ref="N15:N17"/>
    <mergeCell ref="G16:H16"/>
    <mergeCell ref="L16:M16"/>
    <mergeCell ref="F13:H13"/>
    <mergeCell ref="I13:K13"/>
    <mergeCell ref="L13:N13"/>
    <mergeCell ref="F14:G14"/>
    <mergeCell ref="I14:J14"/>
    <mergeCell ref="L14:M14"/>
    <mergeCell ref="C12:E12"/>
    <mergeCell ref="F12:G12"/>
    <mergeCell ref="I12:J12"/>
    <mergeCell ref="K12:M12"/>
    <mergeCell ref="C10:E11"/>
    <mergeCell ref="F10:G10"/>
    <mergeCell ref="H10:I10"/>
    <mergeCell ref="J10:K10"/>
    <mergeCell ref="L10:N10"/>
    <mergeCell ref="L11:M11"/>
    <mergeCell ref="C3:N3"/>
    <mergeCell ref="C4:N4"/>
    <mergeCell ref="C5:N5"/>
    <mergeCell ref="C6:N6"/>
    <mergeCell ref="C7:N7"/>
    <mergeCell ref="C9:E9"/>
    <mergeCell ref="F9:N9"/>
  </mergeCells>
  <dataValidations count="1">
    <dataValidation allowBlank="1" showInputMessage="1" showErrorMessage="1" imeMode="halfAlpha" sqref="L11:M11 J11 H11 F11 F14:G14 I14:J14 L14:M14 M15 M17 H17 H15 J26:K27 J20:K24 R22 F47 H47 J47 L50:M50 M51 M53 I50:J50 H51 H53 F50:G50 F20:G24 J56:K60 J62:K63 F56:G60"/>
  </dataValidations>
  <printOptions/>
  <pageMargins left="0.7" right="0.7" top="0.75" bottom="0.75" header="0.3" footer="0.3"/>
  <pageSetup fitToHeight="1" fitToWidth="1" horizontalDpi="600" verticalDpi="600" orientation="portrait" paperSize="9" scale="73" r:id="rId1"/>
  <rowBreaks count="1" manualBreakCount="1">
    <brk id="4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B2:I3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8515625" style="1" customWidth="1"/>
    <col min="2" max="2" width="27.00390625" style="1" bestFit="1" customWidth="1"/>
    <col min="3" max="3" width="5.8515625" style="1" bestFit="1" customWidth="1"/>
    <col min="4" max="4" width="6.28125" style="1" bestFit="1" customWidth="1"/>
    <col min="5" max="5" width="10.57421875" style="1" bestFit="1" customWidth="1"/>
    <col min="6" max="16384" width="9.00390625" style="1" customWidth="1"/>
  </cols>
  <sheetData>
    <row r="2" spans="2:9" ht="12">
      <c r="B2" s="2"/>
      <c r="C2" s="8"/>
      <c r="D2" s="8"/>
      <c r="E2" s="9"/>
      <c r="F2" s="245" t="s">
        <v>1</v>
      </c>
      <c r="G2" s="245"/>
      <c r="H2" s="245" t="s">
        <v>2</v>
      </c>
      <c r="I2" s="245"/>
    </row>
    <row r="3" spans="2:9" ht="12">
      <c r="B3" s="2" t="s">
        <v>46</v>
      </c>
      <c r="C3" s="8"/>
      <c r="D3" s="8"/>
      <c r="E3" s="9"/>
      <c r="F3" s="245" t="s">
        <v>3</v>
      </c>
      <c r="G3" s="245"/>
      <c r="H3" s="245" t="s">
        <v>4</v>
      </c>
      <c r="I3" s="245"/>
    </row>
    <row r="4" spans="2:9" ht="13.5" customHeight="1">
      <c r="B4" s="2" t="s">
        <v>5</v>
      </c>
      <c r="C4" s="3">
        <v>2.6192466666666667</v>
      </c>
      <c r="D4" s="2" t="s">
        <v>6</v>
      </c>
      <c r="E4" s="2" t="s">
        <v>7</v>
      </c>
      <c r="F4" s="2">
        <v>38.2</v>
      </c>
      <c r="G4" s="2" t="s">
        <v>8</v>
      </c>
      <c r="H4" s="2">
        <v>0.0187</v>
      </c>
      <c r="I4" s="2" t="s">
        <v>9</v>
      </c>
    </row>
    <row r="5" spans="2:9" ht="12">
      <c r="B5" s="2" t="s">
        <v>10</v>
      </c>
      <c r="C5" s="3">
        <v>2.3815733333333333</v>
      </c>
      <c r="D5" s="2" t="s">
        <v>6</v>
      </c>
      <c r="E5" s="2" t="s">
        <v>7</v>
      </c>
      <c r="F5" s="2">
        <v>35.3</v>
      </c>
      <c r="G5" s="2" t="s">
        <v>8</v>
      </c>
      <c r="H5" s="2">
        <v>0.0184</v>
      </c>
      <c r="I5" s="2" t="s">
        <v>9</v>
      </c>
    </row>
    <row r="6" spans="2:9" ht="12">
      <c r="B6" s="2" t="s">
        <v>11</v>
      </c>
      <c r="C6" s="3">
        <v>2.32166</v>
      </c>
      <c r="D6" s="2" t="s">
        <v>6</v>
      </c>
      <c r="E6" s="2" t="s">
        <v>7</v>
      </c>
      <c r="F6" s="2">
        <v>34.6</v>
      </c>
      <c r="G6" s="2" t="s">
        <v>8</v>
      </c>
      <c r="H6" s="2">
        <v>0.0183</v>
      </c>
      <c r="I6" s="2" t="s">
        <v>9</v>
      </c>
    </row>
    <row r="7" spans="2:9" ht="12">
      <c r="B7" s="2" t="s">
        <v>12</v>
      </c>
      <c r="C7" s="3">
        <v>2.2422400000000002</v>
      </c>
      <c r="D7" s="2" t="s">
        <v>6</v>
      </c>
      <c r="E7" s="2" t="s">
        <v>7</v>
      </c>
      <c r="F7" s="2">
        <v>33.6</v>
      </c>
      <c r="G7" s="2" t="s">
        <v>8</v>
      </c>
      <c r="H7" s="2">
        <v>0.0182</v>
      </c>
      <c r="I7" s="2" t="s">
        <v>9</v>
      </c>
    </row>
    <row r="8" spans="2:9" ht="12">
      <c r="B8" s="2" t="s">
        <v>13</v>
      </c>
      <c r="C8" s="3">
        <v>2.4894833333333337</v>
      </c>
      <c r="D8" s="2" t="s">
        <v>6</v>
      </c>
      <c r="E8" s="2" t="s">
        <v>7</v>
      </c>
      <c r="F8" s="2">
        <v>36.7</v>
      </c>
      <c r="G8" s="2" t="s">
        <v>8</v>
      </c>
      <c r="H8" s="2">
        <v>0.0185</v>
      </c>
      <c r="I8" s="2" t="s">
        <v>9</v>
      </c>
    </row>
    <row r="9" spans="2:9" ht="12">
      <c r="B9" s="2" t="s">
        <v>14</v>
      </c>
      <c r="C9" s="3">
        <v>2.584963333333334</v>
      </c>
      <c r="D9" s="2" t="s">
        <v>6</v>
      </c>
      <c r="E9" s="2" t="s">
        <v>7</v>
      </c>
      <c r="F9" s="2">
        <v>37.7</v>
      </c>
      <c r="G9" s="2" t="s">
        <v>8</v>
      </c>
      <c r="H9" s="2">
        <v>0.0187</v>
      </c>
      <c r="I9" s="2" t="s">
        <v>9</v>
      </c>
    </row>
    <row r="10" spans="2:9" ht="12">
      <c r="B10" s="2" t="s">
        <v>15</v>
      </c>
      <c r="C10" s="3">
        <v>2.70963</v>
      </c>
      <c r="D10" s="2" t="s">
        <v>6</v>
      </c>
      <c r="E10" s="2" t="s">
        <v>7</v>
      </c>
      <c r="F10" s="2">
        <v>39.1</v>
      </c>
      <c r="G10" s="2" t="s">
        <v>8</v>
      </c>
      <c r="H10" s="2">
        <v>0.0189</v>
      </c>
      <c r="I10" s="2" t="s">
        <v>9</v>
      </c>
    </row>
    <row r="11" spans="2:9" ht="12">
      <c r="B11" s="2" t="s">
        <v>16</v>
      </c>
      <c r="C11" s="3">
        <v>2.9958499999999995</v>
      </c>
      <c r="D11" s="2" t="s">
        <v>6</v>
      </c>
      <c r="E11" s="2" t="s">
        <v>7</v>
      </c>
      <c r="F11" s="2">
        <v>41.9</v>
      </c>
      <c r="G11" s="2" t="s">
        <v>8</v>
      </c>
      <c r="H11" s="2">
        <v>0.0195</v>
      </c>
      <c r="I11" s="2" t="s">
        <v>9</v>
      </c>
    </row>
    <row r="12" spans="2:9" ht="12">
      <c r="B12" s="2" t="s">
        <v>17</v>
      </c>
      <c r="C12" s="3">
        <v>3.1193066666666667</v>
      </c>
      <c r="D12" s="2" t="s">
        <v>18</v>
      </c>
      <c r="E12" s="2" t="s">
        <v>19</v>
      </c>
      <c r="F12" s="2">
        <v>40.9</v>
      </c>
      <c r="G12" s="2" t="s">
        <v>20</v>
      </c>
      <c r="H12" s="2">
        <v>0.0208</v>
      </c>
      <c r="I12" s="2" t="s">
        <v>9</v>
      </c>
    </row>
    <row r="13" spans="2:9" ht="12">
      <c r="B13" s="2" t="s">
        <v>21</v>
      </c>
      <c r="C13" s="3">
        <v>2.784686666666666</v>
      </c>
      <c r="D13" s="2" t="s">
        <v>18</v>
      </c>
      <c r="E13" s="2" t="s">
        <v>19</v>
      </c>
      <c r="F13" s="2">
        <v>29.9</v>
      </c>
      <c r="G13" s="2" t="s">
        <v>20</v>
      </c>
      <c r="H13" s="2">
        <v>0.0254</v>
      </c>
      <c r="I13" s="2" t="s">
        <v>9</v>
      </c>
    </row>
    <row r="14" spans="2:9" ht="12">
      <c r="B14" s="2" t="s">
        <v>22</v>
      </c>
      <c r="C14" s="3">
        <v>2.998893333333333</v>
      </c>
      <c r="D14" s="2" t="s">
        <v>18</v>
      </c>
      <c r="E14" s="2" t="s">
        <v>19</v>
      </c>
      <c r="F14" s="2">
        <v>50.8</v>
      </c>
      <c r="G14" s="2" t="s">
        <v>20</v>
      </c>
      <c r="H14" s="2">
        <v>0.0161</v>
      </c>
      <c r="I14" s="2" t="s">
        <v>9</v>
      </c>
    </row>
    <row r="15" spans="2:9" ht="12">
      <c r="B15" s="2" t="s">
        <v>23</v>
      </c>
      <c r="C15" s="3">
        <v>2.3377933333333334</v>
      </c>
      <c r="D15" s="2" t="s">
        <v>24</v>
      </c>
      <c r="E15" s="2" t="s">
        <v>25</v>
      </c>
      <c r="F15" s="2">
        <v>44.9</v>
      </c>
      <c r="G15" s="2" t="s">
        <v>26</v>
      </c>
      <c r="H15" s="2">
        <v>0.0142</v>
      </c>
      <c r="I15" s="2" t="s">
        <v>9</v>
      </c>
    </row>
    <row r="16" spans="2:9" ht="12">
      <c r="B16" s="2" t="s">
        <v>27</v>
      </c>
      <c r="C16" s="3">
        <v>2.7027</v>
      </c>
      <c r="D16" s="2" t="s">
        <v>18</v>
      </c>
      <c r="E16" s="2" t="s">
        <v>19</v>
      </c>
      <c r="F16" s="2">
        <v>54.6</v>
      </c>
      <c r="G16" s="2" t="s">
        <v>20</v>
      </c>
      <c r="H16" s="2">
        <v>0.0135</v>
      </c>
      <c r="I16" s="2" t="s">
        <v>9</v>
      </c>
    </row>
    <row r="17" spans="2:9" ht="12">
      <c r="B17" s="2" t="s">
        <v>28</v>
      </c>
      <c r="C17" s="3">
        <v>2.21705</v>
      </c>
      <c r="D17" s="2" t="s">
        <v>24</v>
      </c>
      <c r="E17" s="2" t="s">
        <v>25</v>
      </c>
      <c r="F17" s="2">
        <v>43.5</v>
      </c>
      <c r="G17" s="2" t="s">
        <v>26</v>
      </c>
      <c r="H17" s="2">
        <v>0.0139</v>
      </c>
      <c r="I17" s="2" t="s">
        <v>9</v>
      </c>
    </row>
    <row r="18" spans="2:9" ht="12">
      <c r="B18" s="2" t="s">
        <v>29</v>
      </c>
      <c r="C18" s="3">
        <v>2.605166666666667</v>
      </c>
      <c r="D18" s="2" t="s">
        <v>18</v>
      </c>
      <c r="E18" s="2" t="s">
        <v>19</v>
      </c>
      <c r="F18" s="2">
        <v>29</v>
      </c>
      <c r="G18" s="2" t="s">
        <v>20</v>
      </c>
      <c r="H18" s="2">
        <v>0.0245</v>
      </c>
      <c r="I18" s="2" t="s">
        <v>9</v>
      </c>
    </row>
    <row r="19" spans="2:9" ht="12">
      <c r="B19" s="2" t="s">
        <v>30</v>
      </c>
      <c r="C19" s="3">
        <v>2.3275633333333334</v>
      </c>
      <c r="D19" s="2" t="s">
        <v>18</v>
      </c>
      <c r="E19" s="2" t="s">
        <v>19</v>
      </c>
      <c r="F19" s="2">
        <v>25.7</v>
      </c>
      <c r="G19" s="2" t="s">
        <v>20</v>
      </c>
      <c r="H19" s="2">
        <v>0.0247</v>
      </c>
      <c r="I19" s="2" t="s">
        <v>9</v>
      </c>
    </row>
    <row r="20" spans="2:9" ht="12">
      <c r="B20" s="2" t="s">
        <v>31</v>
      </c>
      <c r="C20" s="3">
        <v>2.5151499999999998</v>
      </c>
      <c r="D20" s="2" t="s">
        <v>18</v>
      </c>
      <c r="E20" s="2" t="s">
        <v>19</v>
      </c>
      <c r="F20" s="2">
        <v>26.9</v>
      </c>
      <c r="G20" s="2" t="s">
        <v>20</v>
      </c>
      <c r="H20" s="2">
        <v>0.0255</v>
      </c>
      <c r="I20" s="2" t="s">
        <v>9</v>
      </c>
    </row>
    <row r="21" spans="2:9" ht="12">
      <c r="B21" s="2" t="s">
        <v>32</v>
      </c>
      <c r="C21" s="3">
        <v>3.1693199999999995</v>
      </c>
      <c r="D21" s="2" t="s">
        <v>18</v>
      </c>
      <c r="E21" s="2" t="s">
        <v>19</v>
      </c>
      <c r="F21" s="2">
        <v>29.4</v>
      </c>
      <c r="G21" s="2" t="s">
        <v>20</v>
      </c>
      <c r="H21" s="2">
        <v>0.0294</v>
      </c>
      <c r="I21" s="2" t="s">
        <v>9</v>
      </c>
    </row>
    <row r="22" spans="2:9" ht="12">
      <c r="B22" s="2" t="s">
        <v>33</v>
      </c>
      <c r="C22" s="3">
        <v>2.8584233333333326</v>
      </c>
      <c r="D22" s="2" t="s">
        <v>18</v>
      </c>
      <c r="E22" s="2" t="s">
        <v>19</v>
      </c>
      <c r="F22" s="2">
        <v>37.3</v>
      </c>
      <c r="G22" s="2" t="s">
        <v>20</v>
      </c>
      <c r="H22" s="2">
        <v>0.0209</v>
      </c>
      <c r="I22" s="2" t="s">
        <v>9</v>
      </c>
    </row>
    <row r="23" spans="2:9" ht="12">
      <c r="B23" s="2" t="s">
        <v>34</v>
      </c>
      <c r="C23" s="3">
        <v>0.8510333333333334</v>
      </c>
      <c r="D23" s="2" t="s">
        <v>24</v>
      </c>
      <c r="E23" s="2" t="s">
        <v>25</v>
      </c>
      <c r="F23" s="2">
        <v>21.1</v>
      </c>
      <c r="G23" s="2" t="s">
        <v>26</v>
      </c>
      <c r="H23" s="2">
        <v>0.011</v>
      </c>
      <c r="I23" s="2" t="s">
        <v>9</v>
      </c>
    </row>
    <row r="24" spans="2:9" ht="12">
      <c r="B24" s="2" t="s">
        <v>35</v>
      </c>
      <c r="C24" s="3">
        <v>0.32883766666666664</v>
      </c>
      <c r="D24" s="2" t="s">
        <v>24</v>
      </c>
      <c r="E24" s="2" t="s">
        <v>25</v>
      </c>
      <c r="F24" s="2">
        <v>3.41</v>
      </c>
      <c r="G24" s="2" t="s">
        <v>26</v>
      </c>
      <c r="H24" s="2">
        <v>0.0263</v>
      </c>
      <c r="I24" s="2" t="s">
        <v>9</v>
      </c>
    </row>
    <row r="25" spans="2:9" ht="12">
      <c r="B25" s="2" t="s">
        <v>36</v>
      </c>
      <c r="C25" s="3">
        <v>1.1841279999999998</v>
      </c>
      <c r="D25" s="2" t="s">
        <v>24</v>
      </c>
      <c r="E25" s="2" t="s">
        <v>25</v>
      </c>
      <c r="F25" s="2">
        <v>8.41</v>
      </c>
      <c r="G25" s="2" t="s">
        <v>26</v>
      </c>
      <c r="H25" s="2">
        <v>0.0384</v>
      </c>
      <c r="I25" s="2" t="s">
        <v>9</v>
      </c>
    </row>
    <row r="26" spans="2:9" ht="12">
      <c r="B26" s="2" t="s">
        <v>37</v>
      </c>
      <c r="C26" s="3">
        <f>F26*H26*44/12</f>
        <v>2.2340266666666664</v>
      </c>
      <c r="D26" s="2" t="s">
        <v>24</v>
      </c>
      <c r="E26" s="2" t="s">
        <v>25</v>
      </c>
      <c r="F26" s="4">
        <v>44.8</v>
      </c>
      <c r="G26" s="2" t="s">
        <v>26</v>
      </c>
      <c r="H26" s="2">
        <v>0.0136</v>
      </c>
      <c r="I26" s="2" t="s">
        <v>9</v>
      </c>
    </row>
    <row r="27" spans="2:9" ht="12">
      <c r="B27" s="2"/>
      <c r="C27" s="2"/>
      <c r="D27" s="2"/>
      <c r="E27" s="2"/>
      <c r="F27" s="2"/>
      <c r="G27" s="2"/>
      <c r="H27" s="2"/>
      <c r="I27" s="2"/>
    </row>
    <row r="28" spans="2:9" ht="12">
      <c r="B28" s="2" t="s">
        <v>38</v>
      </c>
      <c r="C28" s="2">
        <v>0.06</v>
      </c>
      <c r="D28" s="2" t="s">
        <v>39</v>
      </c>
      <c r="E28" s="2" t="s">
        <v>40</v>
      </c>
      <c r="F28" s="2"/>
      <c r="G28" s="2"/>
      <c r="H28" s="2"/>
      <c r="I28" s="2"/>
    </row>
    <row r="29" spans="2:9" ht="12">
      <c r="B29" s="2" t="s">
        <v>41</v>
      </c>
      <c r="C29" s="2">
        <v>0.057</v>
      </c>
      <c r="D29" s="2" t="s">
        <v>39</v>
      </c>
      <c r="E29" s="2" t="s">
        <v>40</v>
      </c>
      <c r="F29" s="2"/>
      <c r="G29" s="2"/>
      <c r="H29" s="2"/>
      <c r="I29" s="2"/>
    </row>
    <row r="30" spans="2:9" ht="12">
      <c r="B30" s="2" t="s">
        <v>42</v>
      </c>
      <c r="C30" s="2">
        <v>0.057</v>
      </c>
      <c r="D30" s="2" t="s">
        <v>39</v>
      </c>
      <c r="E30" s="2" t="s">
        <v>40</v>
      </c>
      <c r="F30" s="2"/>
      <c r="G30" s="2"/>
      <c r="H30" s="2"/>
      <c r="I30" s="2"/>
    </row>
    <row r="31" spans="2:9" ht="12">
      <c r="B31" s="2" t="s">
        <v>43</v>
      </c>
      <c r="C31" s="2">
        <v>0.057</v>
      </c>
      <c r="D31" s="2" t="s">
        <v>39</v>
      </c>
      <c r="E31" s="2" t="s">
        <v>40</v>
      </c>
      <c r="F31" s="2"/>
      <c r="G31" s="2"/>
      <c r="H31" s="2"/>
      <c r="I31" s="2"/>
    </row>
    <row r="32" spans="2:9" ht="12">
      <c r="B32" s="2" t="s">
        <v>0</v>
      </c>
      <c r="C32" s="5">
        <v>0.55</v>
      </c>
      <c r="D32" s="2" t="s">
        <v>44</v>
      </c>
      <c r="E32" s="2" t="s">
        <v>45</v>
      </c>
      <c r="F32" s="2"/>
      <c r="G32" s="2"/>
      <c r="H32" s="2"/>
      <c r="I32" s="2"/>
    </row>
    <row r="33" spans="2:9" ht="12">
      <c r="B33" s="2"/>
      <c r="C33" s="6"/>
      <c r="D33" s="2"/>
      <c r="E33" s="2"/>
      <c r="F33" s="2"/>
      <c r="G33" s="2"/>
      <c r="H33" s="2"/>
      <c r="I33" s="2"/>
    </row>
    <row r="36" ht="12">
      <c r="C36" s="7"/>
    </row>
  </sheetData>
  <sheetProtection/>
  <mergeCells count="4">
    <mergeCell ref="F2:G2"/>
    <mergeCell ref="H2:I2"/>
    <mergeCell ref="F3:G3"/>
    <mergeCell ref="H3:I3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77"/>
  <sheetViews>
    <sheetView zoomScalePageLayoutView="0" workbookViewId="0" topLeftCell="A2">
      <selection activeCell="E2" sqref="E2"/>
    </sheetView>
  </sheetViews>
  <sheetFormatPr defaultColWidth="9.140625" defaultRowHeight="15"/>
  <cols>
    <col min="1" max="1" width="1.421875" style="10" customWidth="1"/>
    <col min="2" max="2" width="1.57421875" style="10" customWidth="1"/>
    <col min="3" max="14" width="9.00390625" style="10" customWidth="1"/>
    <col min="15" max="15" width="1.421875" style="10" customWidth="1"/>
  </cols>
  <sheetData>
    <row r="1" ht="6" customHeight="1" thickBot="1"/>
    <row r="2" spans="3:14" ht="14.25" thickBot="1">
      <c r="C2" s="16" t="s">
        <v>130</v>
      </c>
      <c r="D2" s="109">
        <f>F9</f>
        <v>2</v>
      </c>
      <c r="E2" s="88" t="s">
        <v>162</v>
      </c>
      <c r="F2" s="88" t="s">
        <v>161</v>
      </c>
      <c r="M2" s="96" t="s">
        <v>159</v>
      </c>
      <c r="N2" s="246">
        <f>'別添１－１'!$N$2</f>
        <v>0</v>
      </c>
    </row>
    <row r="3" spans="3:14" ht="13.5">
      <c r="C3" s="229" t="s">
        <v>126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</row>
    <row r="4" spans="3:14" ht="13.5">
      <c r="C4" s="229" t="s">
        <v>47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</row>
    <row r="5" spans="3:14" ht="13.5"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</row>
    <row r="6" spans="3:14" ht="13.5">
      <c r="C6" s="230" t="s">
        <v>173</v>
      </c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</row>
    <row r="7" spans="3:14" ht="13.5"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</row>
    <row r="8" s="10" customFormat="1" ht="14.25" thickBot="1">
      <c r="C8" s="10" t="s">
        <v>48</v>
      </c>
    </row>
    <row r="9" spans="3:14" s="10" customFormat="1" ht="13.5">
      <c r="C9" s="231" t="s">
        <v>175</v>
      </c>
      <c r="D9" s="232"/>
      <c r="E9" s="233"/>
      <c r="F9" s="239">
        <v>2</v>
      </c>
      <c r="G9" s="240"/>
      <c r="H9" s="240"/>
      <c r="I9" s="240"/>
      <c r="J9" s="240"/>
      <c r="K9" s="240"/>
      <c r="L9" s="240"/>
      <c r="M9" s="240"/>
      <c r="N9" s="241"/>
    </row>
    <row r="10" spans="3:14" s="10" customFormat="1" ht="13.5">
      <c r="C10" s="221" t="s">
        <v>54</v>
      </c>
      <c r="D10" s="222"/>
      <c r="E10" s="200"/>
      <c r="F10" s="225" t="s">
        <v>49</v>
      </c>
      <c r="G10" s="225"/>
      <c r="H10" s="225" t="s">
        <v>50</v>
      </c>
      <c r="I10" s="225"/>
      <c r="J10" s="225" t="s">
        <v>51</v>
      </c>
      <c r="K10" s="225"/>
      <c r="L10" s="225" t="s">
        <v>52</v>
      </c>
      <c r="M10" s="225"/>
      <c r="N10" s="226"/>
    </row>
    <row r="11" spans="3:14" s="10" customFormat="1" ht="13.5">
      <c r="C11" s="223"/>
      <c r="D11" s="224"/>
      <c r="E11" s="202"/>
      <c r="F11" s="94"/>
      <c r="G11" s="79" t="s">
        <v>53</v>
      </c>
      <c r="H11" s="94"/>
      <c r="I11" s="79" t="s">
        <v>53</v>
      </c>
      <c r="J11" s="94"/>
      <c r="K11" s="79" t="s">
        <v>53</v>
      </c>
      <c r="L11" s="237">
        <f>F11+H11+J11</f>
        <v>0</v>
      </c>
      <c r="M11" s="238"/>
      <c r="N11" s="13" t="s">
        <v>53</v>
      </c>
    </row>
    <row r="12" spans="3:14" s="10" customFormat="1" ht="13.5">
      <c r="C12" s="203" t="s">
        <v>55</v>
      </c>
      <c r="D12" s="204"/>
      <c r="E12" s="205"/>
      <c r="F12" s="206"/>
      <c r="G12" s="207"/>
      <c r="H12" s="83" t="s">
        <v>56</v>
      </c>
      <c r="I12" s="194" t="s">
        <v>57</v>
      </c>
      <c r="J12" s="196"/>
      <c r="K12" s="217"/>
      <c r="L12" s="218"/>
      <c r="M12" s="218"/>
      <c r="N12" s="13" t="s">
        <v>58</v>
      </c>
    </row>
    <row r="13" spans="3:14" s="10" customFormat="1" ht="13.5">
      <c r="C13" s="208" t="s">
        <v>65</v>
      </c>
      <c r="D13" s="209"/>
      <c r="E13" s="210"/>
      <c r="F13" s="191" t="s">
        <v>93</v>
      </c>
      <c r="G13" s="192"/>
      <c r="H13" s="193"/>
      <c r="I13" s="194" t="s">
        <v>121</v>
      </c>
      <c r="J13" s="195"/>
      <c r="K13" s="196"/>
      <c r="L13" s="194" t="s">
        <v>94</v>
      </c>
      <c r="M13" s="195"/>
      <c r="N13" s="244"/>
    </row>
    <row r="14" spans="3:14" s="10" customFormat="1" ht="13.5">
      <c r="C14" s="211"/>
      <c r="D14" s="212"/>
      <c r="E14" s="213"/>
      <c r="F14" s="144"/>
      <c r="G14" s="145"/>
      <c r="H14" s="79" t="s">
        <v>92</v>
      </c>
      <c r="I14" s="219"/>
      <c r="J14" s="220"/>
      <c r="K14" s="84"/>
      <c r="L14" s="219"/>
      <c r="M14" s="220"/>
      <c r="N14" s="85"/>
    </row>
    <row r="15" spans="3:14" s="10" customFormat="1" ht="13.5">
      <c r="C15" s="211"/>
      <c r="D15" s="212"/>
      <c r="E15" s="213"/>
      <c r="F15" s="197" t="s">
        <v>59</v>
      </c>
      <c r="G15" s="61" t="s">
        <v>60</v>
      </c>
      <c r="H15" s="89"/>
      <c r="I15" s="200" t="s">
        <v>122</v>
      </c>
      <c r="J15" s="146" t="s">
        <v>123</v>
      </c>
      <c r="K15" s="147"/>
      <c r="L15" s="61" t="s">
        <v>60</v>
      </c>
      <c r="M15" s="89"/>
      <c r="N15" s="172"/>
    </row>
    <row r="16" spans="3:14" s="10" customFormat="1" ht="13.5">
      <c r="C16" s="211"/>
      <c r="D16" s="212"/>
      <c r="E16" s="213"/>
      <c r="F16" s="198"/>
      <c r="G16" s="175" t="s">
        <v>63</v>
      </c>
      <c r="H16" s="176"/>
      <c r="I16" s="201"/>
      <c r="J16" s="148"/>
      <c r="K16" s="149"/>
      <c r="L16" s="175" t="s">
        <v>62</v>
      </c>
      <c r="M16" s="177"/>
      <c r="N16" s="173"/>
    </row>
    <row r="17" spans="3:14" s="10" customFormat="1" ht="13.5">
      <c r="C17" s="214"/>
      <c r="D17" s="215"/>
      <c r="E17" s="216"/>
      <c r="F17" s="199"/>
      <c r="G17" s="65" t="s">
        <v>61</v>
      </c>
      <c r="H17" s="90"/>
      <c r="I17" s="202"/>
      <c r="J17" s="150"/>
      <c r="K17" s="151"/>
      <c r="L17" s="65" t="s">
        <v>61</v>
      </c>
      <c r="M17" s="90"/>
      <c r="N17" s="174"/>
    </row>
    <row r="18" spans="3:14" s="10" customFormat="1" ht="13.5">
      <c r="C18" s="97" t="s">
        <v>66</v>
      </c>
      <c r="D18" s="98"/>
      <c r="E18" s="98"/>
      <c r="F18" s="183" t="s">
        <v>68</v>
      </c>
      <c r="G18" s="184"/>
      <c r="H18" s="184"/>
      <c r="I18" s="185"/>
      <c r="J18" s="183" t="s">
        <v>69</v>
      </c>
      <c r="K18" s="184"/>
      <c r="L18" s="184"/>
      <c r="M18" s="184"/>
      <c r="N18" s="189"/>
    </row>
    <row r="19" spans="3:14" s="10" customFormat="1" ht="13.5">
      <c r="C19" s="99" t="s">
        <v>67</v>
      </c>
      <c r="D19" s="100"/>
      <c r="E19" s="100"/>
      <c r="F19" s="186"/>
      <c r="G19" s="187"/>
      <c r="H19" s="187"/>
      <c r="I19" s="188"/>
      <c r="J19" s="186"/>
      <c r="K19" s="187"/>
      <c r="L19" s="187"/>
      <c r="M19" s="187"/>
      <c r="N19" s="190"/>
    </row>
    <row r="20" spans="3:14" s="10" customFormat="1" ht="13.5">
      <c r="C20" s="99"/>
      <c r="D20" s="178" t="s">
        <v>70</v>
      </c>
      <c r="E20" s="179"/>
      <c r="F20" s="180"/>
      <c r="G20" s="181"/>
      <c r="H20" s="29" t="s">
        <v>75</v>
      </c>
      <c r="I20" s="30"/>
      <c r="J20" s="180"/>
      <c r="K20" s="181"/>
      <c r="L20" s="182" t="s">
        <v>77</v>
      </c>
      <c r="M20" s="182"/>
      <c r="N20" s="40"/>
    </row>
    <row r="21" spans="3:14" s="10" customFormat="1" ht="13.5">
      <c r="C21" s="99"/>
      <c r="D21" s="129" t="s">
        <v>71</v>
      </c>
      <c r="E21" s="130"/>
      <c r="F21" s="152"/>
      <c r="G21" s="153"/>
      <c r="H21" s="31" t="s">
        <v>75</v>
      </c>
      <c r="I21" s="32"/>
      <c r="J21" s="152"/>
      <c r="K21" s="153"/>
      <c r="L21" s="169" t="s">
        <v>77</v>
      </c>
      <c r="M21" s="169"/>
      <c r="N21" s="41"/>
    </row>
    <row r="22" spans="3:14" s="10" customFormat="1" ht="13.5">
      <c r="C22" s="99"/>
      <c r="D22" s="129" t="s">
        <v>72</v>
      </c>
      <c r="E22" s="130"/>
      <c r="F22" s="152"/>
      <c r="G22" s="153"/>
      <c r="H22" s="31" t="s">
        <v>75</v>
      </c>
      <c r="I22" s="32"/>
      <c r="J22" s="152"/>
      <c r="K22" s="153"/>
      <c r="L22" s="169" t="s">
        <v>77</v>
      </c>
      <c r="M22" s="169"/>
      <c r="N22" s="41"/>
    </row>
    <row r="23" spans="3:14" s="10" customFormat="1" ht="13.5">
      <c r="C23" s="99"/>
      <c r="D23" s="129" t="s">
        <v>74</v>
      </c>
      <c r="E23" s="130"/>
      <c r="F23" s="152"/>
      <c r="G23" s="153"/>
      <c r="H23" s="31" t="s">
        <v>75</v>
      </c>
      <c r="I23" s="32"/>
      <c r="J23" s="152"/>
      <c r="K23" s="153"/>
      <c r="L23" s="169" t="s">
        <v>77</v>
      </c>
      <c r="M23" s="169"/>
      <c r="N23" s="41"/>
    </row>
    <row r="24" spans="3:14" s="10" customFormat="1" ht="14.25" thickBot="1">
      <c r="C24" s="99"/>
      <c r="D24" s="170" t="s">
        <v>73</v>
      </c>
      <c r="E24" s="171"/>
      <c r="F24" s="134"/>
      <c r="G24" s="135"/>
      <c r="H24" s="33" t="s">
        <v>75</v>
      </c>
      <c r="I24" s="34"/>
      <c r="J24" s="134"/>
      <c r="K24" s="135"/>
      <c r="L24" s="136" t="s">
        <v>77</v>
      </c>
      <c r="M24" s="136"/>
      <c r="N24" s="42"/>
    </row>
    <row r="25" spans="3:14" s="10" customFormat="1" ht="14.25" thickTop="1">
      <c r="C25" s="99"/>
      <c r="D25" s="139" t="s">
        <v>52</v>
      </c>
      <c r="E25" s="140"/>
      <c r="F25" s="242">
        <f>SUM(F20:G24)</f>
        <v>0</v>
      </c>
      <c r="G25" s="143"/>
      <c r="H25" s="35" t="s">
        <v>75</v>
      </c>
      <c r="I25" s="36" t="s">
        <v>76</v>
      </c>
      <c r="J25" s="143">
        <f>SUM(J20:K24)</f>
        <v>0</v>
      </c>
      <c r="K25" s="143"/>
      <c r="L25" s="137" t="s">
        <v>77</v>
      </c>
      <c r="M25" s="137"/>
      <c r="N25" s="43" t="s">
        <v>78</v>
      </c>
    </row>
    <row r="26" spans="3:14" s="10" customFormat="1" ht="13.5">
      <c r="C26" s="106" t="s">
        <v>157</v>
      </c>
      <c r="D26" s="101"/>
      <c r="E26" s="101"/>
      <c r="F26" s="101"/>
      <c r="G26" s="101"/>
      <c r="H26" s="101"/>
      <c r="I26" s="102"/>
      <c r="J26" s="138"/>
      <c r="K26" s="138"/>
      <c r="L26" s="128" t="s">
        <v>77</v>
      </c>
      <c r="M26" s="128"/>
      <c r="N26" s="105" t="s">
        <v>79</v>
      </c>
    </row>
    <row r="27" spans="3:14" s="10" customFormat="1" ht="14.25" thickBot="1">
      <c r="C27" s="45" t="s">
        <v>81</v>
      </c>
      <c r="D27" s="46"/>
      <c r="E27" s="46"/>
      <c r="F27" s="47"/>
      <c r="G27" s="63"/>
      <c r="H27" s="63"/>
      <c r="I27" s="64"/>
      <c r="J27" s="157"/>
      <c r="K27" s="157"/>
      <c r="L27" s="131" t="s">
        <v>77</v>
      </c>
      <c r="M27" s="131"/>
      <c r="N27" s="48" t="s">
        <v>80</v>
      </c>
    </row>
    <row r="28" spans="3:14" s="10" customFormat="1" ht="13.5">
      <c r="C28" s="17"/>
      <c r="D28" s="17"/>
      <c r="E28" s="17"/>
      <c r="F28" s="107"/>
      <c r="G28" s="11"/>
      <c r="H28" s="11"/>
      <c r="I28" s="11"/>
      <c r="J28" s="20"/>
      <c r="K28" s="20"/>
      <c r="L28" s="21"/>
      <c r="M28" s="21"/>
      <c r="N28" s="11"/>
    </row>
    <row r="29" spans="3:14" s="10" customFormat="1" ht="14.25" thickBot="1">
      <c r="C29" s="17" t="s">
        <v>97</v>
      </c>
      <c r="D29" s="17"/>
      <c r="E29" s="17"/>
      <c r="F29" s="107"/>
      <c r="G29" s="11"/>
      <c r="H29" s="11"/>
      <c r="I29" s="11"/>
      <c r="J29" s="20"/>
      <c r="K29" s="20"/>
      <c r="L29" s="21"/>
      <c r="M29" s="21"/>
      <c r="N29" s="11"/>
    </row>
    <row r="30" spans="3:14" s="10" customFormat="1" ht="13.5">
      <c r="C30" s="158" t="s">
        <v>84</v>
      </c>
      <c r="D30" s="159"/>
      <c r="E30" s="159"/>
      <c r="F30" s="159"/>
      <c r="G30" s="159"/>
      <c r="H30" s="159"/>
      <c r="I30" s="160">
        <f>ROUNDUP(F25/1000,1)</f>
        <v>0</v>
      </c>
      <c r="J30" s="161"/>
      <c r="K30" s="49" t="s">
        <v>134</v>
      </c>
      <c r="L30" s="50" t="s">
        <v>82</v>
      </c>
      <c r="M30" s="51" t="s">
        <v>131</v>
      </c>
      <c r="N30" s="52"/>
    </row>
    <row r="31" spans="3:14" s="10" customFormat="1" ht="13.5">
      <c r="C31" s="162" t="s">
        <v>89</v>
      </c>
      <c r="D31" s="163"/>
      <c r="E31" s="163"/>
      <c r="F31" s="164" t="s">
        <v>85</v>
      </c>
      <c r="G31" s="165"/>
      <c r="H31" s="166"/>
      <c r="I31" s="132">
        <f>F25-J25+J27</f>
        <v>0</v>
      </c>
      <c r="J31" s="133"/>
      <c r="K31" s="22" t="s">
        <v>77</v>
      </c>
      <c r="L31" s="73" t="s">
        <v>83</v>
      </c>
      <c r="M31" s="76" t="s">
        <v>132</v>
      </c>
      <c r="N31" s="13"/>
    </row>
    <row r="32" spans="3:14" s="10" customFormat="1" ht="13.5">
      <c r="C32" s="162"/>
      <c r="D32" s="163"/>
      <c r="E32" s="163"/>
      <c r="F32" s="117" t="s">
        <v>98</v>
      </c>
      <c r="G32" s="117"/>
      <c r="H32" s="117"/>
      <c r="I32" s="132">
        <f>J26-J27</f>
        <v>0</v>
      </c>
      <c r="J32" s="133"/>
      <c r="K32" s="22" t="s">
        <v>77</v>
      </c>
      <c r="L32" s="73" t="s">
        <v>100</v>
      </c>
      <c r="M32" s="25" t="s">
        <v>90</v>
      </c>
      <c r="N32" s="13"/>
    </row>
    <row r="33" spans="3:14" s="10" customFormat="1" ht="13.5">
      <c r="C33" s="162"/>
      <c r="D33" s="163"/>
      <c r="E33" s="163"/>
      <c r="F33" s="117" t="s">
        <v>86</v>
      </c>
      <c r="G33" s="117"/>
      <c r="H33" s="117"/>
      <c r="I33" s="132">
        <f>I31+I32</f>
        <v>0</v>
      </c>
      <c r="J33" s="133"/>
      <c r="K33" s="22" t="s">
        <v>77</v>
      </c>
      <c r="L33" s="73" t="s">
        <v>101</v>
      </c>
      <c r="M33" s="25" t="s">
        <v>99</v>
      </c>
      <c r="N33" s="13"/>
    </row>
    <row r="34" spans="3:14" s="10" customFormat="1" ht="13.5">
      <c r="C34" s="120" t="s">
        <v>143</v>
      </c>
      <c r="D34" s="123" t="s">
        <v>136</v>
      </c>
      <c r="E34" s="123"/>
      <c r="F34" s="117" t="s">
        <v>88</v>
      </c>
      <c r="G34" s="117"/>
      <c r="H34" s="117"/>
      <c r="I34" s="124">
        <f>F25-I33</f>
        <v>0</v>
      </c>
      <c r="J34" s="125"/>
      <c r="K34" s="22" t="s">
        <v>77</v>
      </c>
      <c r="L34" s="73" t="s">
        <v>102</v>
      </c>
      <c r="M34" s="25" t="s">
        <v>133</v>
      </c>
      <c r="N34" s="13"/>
    </row>
    <row r="35" spans="3:14" s="10" customFormat="1" ht="13.5" customHeight="1">
      <c r="C35" s="120"/>
      <c r="D35" s="123"/>
      <c r="E35" s="123"/>
      <c r="F35" s="117" t="s">
        <v>88</v>
      </c>
      <c r="G35" s="117"/>
      <c r="H35" s="117"/>
      <c r="I35" s="126">
        <f>ROUNDUP(I34/1000,1)</f>
        <v>0</v>
      </c>
      <c r="J35" s="127"/>
      <c r="K35" s="22" t="s">
        <v>134</v>
      </c>
      <c r="L35" s="73" t="s">
        <v>103</v>
      </c>
      <c r="M35" s="25" t="s">
        <v>135</v>
      </c>
      <c r="N35" s="13"/>
    </row>
    <row r="36" spans="3:14" s="10" customFormat="1" ht="13.5">
      <c r="C36" s="120"/>
      <c r="D36" s="123"/>
      <c r="E36" s="123"/>
      <c r="F36" s="117" t="s">
        <v>95</v>
      </c>
      <c r="G36" s="117"/>
      <c r="H36" s="117"/>
      <c r="I36" s="118" t="e">
        <f>ROUNDUP(I35/I30,2)</f>
        <v>#DIV/0!</v>
      </c>
      <c r="J36" s="119"/>
      <c r="K36" s="23"/>
      <c r="L36" s="73" t="s">
        <v>104</v>
      </c>
      <c r="M36" s="25" t="s">
        <v>154</v>
      </c>
      <c r="N36" s="13"/>
    </row>
    <row r="37" spans="3:14" s="10" customFormat="1" ht="13.5" customHeight="1">
      <c r="C37" s="120"/>
      <c r="D37" s="123" t="s">
        <v>137</v>
      </c>
      <c r="E37" s="123"/>
      <c r="F37" s="117" t="s">
        <v>88</v>
      </c>
      <c r="G37" s="117"/>
      <c r="H37" s="117"/>
      <c r="I37" s="124">
        <f>F25-I31</f>
        <v>0</v>
      </c>
      <c r="J37" s="243"/>
      <c r="K37" s="22" t="s">
        <v>77</v>
      </c>
      <c r="L37" s="73" t="s">
        <v>105</v>
      </c>
      <c r="M37" s="25" t="s">
        <v>140</v>
      </c>
      <c r="N37" s="13"/>
    </row>
    <row r="38" spans="3:14" s="10" customFormat="1" ht="13.5" customHeight="1">
      <c r="C38" s="121"/>
      <c r="D38" s="167"/>
      <c r="E38" s="167"/>
      <c r="F38" s="117" t="s">
        <v>88</v>
      </c>
      <c r="G38" s="117"/>
      <c r="H38" s="117"/>
      <c r="I38" s="126">
        <f>ROUNDUP(I37/1000,1)</f>
        <v>0</v>
      </c>
      <c r="J38" s="127"/>
      <c r="K38" s="22" t="s">
        <v>134</v>
      </c>
      <c r="L38" s="108" t="s">
        <v>106</v>
      </c>
      <c r="M38" s="25" t="s">
        <v>139</v>
      </c>
      <c r="N38" s="104"/>
    </row>
    <row r="39" spans="3:14" s="10" customFormat="1" ht="14.25" thickBot="1">
      <c r="C39" s="122"/>
      <c r="D39" s="168"/>
      <c r="E39" s="168"/>
      <c r="F39" s="154" t="s">
        <v>96</v>
      </c>
      <c r="G39" s="154"/>
      <c r="H39" s="154"/>
      <c r="I39" s="155" t="e">
        <f>ROUNDUP(I38/I30,2)</f>
        <v>#DIV/0!</v>
      </c>
      <c r="J39" s="156"/>
      <c r="K39" s="53"/>
      <c r="L39" s="54" t="s">
        <v>91</v>
      </c>
      <c r="M39" s="55" t="s">
        <v>142</v>
      </c>
      <c r="N39" s="56"/>
    </row>
    <row r="40" spans="3:14" s="10" customFormat="1" ht="45" customHeight="1">
      <c r="C40" s="111" t="s">
        <v>174</v>
      </c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</row>
    <row r="41" spans="3:14" s="10" customFormat="1" ht="13.5" customHeight="1">
      <c r="C41" s="17"/>
      <c r="D41" s="17"/>
      <c r="E41" s="17"/>
      <c r="F41" s="107"/>
      <c r="G41" s="107"/>
      <c r="H41" s="107"/>
      <c r="I41" s="16"/>
      <c r="J41" s="16"/>
      <c r="K41" s="19"/>
      <c r="L41" s="21"/>
      <c r="M41" s="21"/>
      <c r="N41" s="11"/>
    </row>
    <row r="43" ht="13.5">
      <c r="C43" s="10" t="s">
        <v>120</v>
      </c>
    </row>
    <row r="44" spans="3:8" ht="14.25" thickBot="1">
      <c r="C44" s="75"/>
      <c r="D44" s="75"/>
      <c r="H44" s="10" t="s">
        <v>127</v>
      </c>
    </row>
    <row r="45" spans="3:14" ht="13.5">
      <c r="C45" s="231" t="s">
        <v>175</v>
      </c>
      <c r="D45" s="232"/>
      <c r="E45" s="233"/>
      <c r="F45" s="234"/>
      <c r="G45" s="235"/>
      <c r="H45" s="235"/>
      <c r="I45" s="235"/>
      <c r="J45" s="235"/>
      <c r="K45" s="235"/>
      <c r="L45" s="235"/>
      <c r="M45" s="235"/>
      <c r="N45" s="236"/>
    </row>
    <row r="46" spans="3:14" ht="13.5">
      <c r="C46" s="221" t="s">
        <v>54</v>
      </c>
      <c r="D46" s="222"/>
      <c r="E46" s="200"/>
      <c r="F46" s="225" t="s">
        <v>49</v>
      </c>
      <c r="G46" s="225"/>
      <c r="H46" s="225" t="s">
        <v>50</v>
      </c>
      <c r="I46" s="225"/>
      <c r="J46" s="225" t="s">
        <v>51</v>
      </c>
      <c r="K46" s="225"/>
      <c r="L46" s="225" t="s">
        <v>52</v>
      </c>
      <c r="M46" s="225"/>
      <c r="N46" s="226"/>
    </row>
    <row r="47" spans="3:14" ht="13.5">
      <c r="C47" s="223"/>
      <c r="D47" s="224"/>
      <c r="E47" s="202"/>
      <c r="F47" s="103"/>
      <c r="G47" s="79" t="s">
        <v>53</v>
      </c>
      <c r="H47" s="103"/>
      <c r="I47" s="79" t="s">
        <v>53</v>
      </c>
      <c r="J47" s="103"/>
      <c r="K47" s="79" t="s">
        <v>53</v>
      </c>
      <c r="L47" s="227">
        <f>F47+H47+J47</f>
        <v>0</v>
      </c>
      <c r="M47" s="228"/>
      <c r="N47" s="13" t="s">
        <v>53</v>
      </c>
    </row>
    <row r="48" spans="3:14" ht="13.5">
      <c r="C48" s="203" t="s">
        <v>55</v>
      </c>
      <c r="D48" s="204"/>
      <c r="E48" s="205"/>
      <c r="F48" s="206"/>
      <c r="G48" s="207"/>
      <c r="H48" s="83" t="s">
        <v>56</v>
      </c>
      <c r="I48" s="194" t="s">
        <v>57</v>
      </c>
      <c r="J48" s="196"/>
      <c r="K48" s="217"/>
      <c r="L48" s="218"/>
      <c r="M48" s="218"/>
      <c r="N48" s="13" t="s">
        <v>58</v>
      </c>
    </row>
    <row r="49" spans="3:14" ht="13.5">
      <c r="C49" s="208" t="s">
        <v>65</v>
      </c>
      <c r="D49" s="209"/>
      <c r="E49" s="210"/>
      <c r="F49" s="191" t="s">
        <v>93</v>
      </c>
      <c r="G49" s="192"/>
      <c r="H49" s="193"/>
      <c r="I49" s="194" t="s">
        <v>121</v>
      </c>
      <c r="J49" s="195"/>
      <c r="K49" s="196"/>
      <c r="L49" s="194" t="s">
        <v>94</v>
      </c>
      <c r="M49" s="195"/>
      <c r="N49" s="244"/>
    </row>
    <row r="50" spans="3:14" ht="13.5">
      <c r="C50" s="211"/>
      <c r="D50" s="212"/>
      <c r="E50" s="213"/>
      <c r="F50" s="144"/>
      <c r="G50" s="145"/>
      <c r="H50" s="79" t="s">
        <v>92</v>
      </c>
      <c r="I50" s="219"/>
      <c r="J50" s="220"/>
      <c r="K50" s="84"/>
      <c r="L50" s="219"/>
      <c r="M50" s="220"/>
      <c r="N50" s="85"/>
    </row>
    <row r="51" spans="3:14" ht="13.5">
      <c r="C51" s="211"/>
      <c r="D51" s="212"/>
      <c r="E51" s="213"/>
      <c r="F51" s="197" t="s">
        <v>59</v>
      </c>
      <c r="G51" s="61" t="s">
        <v>60</v>
      </c>
      <c r="H51" s="89"/>
      <c r="I51" s="200" t="s">
        <v>122</v>
      </c>
      <c r="J51" s="146" t="s">
        <v>123</v>
      </c>
      <c r="K51" s="147"/>
      <c r="L51" s="61" t="s">
        <v>60</v>
      </c>
      <c r="M51" s="89"/>
      <c r="N51" s="172"/>
    </row>
    <row r="52" spans="3:14" ht="13.5">
      <c r="C52" s="211"/>
      <c r="D52" s="212"/>
      <c r="E52" s="213"/>
      <c r="F52" s="198"/>
      <c r="G52" s="175" t="s">
        <v>63</v>
      </c>
      <c r="H52" s="176"/>
      <c r="I52" s="201"/>
      <c r="J52" s="148"/>
      <c r="K52" s="149"/>
      <c r="L52" s="175" t="s">
        <v>62</v>
      </c>
      <c r="M52" s="177"/>
      <c r="N52" s="173"/>
    </row>
    <row r="53" spans="3:14" ht="13.5">
      <c r="C53" s="214"/>
      <c r="D53" s="215"/>
      <c r="E53" s="216"/>
      <c r="F53" s="199"/>
      <c r="G53" s="65" t="s">
        <v>61</v>
      </c>
      <c r="H53" s="90"/>
      <c r="I53" s="202"/>
      <c r="J53" s="150"/>
      <c r="K53" s="151"/>
      <c r="L53" s="65" t="s">
        <v>61</v>
      </c>
      <c r="M53" s="90"/>
      <c r="N53" s="174"/>
    </row>
    <row r="54" spans="3:14" ht="13.5">
      <c r="C54" s="97" t="s">
        <v>66</v>
      </c>
      <c r="D54" s="98"/>
      <c r="E54" s="98"/>
      <c r="F54" s="183" t="s">
        <v>68</v>
      </c>
      <c r="G54" s="184"/>
      <c r="H54" s="184"/>
      <c r="I54" s="185"/>
      <c r="J54" s="183" t="s">
        <v>69</v>
      </c>
      <c r="K54" s="184"/>
      <c r="L54" s="184"/>
      <c r="M54" s="184"/>
      <c r="N54" s="189"/>
    </row>
    <row r="55" spans="3:14" ht="13.5">
      <c r="C55" s="99" t="s">
        <v>67</v>
      </c>
      <c r="D55" s="100"/>
      <c r="E55" s="100"/>
      <c r="F55" s="186"/>
      <c r="G55" s="187"/>
      <c r="H55" s="187"/>
      <c r="I55" s="188"/>
      <c r="J55" s="186"/>
      <c r="K55" s="187"/>
      <c r="L55" s="187"/>
      <c r="M55" s="187"/>
      <c r="N55" s="190"/>
    </row>
    <row r="56" spans="3:14" ht="13.5">
      <c r="C56" s="99"/>
      <c r="D56" s="178" t="s">
        <v>70</v>
      </c>
      <c r="E56" s="179"/>
      <c r="F56" s="180"/>
      <c r="G56" s="181"/>
      <c r="H56" s="29" t="s">
        <v>75</v>
      </c>
      <c r="I56" s="30"/>
      <c r="J56" s="180"/>
      <c r="K56" s="181"/>
      <c r="L56" s="182" t="s">
        <v>77</v>
      </c>
      <c r="M56" s="182"/>
      <c r="N56" s="40"/>
    </row>
    <row r="57" spans="3:14" ht="13.5">
      <c r="C57" s="99"/>
      <c r="D57" s="129" t="s">
        <v>71</v>
      </c>
      <c r="E57" s="130"/>
      <c r="F57" s="152"/>
      <c r="G57" s="153"/>
      <c r="H57" s="31" t="s">
        <v>75</v>
      </c>
      <c r="I57" s="32"/>
      <c r="J57" s="152"/>
      <c r="K57" s="153"/>
      <c r="L57" s="169" t="s">
        <v>77</v>
      </c>
      <c r="M57" s="169"/>
      <c r="N57" s="41"/>
    </row>
    <row r="58" spans="3:14" ht="13.5">
      <c r="C58" s="99"/>
      <c r="D58" s="129" t="s">
        <v>72</v>
      </c>
      <c r="E58" s="130"/>
      <c r="F58" s="152"/>
      <c r="G58" s="153"/>
      <c r="H58" s="31" t="s">
        <v>75</v>
      </c>
      <c r="I58" s="32"/>
      <c r="J58" s="152"/>
      <c r="K58" s="153"/>
      <c r="L58" s="169" t="s">
        <v>77</v>
      </c>
      <c r="M58" s="169"/>
      <c r="N58" s="41"/>
    </row>
    <row r="59" spans="3:14" ht="13.5">
      <c r="C59" s="99"/>
      <c r="D59" s="129" t="s">
        <v>74</v>
      </c>
      <c r="E59" s="130"/>
      <c r="F59" s="152"/>
      <c r="G59" s="153"/>
      <c r="H59" s="31" t="s">
        <v>75</v>
      </c>
      <c r="I59" s="32"/>
      <c r="J59" s="152"/>
      <c r="K59" s="153"/>
      <c r="L59" s="169" t="s">
        <v>77</v>
      </c>
      <c r="M59" s="169"/>
      <c r="N59" s="41"/>
    </row>
    <row r="60" spans="3:14" ht="14.25" thickBot="1">
      <c r="C60" s="99"/>
      <c r="D60" s="170" t="s">
        <v>73</v>
      </c>
      <c r="E60" s="171"/>
      <c r="F60" s="134"/>
      <c r="G60" s="135"/>
      <c r="H60" s="33" t="s">
        <v>75</v>
      </c>
      <c r="I60" s="34"/>
      <c r="J60" s="134"/>
      <c r="K60" s="135"/>
      <c r="L60" s="136" t="s">
        <v>77</v>
      </c>
      <c r="M60" s="136"/>
      <c r="N60" s="42"/>
    </row>
    <row r="61" spans="3:14" ht="14.25" thickTop="1">
      <c r="C61" s="99"/>
      <c r="D61" s="139" t="s">
        <v>52</v>
      </c>
      <c r="E61" s="140"/>
      <c r="F61" s="141">
        <f>SUM(F56:G60)</f>
        <v>0</v>
      </c>
      <c r="G61" s="142"/>
      <c r="H61" s="35" t="s">
        <v>75</v>
      </c>
      <c r="I61" s="36" t="s">
        <v>107</v>
      </c>
      <c r="J61" s="143">
        <f>SUM(J56:K60)</f>
        <v>0</v>
      </c>
      <c r="K61" s="143"/>
      <c r="L61" s="137" t="s">
        <v>77</v>
      </c>
      <c r="M61" s="137"/>
      <c r="N61" s="43" t="s">
        <v>108</v>
      </c>
    </row>
    <row r="62" spans="3:14" ht="13.5">
      <c r="C62" s="106" t="s">
        <v>157</v>
      </c>
      <c r="D62" s="101"/>
      <c r="E62" s="101"/>
      <c r="F62" s="101"/>
      <c r="G62" s="101"/>
      <c r="H62" s="101"/>
      <c r="I62" s="102"/>
      <c r="J62" s="138"/>
      <c r="K62" s="138"/>
      <c r="L62" s="128" t="s">
        <v>77</v>
      </c>
      <c r="M62" s="128"/>
      <c r="N62" s="105" t="s">
        <v>80</v>
      </c>
    </row>
    <row r="63" spans="3:14" ht="14.25" thickBot="1">
      <c r="C63" s="45" t="s">
        <v>81</v>
      </c>
      <c r="D63" s="46"/>
      <c r="E63" s="46"/>
      <c r="F63" s="47"/>
      <c r="G63" s="63"/>
      <c r="H63" s="63"/>
      <c r="I63" s="64"/>
      <c r="J63" s="157"/>
      <c r="K63" s="157"/>
      <c r="L63" s="131" t="s">
        <v>77</v>
      </c>
      <c r="M63" s="131"/>
      <c r="N63" s="48" t="s">
        <v>110</v>
      </c>
    </row>
    <row r="65" ht="14.25" thickBot="1">
      <c r="C65" s="17" t="s">
        <v>124</v>
      </c>
    </row>
    <row r="66" spans="3:14" ht="13.5">
      <c r="C66" s="158" t="s">
        <v>84</v>
      </c>
      <c r="D66" s="159"/>
      <c r="E66" s="159"/>
      <c r="F66" s="159"/>
      <c r="G66" s="159"/>
      <c r="H66" s="159"/>
      <c r="I66" s="160">
        <f>ROUNDUP(F61/1000,1)</f>
        <v>0</v>
      </c>
      <c r="J66" s="161"/>
      <c r="K66" s="49" t="s">
        <v>134</v>
      </c>
      <c r="L66" s="50" t="s">
        <v>111</v>
      </c>
      <c r="M66" s="51" t="s">
        <v>144</v>
      </c>
      <c r="N66" s="52"/>
    </row>
    <row r="67" spans="3:14" ht="13.5" customHeight="1">
      <c r="C67" s="162" t="s">
        <v>89</v>
      </c>
      <c r="D67" s="163"/>
      <c r="E67" s="163"/>
      <c r="F67" s="164" t="s">
        <v>85</v>
      </c>
      <c r="G67" s="165"/>
      <c r="H67" s="166"/>
      <c r="I67" s="132">
        <f>F61-J61+J63</f>
        <v>0</v>
      </c>
      <c r="J67" s="133"/>
      <c r="K67" s="22" t="s">
        <v>77</v>
      </c>
      <c r="L67" s="73" t="s">
        <v>112</v>
      </c>
      <c r="M67" s="95" t="s">
        <v>151</v>
      </c>
      <c r="N67" s="13"/>
    </row>
    <row r="68" spans="3:14" ht="13.5" customHeight="1">
      <c r="C68" s="162"/>
      <c r="D68" s="163"/>
      <c r="E68" s="163"/>
      <c r="F68" s="117" t="s">
        <v>98</v>
      </c>
      <c r="G68" s="117"/>
      <c r="H68" s="117"/>
      <c r="I68" s="132">
        <f>J62-J63</f>
        <v>0</v>
      </c>
      <c r="J68" s="133"/>
      <c r="K68" s="22" t="s">
        <v>77</v>
      </c>
      <c r="L68" s="73" t="s">
        <v>113</v>
      </c>
      <c r="M68" s="25" t="s">
        <v>145</v>
      </c>
      <c r="N68" s="13"/>
    </row>
    <row r="69" spans="3:14" ht="13.5">
      <c r="C69" s="162"/>
      <c r="D69" s="163"/>
      <c r="E69" s="163"/>
      <c r="F69" s="117" t="s">
        <v>86</v>
      </c>
      <c r="G69" s="117"/>
      <c r="H69" s="117"/>
      <c r="I69" s="132">
        <f>I67+I68</f>
        <v>0</v>
      </c>
      <c r="J69" s="133"/>
      <c r="K69" s="22" t="s">
        <v>77</v>
      </c>
      <c r="L69" s="73" t="s">
        <v>114</v>
      </c>
      <c r="M69" s="25" t="s">
        <v>115</v>
      </c>
      <c r="N69" s="13"/>
    </row>
    <row r="70" spans="3:14" ht="13.5" customHeight="1">
      <c r="C70" s="120" t="s">
        <v>143</v>
      </c>
      <c r="D70" s="123" t="s">
        <v>136</v>
      </c>
      <c r="E70" s="123"/>
      <c r="F70" s="117" t="s">
        <v>88</v>
      </c>
      <c r="G70" s="117"/>
      <c r="H70" s="117"/>
      <c r="I70" s="124">
        <f>F61-I69</f>
        <v>0</v>
      </c>
      <c r="J70" s="125"/>
      <c r="K70" s="22" t="s">
        <v>77</v>
      </c>
      <c r="L70" s="73" t="s">
        <v>116</v>
      </c>
      <c r="M70" s="25" t="s">
        <v>146</v>
      </c>
      <c r="N70" s="13"/>
    </row>
    <row r="71" spans="3:14" ht="13.5" customHeight="1">
      <c r="C71" s="120"/>
      <c r="D71" s="123"/>
      <c r="E71" s="123"/>
      <c r="F71" s="117" t="s">
        <v>88</v>
      </c>
      <c r="G71" s="117"/>
      <c r="H71" s="117"/>
      <c r="I71" s="126">
        <f>ROUNDUP(I70/1000,1)</f>
        <v>0</v>
      </c>
      <c r="J71" s="127"/>
      <c r="K71" s="22" t="s">
        <v>134</v>
      </c>
      <c r="L71" s="73" t="s">
        <v>117</v>
      </c>
      <c r="M71" s="25" t="s">
        <v>147</v>
      </c>
      <c r="N71" s="13"/>
    </row>
    <row r="72" spans="3:14" ht="13.5">
      <c r="C72" s="120"/>
      <c r="D72" s="123"/>
      <c r="E72" s="123"/>
      <c r="F72" s="117" t="s">
        <v>95</v>
      </c>
      <c r="G72" s="117"/>
      <c r="H72" s="117"/>
      <c r="I72" s="118" t="e">
        <f>ROUNDUP(I71/I66,2)</f>
        <v>#DIV/0!</v>
      </c>
      <c r="J72" s="119"/>
      <c r="K72" s="23"/>
      <c r="L72" s="73" t="s">
        <v>150</v>
      </c>
      <c r="M72" s="25" t="s">
        <v>155</v>
      </c>
      <c r="N72" s="13"/>
    </row>
    <row r="73" spans="3:14" ht="13.5" customHeight="1">
      <c r="C73" s="120"/>
      <c r="D73" s="123" t="s">
        <v>137</v>
      </c>
      <c r="E73" s="123"/>
      <c r="F73" s="117" t="s">
        <v>88</v>
      </c>
      <c r="G73" s="117"/>
      <c r="H73" s="117"/>
      <c r="I73" s="124">
        <f>F61-I67</f>
        <v>0</v>
      </c>
      <c r="J73" s="243"/>
      <c r="K73" s="22" t="s">
        <v>77</v>
      </c>
      <c r="L73" s="73" t="s">
        <v>118</v>
      </c>
      <c r="M73" s="25" t="s">
        <v>148</v>
      </c>
      <c r="N73" s="13"/>
    </row>
    <row r="74" spans="3:14" ht="13.5" customHeight="1">
      <c r="C74" s="121"/>
      <c r="D74" s="167"/>
      <c r="E74" s="167"/>
      <c r="F74" s="117" t="s">
        <v>88</v>
      </c>
      <c r="G74" s="117"/>
      <c r="H74" s="117"/>
      <c r="I74" s="126">
        <f>ROUNDUP(I73/1000,1)</f>
        <v>0</v>
      </c>
      <c r="J74" s="127"/>
      <c r="K74" s="22" t="s">
        <v>134</v>
      </c>
      <c r="L74" s="108" t="s">
        <v>128</v>
      </c>
      <c r="M74" s="25" t="s">
        <v>149</v>
      </c>
      <c r="N74" s="104"/>
    </row>
    <row r="75" spans="3:14" ht="13.5" customHeight="1" thickBot="1">
      <c r="C75" s="122"/>
      <c r="D75" s="168"/>
      <c r="E75" s="168"/>
      <c r="F75" s="154" t="s">
        <v>96</v>
      </c>
      <c r="G75" s="154"/>
      <c r="H75" s="154"/>
      <c r="I75" s="155" t="e">
        <f>ROUNDUP(I74/I66,2)</f>
        <v>#DIV/0!</v>
      </c>
      <c r="J75" s="156"/>
      <c r="K75" s="53"/>
      <c r="L75" s="54" t="s">
        <v>129</v>
      </c>
      <c r="M75" s="55" t="s">
        <v>156</v>
      </c>
      <c r="N75" s="56"/>
    </row>
    <row r="76" spans="3:14" ht="14.25" thickBot="1">
      <c r="C76" s="113" t="s">
        <v>125</v>
      </c>
      <c r="D76" s="114"/>
      <c r="E76" s="114"/>
      <c r="F76" s="114"/>
      <c r="G76" s="114"/>
      <c r="H76" s="114"/>
      <c r="I76" s="115" t="e">
        <f>ROUNDDOWN((1-I39/I75)*100,1)</f>
        <v>#DIV/0!</v>
      </c>
      <c r="J76" s="116"/>
      <c r="K76" s="78" t="s">
        <v>64</v>
      </c>
      <c r="L76" s="77"/>
      <c r="M76" s="55" t="s">
        <v>152</v>
      </c>
      <c r="N76" s="57"/>
    </row>
    <row r="77" spans="3:14" ht="45" customHeight="1">
      <c r="C77" s="111" t="s">
        <v>174</v>
      </c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</row>
  </sheetData>
  <sheetProtection password="C639" sheet="1" formatRows="0" selectLockedCells="1"/>
  <mergeCells count="167">
    <mergeCell ref="C13:E17"/>
    <mergeCell ref="C76:H76"/>
    <mergeCell ref="I76:J76"/>
    <mergeCell ref="C77:N77"/>
    <mergeCell ref="F73:H73"/>
    <mergeCell ref="I73:J73"/>
    <mergeCell ref="F74:H74"/>
    <mergeCell ref="I74:J74"/>
    <mergeCell ref="F75:H75"/>
    <mergeCell ref="I75:J75"/>
    <mergeCell ref="I69:J69"/>
    <mergeCell ref="C70:C75"/>
    <mergeCell ref="D70:E72"/>
    <mergeCell ref="F70:H70"/>
    <mergeCell ref="I70:J70"/>
    <mergeCell ref="F71:H71"/>
    <mergeCell ref="I71:J71"/>
    <mergeCell ref="F72:H72"/>
    <mergeCell ref="I72:J72"/>
    <mergeCell ref="D73:E75"/>
    <mergeCell ref="J63:K63"/>
    <mergeCell ref="L63:M63"/>
    <mergeCell ref="C66:H66"/>
    <mergeCell ref="I66:J66"/>
    <mergeCell ref="C67:E69"/>
    <mergeCell ref="F67:H67"/>
    <mergeCell ref="I67:J67"/>
    <mergeCell ref="F68:H68"/>
    <mergeCell ref="I68:J68"/>
    <mergeCell ref="F69:H69"/>
    <mergeCell ref="D61:E61"/>
    <mergeCell ref="F61:G61"/>
    <mergeCell ref="J61:K61"/>
    <mergeCell ref="L61:M61"/>
    <mergeCell ref="J62:K62"/>
    <mergeCell ref="L62:M62"/>
    <mergeCell ref="D59:E59"/>
    <mergeCell ref="F59:G59"/>
    <mergeCell ref="J59:K59"/>
    <mergeCell ref="L59:M59"/>
    <mergeCell ref="D60:E60"/>
    <mergeCell ref="F60:G60"/>
    <mergeCell ref="J60:K60"/>
    <mergeCell ref="L60:M60"/>
    <mergeCell ref="D57:E57"/>
    <mergeCell ref="F57:G57"/>
    <mergeCell ref="J57:K57"/>
    <mergeCell ref="L57:M57"/>
    <mergeCell ref="D58:E58"/>
    <mergeCell ref="F58:G58"/>
    <mergeCell ref="J58:K58"/>
    <mergeCell ref="L58:M58"/>
    <mergeCell ref="N51:N53"/>
    <mergeCell ref="G52:H52"/>
    <mergeCell ref="L52:M52"/>
    <mergeCell ref="F54:I55"/>
    <mergeCell ref="J54:N55"/>
    <mergeCell ref="D56:E56"/>
    <mergeCell ref="F56:G56"/>
    <mergeCell ref="J56:K56"/>
    <mergeCell ref="L56:M56"/>
    <mergeCell ref="C49:E53"/>
    <mergeCell ref="F50:G50"/>
    <mergeCell ref="I50:J50"/>
    <mergeCell ref="L50:M50"/>
    <mergeCell ref="F51:F53"/>
    <mergeCell ref="I51:I53"/>
    <mergeCell ref="J51:K53"/>
    <mergeCell ref="F49:H49"/>
    <mergeCell ref="I49:K49"/>
    <mergeCell ref="L49:N49"/>
    <mergeCell ref="H46:I46"/>
    <mergeCell ref="J46:K46"/>
    <mergeCell ref="L46:N46"/>
    <mergeCell ref="L47:M47"/>
    <mergeCell ref="C40:N40"/>
    <mergeCell ref="C48:E48"/>
    <mergeCell ref="F48:G48"/>
    <mergeCell ref="I48:J48"/>
    <mergeCell ref="K48:M48"/>
    <mergeCell ref="C45:E45"/>
    <mergeCell ref="F45:N45"/>
    <mergeCell ref="C46:E47"/>
    <mergeCell ref="F46:G46"/>
    <mergeCell ref="F37:H37"/>
    <mergeCell ref="I37:J37"/>
    <mergeCell ref="F38:H38"/>
    <mergeCell ref="I38:J38"/>
    <mergeCell ref="F39:H39"/>
    <mergeCell ref="I39:J39"/>
    <mergeCell ref="I33:J33"/>
    <mergeCell ref="C34:C39"/>
    <mergeCell ref="D34:E36"/>
    <mergeCell ref="F34:H34"/>
    <mergeCell ref="I34:J34"/>
    <mergeCell ref="F35:H35"/>
    <mergeCell ref="I35:J35"/>
    <mergeCell ref="F36:H36"/>
    <mergeCell ref="I36:J36"/>
    <mergeCell ref="D37:E39"/>
    <mergeCell ref="J27:K27"/>
    <mergeCell ref="L27:M27"/>
    <mergeCell ref="C30:H30"/>
    <mergeCell ref="I30:J30"/>
    <mergeCell ref="C31:E33"/>
    <mergeCell ref="F31:H31"/>
    <mergeCell ref="I31:J31"/>
    <mergeCell ref="F32:H32"/>
    <mergeCell ref="I32:J32"/>
    <mergeCell ref="F33:H33"/>
    <mergeCell ref="D25:E25"/>
    <mergeCell ref="F25:G25"/>
    <mergeCell ref="J25:K25"/>
    <mergeCell ref="L25:M25"/>
    <mergeCell ref="J26:K26"/>
    <mergeCell ref="L26:M26"/>
    <mergeCell ref="D23:E23"/>
    <mergeCell ref="F23:G23"/>
    <mergeCell ref="J23:K23"/>
    <mergeCell ref="L23:M23"/>
    <mergeCell ref="D24:E24"/>
    <mergeCell ref="F24:G24"/>
    <mergeCell ref="J24:K24"/>
    <mergeCell ref="L24:M24"/>
    <mergeCell ref="D21:E21"/>
    <mergeCell ref="F21:G21"/>
    <mergeCell ref="J21:K21"/>
    <mergeCell ref="L21:M21"/>
    <mergeCell ref="D22:E22"/>
    <mergeCell ref="F22:G22"/>
    <mergeCell ref="J22:K22"/>
    <mergeCell ref="L22:M22"/>
    <mergeCell ref="F18:I19"/>
    <mergeCell ref="J18:N19"/>
    <mergeCell ref="D20:E20"/>
    <mergeCell ref="F20:G20"/>
    <mergeCell ref="J20:K20"/>
    <mergeCell ref="L20:M20"/>
    <mergeCell ref="F15:F17"/>
    <mergeCell ref="I15:I17"/>
    <mergeCell ref="J15:K17"/>
    <mergeCell ref="N15:N17"/>
    <mergeCell ref="G16:H16"/>
    <mergeCell ref="L16:M16"/>
    <mergeCell ref="F13:H13"/>
    <mergeCell ref="I13:K13"/>
    <mergeCell ref="L13:N13"/>
    <mergeCell ref="F14:G14"/>
    <mergeCell ref="I14:J14"/>
    <mergeCell ref="L14:M14"/>
    <mergeCell ref="C12:E12"/>
    <mergeCell ref="F12:G12"/>
    <mergeCell ref="I12:J12"/>
    <mergeCell ref="K12:M12"/>
    <mergeCell ref="C10:E11"/>
    <mergeCell ref="F10:G10"/>
    <mergeCell ref="H10:I10"/>
    <mergeCell ref="J10:K10"/>
    <mergeCell ref="L10:N10"/>
    <mergeCell ref="L11:M11"/>
    <mergeCell ref="C3:N3"/>
    <mergeCell ref="C4:N4"/>
    <mergeCell ref="C5:N5"/>
    <mergeCell ref="C6:N6"/>
    <mergeCell ref="C7:N7"/>
    <mergeCell ref="C9:E9"/>
    <mergeCell ref="F9:N9"/>
  </mergeCells>
  <dataValidations count="1">
    <dataValidation allowBlank="1" showInputMessage="1" showErrorMessage="1" imeMode="halfAlpha" sqref="L11:M11 J11 H11 F11 F14:G14 I14:J14 L14:M14 M15 M17 H17 H15 J26:K27 J20:K24 R22 F47 H47 J47 L50:M50 M51 M53 I50:J50 H51 H53 F50:G50 F20:G24 J56:K60 J62:K63 F56:G60"/>
  </dataValidations>
  <printOptions/>
  <pageMargins left="0.7" right="0.7" top="0.75" bottom="0.75" header="0.3" footer="0.3"/>
  <pageSetup fitToHeight="1" fitToWidth="1" horizontalDpi="600" verticalDpi="600" orientation="portrait" paperSize="9" scale="73" r:id="rId1"/>
  <rowBreaks count="1" manualBreakCount="1">
    <brk id="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77"/>
  <sheetViews>
    <sheetView zoomScalePageLayoutView="0" workbookViewId="0" topLeftCell="A2">
      <selection activeCell="E2" sqref="E2"/>
    </sheetView>
  </sheetViews>
  <sheetFormatPr defaultColWidth="9.140625" defaultRowHeight="15"/>
  <cols>
    <col min="1" max="1" width="1.421875" style="10" customWidth="1"/>
    <col min="2" max="2" width="1.57421875" style="10" customWidth="1"/>
    <col min="3" max="14" width="9.00390625" style="10" customWidth="1"/>
    <col min="15" max="15" width="1.421875" style="10" customWidth="1"/>
  </cols>
  <sheetData>
    <row r="1" ht="6" customHeight="1" thickBot="1"/>
    <row r="2" spans="3:14" ht="14.25" thickBot="1">
      <c r="C2" s="16" t="s">
        <v>130</v>
      </c>
      <c r="D2" s="109">
        <f>F9</f>
        <v>3</v>
      </c>
      <c r="E2" s="88" t="s">
        <v>172</v>
      </c>
      <c r="F2" s="88" t="s">
        <v>161</v>
      </c>
      <c r="M2" s="96" t="s">
        <v>159</v>
      </c>
      <c r="N2" s="246">
        <f>'別添１－１'!$N$2</f>
        <v>0</v>
      </c>
    </row>
    <row r="3" spans="3:14" ht="13.5">
      <c r="C3" s="229" t="s">
        <v>126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</row>
    <row r="4" spans="3:14" ht="13.5">
      <c r="C4" s="229" t="s">
        <v>47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</row>
    <row r="5" spans="3:14" ht="13.5"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</row>
    <row r="6" spans="3:14" ht="13.5">
      <c r="C6" s="230" t="s">
        <v>173</v>
      </c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</row>
    <row r="7" spans="3:14" ht="13.5"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</row>
    <row r="8" s="10" customFormat="1" ht="14.25" thickBot="1">
      <c r="C8" s="10" t="s">
        <v>48</v>
      </c>
    </row>
    <row r="9" spans="3:14" s="10" customFormat="1" ht="13.5">
      <c r="C9" s="231" t="s">
        <v>175</v>
      </c>
      <c r="D9" s="232"/>
      <c r="E9" s="233"/>
      <c r="F9" s="239">
        <v>3</v>
      </c>
      <c r="G9" s="240"/>
      <c r="H9" s="240"/>
      <c r="I9" s="240"/>
      <c r="J9" s="240"/>
      <c r="K9" s="240"/>
      <c r="L9" s="240"/>
      <c r="M9" s="240"/>
      <c r="N9" s="241"/>
    </row>
    <row r="10" spans="3:14" s="10" customFormat="1" ht="13.5">
      <c r="C10" s="221" t="s">
        <v>54</v>
      </c>
      <c r="D10" s="222"/>
      <c r="E10" s="200"/>
      <c r="F10" s="225" t="s">
        <v>49</v>
      </c>
      <c r="G10" s="225"/>
      <c r="H10" s="225" t="s">
        <v>50</v>
      </c>
      <c r="I10" s="225"/>
      <c r="J10" s="225" t="s">
        <v>51</v>
      </c>
      <c r="K10" s="225"/>
      <c r="L10" s="225" t="s">
        <v>52</v>
      </c>
      <c r="M10" s="225"/>
      <c r="N10" s="226"/>
    </row>
    <row r="11" spans="3:14" s="10" customFormat="1" ht="13.5">
      <c r="C11" s="223"/>
      <c r="D11" s="224"/>
      <c r="E11" s="202"/>
      <c r="F11" s="94"/>
      <c r="G11" s="79" t="s">
        <v>53</v>
      </c>
      <c r="H11" s="94"/>
      <c r="I11" s="79" t="s">
        <v>53</v>
      </c>
      <c r="J11" s="94"/>
      <c r="K11" s="79" t="s">
        <v>53</v>
      </c>
      <c r="L11" s="237">
        <f>F11+H11+J11</f>
        <v>0</v>
      </c>
      <c r="M11" s="238"/>
      <c r="N11" s="13" t="s">
        <v>53</v>
      </c>
    </row>
    <row r="12" spans="3:14" s="10" customFormat="1" ht="13.5">
      <c r="C12" s="203" t="s">
        <v>55</v>
      </c>
      <c r="D12" s="204"/>
      <c r="E12" s="205"/>
      <c r="F12" s="206"/>
      <c r="G12" s="207"/>
      <c r="H12" s="83" t="s">
        <v>56</v>
      </c>
      <c r="I12" s="194" t="s">
        <v>57</v>
      </c>
      <c r="J12" s="196"/>
      <c r="K12" s="217"/>
      <c r="L12" s="218"/>
      <c r="M12" s="218"/>
      <c r="N12" s="13" t="s">
        <v>58</v>
      </c>
    </row>
    <row r="13" spans="3:14" s="10" customFormat="1" ht="13.5">
      <c r="C13" s="208" t="s">
        <v>65</v>
      </c>
      <c r="D13" s="209"/>
      <c r="E13" s="210"/>
      <c r="F13" s="191" t="s">
        <v>93</v>
      </c>
      <c r="G13" s="192"/>
      <c r="H13" s="193"/>
      <c r="I13" s="194" t="s">
        <v>121</v>
      </c>
      <c r="J13" s="195"/>
      <c r="K13" s="196"/>
      <c r="L13" s="194" t="s">
        <v>94</v>
      </c>
      <c r="M13" s="195"/>
      <c r="N13" s="244"/>
    </row>
    <row r="14" spans="3:14" s="10" customFormat="1" ht="13.5">
      <c r="C14" s="211"/>
      <c r="D14" s="212"/>
      <c r="E14" s="213"/>
      <c r="F14" s="144"/>
      <c r="G14" s="145"/>
      <c r="H14" s="79" t="s">
        <v>92</v>
      </c>
      <c r="I14" s="219"/>
      <c r="J14" s="220"/>
      <c r="K14" s="84"/>
      <c r="L14" s="219"/>
      <c r="M14" s="220"/>
      <c r="N14" s="85"/>
    </row>
    <row r="15" spans="3:14" s="10" customFormat="1" ht="13.5">
      <c r="C15" s="211"/>
      <c r="D15" s="212"/>
      <c r="E15" s="213"/>
      <c r="F15" s="197" t="s">
        <v>59</v>
      </c>
      <c r="G15" s="61" t="s">
        <v>60</v>
      </c>
      <c r="H15" s="89"/>
      <c r="I15" s="200" t="s">
        <v>122</v>
      </c>
      <c r="J15" s="146" t="s">
        <v>123</v>
      </c>
      <c r="K15" s="147"/>
      <c r="L15" s="61" t="s">
        <v>60</v>
      </c>
      <c r="M15" s="89"/>
      <c r="N15" s="172"/>
    </row>
    <row r="16" spans="3:14" s="10" customFormat="1" ht="13.5">
      <c r="C16" s="211"/>
      <c r="D16" s="212"/>
      <c r="E16" s="213"/>
      <c r="F16" s="198"/>
      <c r="G16" s="175" t="s">
        <v>63</v>
      </c>
      <c r="H16" s="176"/>
      <c r="I16" s="201"/>
      <c r="J16" s="148"/>
      <c r="K16" s="149"/>
      <c r="L16" s="175" t="s">
        <v>62</v>
      </c>
      <c r="M16" s="177"/>
      <c r="N16" s="173"/>
    </row>
    <row r="17" spans="3:14" s="10" customFormat="1" ht="13.5">
      <c r="C17" s="214"/>
      <c r="D17" s="215"/>
      <c r="E17" s="216"/>
      <c r="F17" s="199"/>
      <c r="G17" s="65" t="s">
        <v>61</v>
      </c>
      <c r="H17" s="90"/>
      <c r="I17" s="202"/>
      <c r="J17" s="150"/>
      <c r="K17" s="151"/>
      <c r="L17" s="65" t="s">
        <v>61</v>
      </c>
      <c r="M17" s="90"/>
      <c r="N17" s="174"/>
    </row>
    <row r="18" spans="3:14" s="10" customFormat="1" ht="13.5">
      <c r="C18" s="97" t="s">
        <v>66</v>
      </c>
      <c r="D18" s="98"/>
      <c r="E18" s="98"/>
      <c r="F18" s="183" t="s">
        <v>68</v>
      </c>
      <c r="G18" s="184"/>
      <c r="H18" s="184"/>
      <c r="I18" s="185"/>
      <c r="J18" s="183" t="s">
        <v>69</v>
      </c>
      <c r="K18" s="184"/>
      <c r="L18" s="184"/>
      <c r="M18" s="184"/>
      <c r="N18" s="189"/>
    </row>
    <row r="19" spans="3:14" s="10" customFormat="1" ht="13.5">
      <c r="C19" s="99" t="s">
        <v>67</v>
      </c>
      <c r="D19" s="100"/>
      <c r="E19" s="100"/>
      <c r="F19" s="186"/>
      <c r="G19" s="187"/>
      <c r="H19" s="187"/>
      <c r="I19" s="188"/>
      <c r="J19" s="186"/>
      <c r="K19" s="187"/>
      <c r="L19" s="187"/>
      <c r="M19" s="187"/>
      <c r="N19" s="190"/>
    </row>
    <row r="20" spans="3:14" s="10" customFormat="1" ht="13.5">
      <c r="C20" s="99"/>
      <c r="D20" s="178" t="s">
        <v>70</v>
      </c>
      <c r="E20" s="179"/>
      <c r="F20" s="180"/>
      <c r="G20" s="181"/>
      <c r="H20" s="29" t="s">
        <v>75</v>
      </c>
      <c r="I20" s="30"/>
      <c r="J20" s="180"/>
      <c r="K20" s="181"/>
      <c r="L20" s="182" t="s">
        <v>77</v>
      </c>
      <c r="M20" s="182"/>
      <c r="N20" s="40"/>
    </row>
    <row r="21" spans="3:14" s="10" customFormat="1" ht="13.5">
      <c r="C21" s="99"/>
      <c r="D21" s="129" t="s">
        <v>71</v>
      </c>
      <c r="E21" s="130"/>
      <c r="F21" s="152"/>
      <c r="G21" s="153"/>
      <c r="H21" s="31" t="s">
        <v>75</v>
      </c>
      <c r="I21" s="32"/>
      <c r="J21" s="152"/>
      <c r="K21" s="153"/>
      <c r="L21" s="169" t="s">
        <v>77</v>
      </c>
      <c r="M21" s="169"/>
      <c r="N21" s="41"/>
    </row>
    <row r="22" spans="3:14" s="10" customFormat="1" ht="13.5">
      <c r="C22" s="99"/>
      <c r="D22" s="129" t="s">
        <v>72</v>
      </c>
      <c r="E22" s="130"/>
      <c r="F22" s="152"/>
      <c r="G22" s="153"/>
      <c r="H22" s="31" t="s">
        <v>75</v>
      </c>
      <c r="I22" s="32"/>
      <c r="J22" s="152"/>
      <c r="K22" s="153"/>
      <c r="L22" s="169" t="s">
        <v>77</v>
      </c>
      <c r="M22" s="169"/>
      <c r="N22" s="41"/>
    </row>
    <row r="23" spans="3:14" s="10" customFormat="1" ht="13.5">
      <c r="C23" s="99"/>
      <c r="D23" s="129" t="s">
        <v>74</v>
      </c>
      <c r="E23" s="130"/>
      <c r="F23" s="152"/>
      <c r="G23" s="153"/>
      <c r="H23" s="31" t="s">
        <v>75</v>
      </c>
      <c r="I23" s="32"/>
      <c r="J23" s="152"/>
      <c r="K23" s="153"/>
      <c r="L23" s="169" t="s">
        <v>77</v>
      </c>
      <c r="M23" s="169"/>
      <c r="N23" s="41"/>
    </row>
    <row r="24" spans="3:14" s="10" customFormat="1" ht="14.25" thickBot="1">
      <c r="C24" s="99"/>
      <c r="D24" s="170" t="s">
        <v>73</v>
      </c>
      <c r="E24" s="171"/>
      <c r="F24" s="134"/>
      <c r="G24" s="135"/>
      <c r="H24" s="33" t="s">
        <v>75</v>
      </c>
      <c r="I24" s="34"/>
      <c r="J24" s="134"/>
      <c r="K24" s="135"/>
      <c r="L24" s="136" t="s">
        <v>77</v>
      </c>
      <c r="M24" s="136"/>
      <c r="N24" s="42"/>
    </row>
    <row r="25" spans="3:14" s="10" customFormat="1" ht="14.25" thickTop="1">
      <c r="C25" s="99"/>
      <c r="D25" s="139" t="s">
        <v>52</v>
      </c>
      <c r="E25" s="140"/>
      <c r="F25" s="242">
        <f>SUM(F20:G24)</f>
        <v>0</v>
      </c>
      <c r="G25" s="143"/>
      <c r="H25" s="35" t="s">
        <v>75</v>
      </c>
      <c r="I25" s="36" t="s">
        <v>76</v>
      </c>
      <c r="J25" s="143">
        <f>SUM(J20:K24)</f>
        <v>0</v>
      </c>
      <c r="K25" s="143"/>
      <c r="L25" s="137" t="s">
        <v>77</v>
      </c>
      <c r="M25" s="137"/>
      <c r="N25" s="43" t="s">
        <v>78</v>
      </c>
    </row>
    <row r="26" spans="3:14" s="10" customFormat="1" ht="13.5">
      <c r="C26" s="106" t="s">
        <v>157</v>
      </c>
      <c r="D26" s="101"/>
      <c r="E26" s="101"/>
      <c r="F26" s="101"/>
      <c r="G26" s="101"/>
      <c r="H26" s="101"/>
      <c r="I26" s="102"/>
      <c r="J26" s="138"/>
      <c r="K26" s="138"/>
      <c r="L26" s="128" t="s">
        <v>77</v>
      </c>
      <c r="M26" s="128"/>
      <c r="N26" s="105" t="s">
        <v>79</v>
      </c>
    </row>
    <row r="27" spans="3:14" s="10" customFormat="1" ht="14.25" thickBot="1">
      <c r="C27" s="45" t="s">
        <v>81</v>
      </c>
      <c r="D27" s="46"/>
      <c r="E27" s="46"/>
      <c r="F27" s="47"/>
      <c r="G27" s="63"/>
      <c r="H27" s="63"/>
      <c r="I27" s="64"/>
      <c r="J27" s="157"/>
      <c r="K27" s="157"/>
      <c r="L27" s="131" t="s">
        <v>77</v>
      </c>
      <c r="M27" s="131"/>
      <c r="N27" s="48" t="s">
        <v>80</v>
      </c>
    </row>
    <row r="28" spans="3:14" s="10" customFormat="1" ht="13.5">
      <c r="C28" s="17"/>
      <c r="D28" s="17"/>
      <c r="E28" s="17"/>
      <c r="F28" s="107"/>
      <c r="G28" s="11"/>
      <c r="H28" s="11"/>
      <c r="I28" s="11"/>
      <c r="J28" s="20"/>
      <c r="K28" s="20"/>
      <c r="L28" s="21"/>
      <c r="M28" s="21"/>
      <c r="N28" s="11"/>
    </row>
    <row r="29" spans="3:14" s="10" customFormat="1" ht="14.25" thickBot="1">
      <c r="C29" s="17" t="s">
        <v>97</v>
      </c>
      <c r="D29" s="17"/>
      <c r="E29" s="17"/>
      <c r="F29" s="107"/>
      <c r="G29" s="11"/>
      <c r="H29" s="11"/>
      <c r="I29" s="11"/>
      <c r="J29" s="20"/>
      <c r="K29" s="20"/>
      <c r="L29" s="21"/>
      <c r="M29" s="21"/>
      <c r="N29" s="11"/>
    </row>
    <row r="30" spans="3:14" s="10" customFormat="1" ht="13.5">
      <c r="C30" s="158" t="s">
        <v>84</v>
      </c>
      <c r="D30" s="159"/>
      <c r="E30" s="159"/>
      <c r="F30" s="159"/>
      <c r="G30" s="159"/>
      <c r="H30" s="159"/>
      <c r="I30" s="160">
        <f>ROUNDUP(F25/1000,1)</f>
        <v>0</v>
      </c>
      <c r="J30" s="161"/>
      <c r="K30" s="49" t="s">
        <v>134</v>
      </c>
      <c r="L30" s="50" t="s">
        <v>82</v>
      </c>
      <c r="M30" s="51" t="s">
        <v>131</v>
      </c>
      <c r="N30" s="52"/>
    </row>
    <row r="31" spans="3:14" s="10" customFormat="1" ht="13.5">
      <c r="C31" s="162" t="s">
        <v>89</v>
      </c>
      <c r="D31" s="163"/>
      <c r="E31" s="163"/>
      <c r="F31" s="164" t="s">
        <v>85</v>
      </c>
      <c r="G31" s="165"/>
      <c r="H31" s="166"/>
      <c r="I31" s="132">
        <f>F25-J25+J27</f>
        <v>0</v>
      </c>
      <c r="J31" s="133"/>
      <c r="K31" s="22" t="s">
        <v>77</v>
      </c>
      <c r="L31" s="73" t="s">
        <v>83</v>
      </c>
      <c r="M31" s="76" t="s">
        <v>132</v>
      </c>
      <c r="N31" s="13"/>
    </row>
    <row r="32" spans="3:14" s="10" customFormat="1" ht="13.5">
      <c r="C32" s="162"/>
      <c r="D32" s="163"/>
      <c r="E32" s="163"/>
      <c r="F32" s="117" t="s">
        <v>98</v>
      </c>
      <c r="G32" s="117"/>
      <c r="H32" s="117"/>
      <c r="I32" s="132">
        <f>J26-J27</f>
        <v>0</v>
      </c>
      <c r="J32" s="133"/>
      <c r="K32" s="22" t="s">
        <v>77</v>
      </c>
      <c r="L32" s="73" t="s">
        <v>100</v>
      </c>
      <c r="M32" s="25" t="s">
        <v>90</v>
      </c>
      <c r="N32" s="13"/>
    </row>
    <row r="33" spans="3:14" s="10" customFormat="1" ht="13.5">
      <c r="C33" s="162"/>
      <c r="D33" s="163"/>
      <c r="E33" s="163"/>
      <c r="F33" s="117" t="s">
        <v>86</v>
      </c>
      <c r="G33" s="117"/>
      <c r="H33" s="117"/>
      <c r="I33" s="132">
        <f>I31+I32</f>
        <v>0</v>
      </c>
      <c r="J33" s="133"/>
      <c r="K33" s="22" t="s">
        <v>77</v>
      </c>
      <c r="L33" s="73" t="s">
        <v>101</v>
      </c>
      <c r="M33" s="25" t="s">
        <v>99</v>
      </c>
      <c r="N33" s="13"/>
    </row>
    <row r="34" spans="3:14" s="10" customFormat="1" ht="13.5">
      <c r="C34" s="120" t="s">
        <v>143</v>
      </c>
      <c r="D34" s="123" t="s">
        <v>136</v>
      </c>
      <c r="E34" s="123"/>
      <c r="F34" s="117" t="s">
        <v>88</v>
      </c>
      <c r="G34" s="117"/>
      <c r="H34" s="117"/>
      <c r="I34" s="124">
        <f>F25-I33</f>
        <v>0</v>
      </c>
      <c r="J34" s="125"/>
      <c r="K34" s="22" t="s">
        <v>77</v>
      </c>
      <c r="L34" s="73" t="s">
        <v>102</v>
      </c>
      <c r="M34" s="25" t="s">
        <v>133</v>
      </c>
      <c r="N34" s="13"/>
    </row>
    <row r="35" spans="3:14" s="10" customFormat="1" ht="13.5" customHeight="1">
      <c r="C35" s="120"/>
      <c r="D35" s="123"/>
      <c r="E35" s="123"/>
      <c r="F35" s="117" t="s">
        <v>88</v>
      </c>
      <c r="G35" s="117"/>
      <c r="H35" s="117"/>
      <c r="I35" s="126">
        <f>ROUNDUP(I34/1000,1)</f>
        <v>0</v>
      </c>
      <c r="J35" s="127"/>
      <c r="K35" s="22" t="s">
        <v>134</v>
      </c>
      <c r="L35" s="73" t="s">
        <v>103</v>
      </c>
      <c r="M35" s="25" t="s">
        <v>135</v>
      </c>
      <c r="N35" s="13"/>
    </row>
    <row r="36" spans="3:14" s="10" customFormat="1" ht="13.5">
      <c r="C36" s="120"/>
      <c r="D36" s="123"/>
      <c r="E36" s="123"/>
      <c r="F36" s="117" t="s">
        <v>95</v>
      </c>
      <c r="G36" s="117"/>
      <c r="H36" s="117"/>
      <c r="I36" s="118" t="e">
        <f>ROUNDUP(I35/I30,2)</f>
        <v>#DIV/0!</v>
      </c>
      <c r="J36" s="119"/>
      <c r="K36" s="23"/>
      <c r="L36" s="73" t="s">
        <v>104</v>
      </c>
      <c r="M36" s="25" t="s">
        <v>154</v>
      </c>
      <c r="N36" s="13"/>
    </row>
    <row r="37" spans="3:14" s="10" customFormat="1" ht="13.5" customHeight="1">
      <c r="C37" s="120"/>
      <c r="D37" s="123" t="s">
        <v>137</v>
      </c>
      <c r="E37" s="123"/>
      <c r="F37" s="117" t="s">
        <v>88</v>
      </c>
      <c r="G37" s="117"/>
      <c r="H37" s="117"/>
      <c r="I37" s="124">
        <f>F25-I31</f>
        <v>0</v>
      </c>
      <c r="J37" s="243"/>
      <c r="K37" s="22" t="s">
        <v>77</v>
      </c>
      <c r="L37" s="73" t="s">
        <v>105</v>
      </c>
      <c r="M37" s="25" t="s">
        <v>140</v>
      </c>
      <c r="N37" s="13"/>
    </row>
    <row r="38" spans="3:14" s="10" customFormat="1" ht="13.5" customHeight="1">
      <c r="C38" s="121"/>
      <c r="D38" s="167"/>
      <c r="E38" s="167"/>
      <c r="F38" s="117" t="s">
        <v>88</v>
      </c>
      <c r="G38" s="117"/>
      <c r="H38" s="117"/>
      <c r="I38" s="126">
        <f>ROUNDUP(I37/1000,1)</f>
        <v>0</v>
      </c>
      <c r="J38" s="127"/>
      <c r="K38" s="22" t="s">
        <v>134</v>
      </c>
      <c r="L38" s="108" t="s">
        <v>106</v>
      </c>
      <c r="M38" s="25" t="s">
        <v>139</v>
      </c>
      <c r="N38" s="104"/>
    </row>
    <row r="39" spans="3:14" s="10" customFormat="1" ht="14.25" thickBot="1">
      <c r="C39" s="122"/>
      <c r="D39" s="168"/>
      <c r="E39" s="168"/>
      <c r="F39" s="154" t="s">
        <v>96</v>
      </c>
      <c r="G39" s="154"/>
      <c r="H39" s="154"/>
      <c r="I39" s="155" t="e">
        <f>ROUNDUP(I38/I30,2)</f>
        <v>#DIV/0!</v>
      </c>
      <c r="J39" s="156"/>
      <c r="K39" s="53"/>
      <c r="L39" s="54" t="s">
        <v>91</v>
      </c>
      <c r="M39" s="55" t="s">
        <v>142</v>
      </c>
      <c r="N39" s="56"/>
    </row>
    <row r="40" spans="3:14" s="10" customFormat="1" ht="45" customHeight="1">
      <c r="C40" s="111" t="s">
        <v>174</v>
      </c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</row>
    <row r="41" spans="3:14" s="10" customFormat="1" ht="13.5" customHeight="1">
      <c r="C41" s="17"/>
      <c r="D41" s="17"/>
      <c r="E41" s="17"/>
      <c r="F41" s="107"/>
      <c r="G41" s="107"/>
      <c r="H41" s="107"/>
      <c r="I41" s="16"/>
      <c r="J41" s="16"/>
      <c r="K41" s="19"/>
      <c r="L41" s="21"/>
      <c r="M41" s="21"/>
      <c r="N41" s="11"/>
    </row>
    <row r="43" ht="13.5">
      <c r="C43" s="10" t="s">
        <v>120</v>
      </c>
    </row>
    <row r="44" spans="3:8" ht="14.25" thickBot="1">
      <c r="C44" s="75"/>
      <c r="D44" s="75"/>
      <c r="H44" s="10" t="s">
        <v>127</v>
      </c>
    </row>
    <row r="45" spans="3:14" ht="13.5">
      <c r="C45" s="231" t="s">
        <v>175</v>
      </c>
      <c r="D45" s="232"/>
      <c r="E45" s="233"/>
      <c r="F45" s="234"/>
      <c r="G45" s="235"/>
      <c r="H45" s="235"/>
      <c r="I45" s="235"/>
      <c r="J45" s="235"/>
      <c r="K45" s="235"/>
      <c r="L45" s="235"/>
      <c r="M45" s="235"/>
      <c r="N45" s="236"/>
    </row>
    <row r="46" spans="3:14" ht="13.5">
      <c r="C46" s="221" t="s">
        <v>54</v>
      </c>
      <c r="D46" s="222"/>
      <c r="E46" s="200"/>
      <c r="F46" s="225" t="s">
        <v>49</v>
      </c>
      <c r="G46" s="225"/>
      <c r="H46" s="225" t="s">
        <v>50</v>
      </c>
      <c r="I46" s="225"/>
      <c r="J46" s="225" t="s">
        <v>51</v>
      </c>
      <c r="K46" s="225"/>
      <c r="L46" s="225" t="s">
        <v>52</v>
      </c>
      <c r="M46" s="225"/>
      <c r="N46" s="226"/>
    </row>
    <row r="47" spans="3:14" ht="13.5">
      <c r="C47" s="223"/>
      <c r="D47" s="224"/>
      <c r="E47" s="202"/>
      <c r="F47" s="103"/>
      <c r="G47" s="79" t="s">
        <v>53</v>
      </c>
      <c r="H47" s="103"/>
      <c r="I47" s="79" t="s">
        <v>53</v>
      </c>
      <c r="J47" s="103"/>
      <c r="K47" s="79" t="s">
        <v>53</v>
      </c>
      <c r="L47" s="227">
        <f>F47+H47+J47</f>
        <v>0</v>
      </c>
      <c r="M47" s="228"/>
      <c r="N47" s="13" t="s">
        <v>53</v>
      </c>
    </row>
    <row r="48" spans="3:14" ht="13.5">
      <c r="C48" s="203" t="s">
        <v>55</v>
      </c>
      <c r="D48" s="204"/>
      <c r="E48" s="205"/>
      <c r="F48" s="206"/>
      <c r="G48" s="207"/>
      <c r="H48" s="83" t="s">
        <v>56</v>
      </c>
      <c r="I48" s="194" t="s">
        <v>57</v>
      </c>
      <c r="J48" s="196"/>
      <c r="K48" s="217"/>
      <c r="L48" s="218"/>
      <c r="M48" s="218"/>
      <c r="N48" s="13" t="s">
        <v>58</v>
      </c>
    </row>
    <row r="49" spans="3:14" ht="13.5">
      <c r="C49" s="208" t="s">
        <v>65</v>
      </c>
      <c r="D49" s="209"/>
      <c r="E49" s="210"/>
      <c r="F49" s="191" t="s">
        <v>93</v>
      </c>
      <c r="G49" s="192"/>
      <c r="H49" s="193"/>
      <c r="I49" s="194" t="s">
        <v>121</v>
      </c>
      <c r="J49" s="195"/>
      <c r="K49" s="196"/>
      <c r="L49" s="194" t="s">
        <v>94</v>
      </c>
      <c r="M49" s="195"/>
      <c r="N49" s="244"/>
    </row>
    <row r="50" spans="3:14" ht="13.5">
      <c r="C50" s="211"/>
      <c r="D50" s="212"/>
      <c r="E50" s="213"/>
      <c r="F50" s="144"/>
      <c r="G50" s="145"/>
      <c r="H50" s="79" t="s">
        <v>92</v>
      </c>
      <c r="I50" s="219"/>
      <c r="J50" s="220"/>
      <c r="K50" s="84"/>
      <c r="L50" s="219"/>
      <c r="M50" s="220"/>
      <c r="N50" s="85"/>
    </row>
    <row r="51" spans="3:14" ht="13.5">
      <c r="C51" s="211"/>
      <c r="D51" s="212"/>
      <c r="E51" s="213"/>
      <c r="F51" s="197" t="s">
        <v>59</v>
      </c>
      <c r="G51" s="61" t="s">
        <v>60</v>
      </c>
      <c r="H51" s="89"/>
      <c r="I51" s="200" t="s">
        <v>122</v>
      </c>
      <c r="J51" s="146" t="s">
        <v>123</v>
      </c>
      <c r="K51" s="147"/>
      <c r="L51" s="61" t="s">
        <v>60</v>
      </c>
      <c r="M51" s="89"/>
      <c r="N51" s="172"/>
    </row>
    <row r="52" spans="3:14" ht="13.5">
      <c r="C52" s="211"/>
      <c r="D52" s="212"/>
      <c r="E52" s="213"/>
      <c r="F52" s="198"/>
      <c r="G52" s="175" t="s">
        <v>63</v>
      </c>
      <c r="H52" s="176"/>
      <c r="I52" s="201"/>
      <c r="J52" s="148"/>
      <c r="K52" s="149"/>
      <c r="L52" s="175" t="s">
        <v>62</v>
      </c>
      <c r="M52" s="177"/>
      <c r="N52" s="173"/>
    </row>
    <row r="53" spans="3:14" ht="13.5">
      <c r="C53" s="214"/>
      <c r="D53" s="215"/>
      <c r="E53" s="216"/>
      <c r="F53" s="199"/>
      <c r="G53" s="65" t="s">
        <v>61</v>
      </c>
      <c r="H53" s="90"/>
      <c r="I53" s="202"/>
      <c r="J53" s="150"/>
      <c r="K53" s="151"/>
      <c r="L53" s="65" t="s">
        <v>61</v>
      </c>
      <c r="M53" s="90"/>
      <c r="N53" s="174"/>
    </row>
    <row r="54" spans="3:14" ht="13.5">
      <c r="C54" s="97" t="s">
        <v>66</v>
      </c>
      <c r="D54" s="98"/>
      <c r="E54" s="98"/>
      <c r="F54" s="183" t="s">
        <v>68</v>
      </c>
      <c r="G54" s="184"/>
      <c r="H54" s="184"/>
      <c r="I54" s="185"/>
      <c r="J54" s="183" t="s">
        <v>69</v>
      </c>
      <c r="K54" s="184"/>
      <c r="L54" s="184"/>
      <c r="M54" s="184"/>
      <c r="N54" s="189"/>
    </row>
    <row r="55" spans="3:14" ht="13.5">
      <c r="C55" s="99" t="s">
        <v>67</v>
      </c>
      <c r="D55" s="100"/>
      <c r="E55" s="100"/>
      <c r="F55" s="186"/>
      <c r="G55" s="187"/>
      <c r="H55" s="187"/>
      <c r="I55" s="188"/>
      <c r="J55" s="186"/>
      <c r="K55" s="187"/>
      <c r="L55" s="187"/>
      <c r="M55" s="187"/>
      <c r="N55" s="190"/>
    </row>
    <row r="56" spans="3:14" ht="13.5">
      <c r="C56" s="99"/>
      <c r="D56" s="178" t="s">
        <v>70</v>
      </c>
      <c r="E56" s="179"/>
      <c r="F56" s="180"/>
      <c r="G56" s="181"/>
      <c r="H56" s="29" t="s">
        <v>75</v>
      </c>
      <c r="I56" s="30"/>
      <c r="J56" s="180"/>
      <c r="K56" s="181"/>
      <c r="L56" s="182" t="s">
        <v>77</v>
      </c>
      <c r="M56" s="182"/>
      <c r="N56" s="40"/>
    </row>
    <row r="57" spans="3:14" ht="13.5">
      <c r="C57" s="99"/>
      <c r="D57" s="129" t="s">
        <v>71</v>
      </c>
      <c r="E57" s="130"/>
      <c r="F57" s="152"/>
      <c r="G57" s="153"/>
      <c r="H57" s="31" t="s">
        <v>75</v>
      </c>
      <c r="I57" s="32"/>
      <c r="J57" s="152"/>
      <c r="K57" s="153"/>
      <c r="L57" s="169" t="s">
        <v>77</v>
      </c>
      <c r="M57" s="169"/>
      <c r="N57" s="41"/>
    </row>
    <row r="58" spans="3:14" ht="13.5">
      <c r="C58" s="99"/>
      <c r="D58" s="129" t="s">
        <v>72</v>
      </c>
      <c r="E58" s="130"/>
      <c r="F58" s="152"/>
      <c r="G58" s="153"/>
      <c r="H58" s="31" t="s">
        <v>75</v>
      </c>
      <c r="I58" s="32"/>
      <c r="J58" s="152"/>
      <c r="K58" s="153"/>
      <c r="L58" s="169" t="s">
        <v>77</v>
      </c>
      <c r="M58" s="169"/>
      <c r="N58" s="41"/>
    </row>
    <row r="59" spans="3:14" ht="13.5">
      <c r="C59" s="99"/>
      <c r="D59" s="129" t="s">
        <v>74</v>
      </c>
      <c r="E59" s="130"/>
      <c r="F59" s="152"/>
      <c r="G59" s="153"/>
      <c r="H59" s="31" t="s">
        <v>75</v>
      </c>
      <c r="I59" s="32"/>
      <c r="J59" s="152"/>
      <c r="K59" s="153"/>
      <c r="L59" s="169" t="s">
        <v>77</v>
      </c>
      <c r="M59" s="169"/>
      <c r="N59" s="41"/>
    </row>
    <row r="60" spans="3:14" ht="14.25" thickBot="1">
      <c r="C60" s="99"/>
      <c r="D60" s="170" t="s">
        <v>73</v>
      </c>
      <c r="E60" s="171"/>
      <c r="F60" s="134"/>
      <c r="G60" s="135"/>
      <c r="H60" s="33" t="s">
        <v>75</v>
      </c>
      <c r="I60" s="34"/>
      <c r="J60" s="134"/>
      <c r="K60" s="135"/>
      <c r="L60" s="136" t="s">
        <v>77</v>
      </c>
      <c r="M60" s="136"/>
      <c r="N60" s="42"/>
    </row>
    <row r="61" spans="3:14" ht="14.25" thickTop="1">
      <c r="C61" s="99"/>
      <c r="D61" s="139" t="s">
        <v>52</v>
      </c>
      <c r="E61" s="140"/>
      <c r="F61" s="141">
        <f>SUM(F56:G60)</f>
        <v>0</v>
      </c>
      <c r="G61" s="142"/>
      <c r="H61" s="35" t="s">
        <v>75</v>
      </c>
      <c r="I61" s="36" t="s">
        <v>107</v>
      </c>
      <c r="J61" s="143">
        <f>SUM(J56:K60)</f>
        <v>0</v>
      </c>
      <c r="K61" s="143"/>
      <c r="L61" s="137" t="s">
        <v>77</v>
      </c>
      <c r="M61" s="137"/>
      <c r="N61" s="43" t="s">
        <v>108</v>
      </c>
    </row>
    <row r="62" spans="3:14" ht="13.5">
      <c r="C62" s="106" t="s">
        <v>157</v>
      </c>
      <c r="D62" s="101"/>
      <c r="E62" s="101"/>
      <c r="F62" s="101"/>
      <c r="G62" s="101"/>
      <c r="H62" s="101"/>
      <c r="I62" s="102"/>
      <c r="J62" s="138"/>
      <c r="K62" s="138"/>
      <c r="L62" s="128" t="s">
        <v>77</v>
      </c>
      <c r="M62" s="128"/>
      <c r="N62" s="105" t="s">
        <v>80</v>
      </c>
    </row>
    <row r="63" spans="3:14" ht="14.25" thickBot="1">
      <c r="C63" s="45" t="s">
        <v>81</v>
      </c>
      <c r="D63" s="46"/>
      <c r="E63" s="46"/>
      <c r="F63" s="47"/>
      <c r="G63" s="63"/>
      <c r="H63" s="63"/>
      <c r="I63" s="64"/>
      <c r="J63" s="157"/>
      <c r="K63" s="157"/>
      <c r="L63" s="131" t="s">
        <v>77</v>
      </c>
      <c r="M63" s="131"/>
      <c r="N63" s="48" t="s">
        <v>110</v>
      </c>
    </row>
    <row r="65" ht="14.25" thickBot="1">
      <c r="C65" s="17" t="s">
        <v>124</v>
      </c>
    </row>
    <row r="66" spans="3:14" ht="13.5">
      <c r="C66" s="158" t="s">
        <v>84</v>
      </c>
      <c r="D66" s="159"/>
      <c r="E66" s="159"/>
      <c r="F66" s="159"/>
      <c r="G66" s="159"/>
      <c r="H66" s="159"/>
      <c r="I66" s="160">
        <f>ROUNDUP(F61/1000,1)</f>
        <v>0</v>
      </c>
      <c r="J66" s="161"/>
      <c r="K66" s="49" t="s">
        <v>134</v>
      </c>
      <c r="L66" s="50" t="s">
        <v>111</v>
      </c>
      <c r="M66" s="51" t="s">
        <v>144</v>
      </c>
      <c r="N66" s="52"/>
    </row>
    <row r="67" spans="3:14" ht="13.5" customHeight="1">
      <c r="C67" s="162" t="s">
        <v>89</v>
      </c>
      <c r="D67" s="163"/>
      <c r="E67" s="163"/>
      <c r="F67" s="164" t="s">
        <v>85</v>
      </c>
      <c r="G67" s="165"/>
      <c r="H67" s="166"/>
      <c r="I67" s="132">
        <f>F61-J61+J63</f>
        <v>0</v>
      </c>
      <c r="J67" s="133"/>
      <c r="K67" s="22" t="s">
        <v>77</v>
      </c>
      <c r="L67" s="73" t="s">
        <v>112</v>
      </c>
      <c r="M67" s="95" t="s">
        <v>151</v>
      </c>
      <c r="N67" s="13"/>
    </row>
    <row r="68" spans="3:14" ht="13.5" customHeight="1">
      <c r="C68" s="162"/>
      <c r="D68" s="163"/>
      <c r="E68" s="163"/>
      <c r="F68" s="117" t="s">
        <v>98</v>
      </c>
      <c r="G68" s="117"/>
      <c r="H68" s="117"/>
      <c r="I68" s="132">
        <f>J62-J63</f>
        <v>0</v>
      </c>
      <c r="J68" s="133"/>
      <c r="K68" s="22" t="s">
        <v>77</v>
      </c>
      <c r="L68" s="73" t="s">
        <v>113</v>
      </c>
      <c r="M68" s="25" t="s">
        <v>145</v>
      </c>
      <c r="N68" s="13"/>
    </row>
    <row r="69" spans="3:14" ht="13.5">
      <c r="C69" s="162"/>
      <c r="D69" s="163"/>
      <c r="E69" s="163"/>
      <c r="F69" s="117" t="s">
        <v>86</v>
      </c>
      <c r="G69" s="117"/>
      <c r="H69" s="117"/>
      <c r="I69" s="132">
        <f>I67+I68</f>
        <v>0</v>
      </c>
      <c r="J69" s="133"/>
      <c r="K69" s="22" t="s">
        <v>77</v>
      </c>
      <c r="L69" s="73" t="s">
        <v>114</v>
      </c>
      <c r="M69" s="25" t="s">
        <v>115</v>
      </c>
      <c r="N69" s="13"/>
    </row>
    <row r="70" spans="3:14" ht="13.5" customHeight="1">
      <c r="C70" s="120" t="s">
        <v>143</v>
      </c>
      <c r="D70" s="123" t="s">
        <v>136</v>
      </c>
      <c r="E70" s="123"/>
      <c r="F70" s="117" t="s">
        <v>88</v>
      </c>
      <c r="G70" s="117"/>
      <c r="H70" s="117"/>
      <c r="I70" s="124">
        <f>F61-I69</f>
        <v>0</v>
      </c>
      <c r="J70" s="125"/>
      <c r="K70" s="22" t="s">
        <v>77</v>
      </c>
      <c r="L70" s="73" t="s">
        <v>116</v>
      </c>
      <c r="M70" s="25" t="s">
        <v>146</v>
      </c>
      <c r="N70" s="13"/>
    </row>
    <row r="71" spans="3:14" ht="13.5" customHeight="1">
      <c r="C71" s="120"/>
      <c r="D71" s="123"/>
      <c r="E71" s="123"/>
      <c r="F71" s="117" t="s">
        <v>88</v>
      </c>
      <c r="G71" s="117"/>
      <c r="H71" s="117"/>
      <c r="I71" s="126">
        <f>ROUNDUP(I70/1000,1)</f>
        <v>0</v>
      </c>
      <c r="J71" s="127"/>
      <c r="K71" s="22" t="s">
        <v>134</v>
      </c>
      <c r="L71" s="73" t="s">
        <v>117</v>
      </c>
      <c r="M71" s="25" t="s">
        <v>147</v>
      </c>
      <c r="N71" s="13"/>
    </row>
    <row r="72" spans="3:14" ht="13.5">
      <c r="C72" s="120"/>
      <c r="D72" s="123"/>
      <c r="E72" s="123"/>
      <c r="F72" s="117" t="s">
        <v>95</v>
      </c>
      <c r="G72" s="117"/>
      <c r="H72" s="117"/>
      <c r="I72" s="118" t="e">
        <f>ROUNDUP(I71/I66,2)</f>
        <v>#DIV/0!</v>
      </c>
      <c r="J72" s="119"/>
      <c r="K72" s="23"/>
      <c r="L72" s="73" t="s">
        <v>150</v>
      </c>
      <c r="M72" s="25" t="s">
        <v>155</v>
      </c>
      <c r="N72" s="13"/>
    </row>
    <row r="73" spans="3:14" ht="13.5" customHeight="1">
      <c r="C73" s="120"/>
      <c r="D73" s="123" t="s">
        <v>137</v>
      </c>
      <c r="E73" s="123"/>
      <c r="F73" s="117" t="s">
        <v>88</v>
      </c>
      <c r="G73" s="117"/>
      <c r="H73" s="117"/>
      <c r="I73" s="124">
        <f>F61-I67</f>
        <v>0</v>
      </c>
      <c r="J73" s="243"/>
      <c r="K73" s="22" t="s">
        <v>77</v>
      </c>
      <c r="L73" s="73" t="s">
        <v>118</v>
      </c>
      <c r="M73" s="25" t="s">
        <v>148</v>
      </c>
      <c r="N73" s="13"/>
    </row>
    <row r="74" spans="3:14" ht="13.5" customHeight="1">
      <c r="C74" s="121"/>
      <c r="D74" s="167"/>
      <c r="E74" s="167"/>
      <c r="F74" s="117" t="s">
        <v>88</v>
      </c>
      <c r="G74" s="117"/>
      <c r="H74" s="117"/>
      <c r="I74" s="126">
        <f>ROUNDUP(I73/1000,1)</f>
        <v>0</v>
      </c>
      <c r="J74" s="127"/>
      <c r="K74" s="22" t="s">
        <v>134</v>
      </c>
      <c r="L74" s="108" t="s">
        <v>128</v>
      </c>
      <c r="M74" s="25" t="s">
        <v>149</v>
      </c>
      <c r="N74" s="104"/>
    </row>
    <row r="75" spans="3:14" ht="13.5" customHeight="1" thickBot="1">
      <c r="C75" s="122"/>
      <c r="D75" s="168"/>
      <c r="E75" s="168"/>
      <c r="F75" s="154" t="s">
        <v>96</v>
      </c>
      <c r="G75" s="154"/>
      <c r="H75" s="154"/>
      <c r="I75" s="155" t="e">
        <f>ROUNDUP(I74/I66,2)</f>
        <v>#DIV/0!</v>
      </c>
      <c r="J75" s="156"/>
      <c r="K75" s="53"/>
      <c r="L75" s="54" t="s">
        <v>129</v>
      </c>
      <c r="M75" s="55" t="s">
        <v>156</v>
      </c>
      <c r="N75" s="56"/>
    </row>
    <row r="76" spans="3:14" ht="14.25" thickBot="1">
      <c r="C76" s="113" t="s">
        <v>125</v>
      </c>
      <c r="D76" s="114"/>
      <c r="E76" s="114"/>
      <c r="F76" s="114"/>
      <c r="G76" s="114"/>
      <c r="H76" s="114"/>
      <c r="I76" s="115" t="e">
        <f>ROUNDDOWN((1-I39/I75)*100,1)</f>
        <v>#DIV/0!</v>
      </c>
      <c r="J76" s="116"/>
      <c r="K76" s="78" t="s">
        <v>64</v>
      </c>
      <c r="L76" s="77"/>
      <c r="M76" s="55" t="s">
        <v>152</v>
      </c>
      <c r="N76" s="57"/>
    </row>
    <row r="77" spans="3:14" ht="45" customHeight="1">
      <c r="C77" s="111" t="s">
        <v>174</v>
      </c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</row>
  </sheetData>
  <sheetProtection password="C639" sheet="1" formatRows="0" selectLockedCells="1"/>
  <mergeCells count="167">
    <mergeCell ref="C13:E17"/>
    <mergeCell ref="C76:H76"/>
    <mergeCell ref="I76:J76"/>
    <mergeCell ref="C77:N77"/>
    <mergeCell ref="F73:H73"/>
    <mergeCell ref="I73:J73"/>
    <mergeCell ref="F74:H74"/>
    <mergeCell ref="I74:J74"/>
    <mergeCell ref="F75:H75"/>
    <mergeCell ref="I75:J75"/>
    <mergeCell ref="I69:J69"/>
    <mergeCell ref="C70:C75"/>
    <mergeCell ref="D70:E72"/>
    <mergeCell ref="F70:H70"/>
    <mergeCell ref="I70:J70"/>
    <mergeCell ref="F71:H71"/>
    <mergeCell ref="I71:J71"/>
    <mergeCell ref="F72:H72"/>
    <mergeCell ref="I72:J72"/>
    <mergeCell ref="D73:E75"/>
    <mergeCell ref="J63:K63"/>
    <mergeCell ref="L63:M63"/>
    <mergeCell ref="C66:H66"/>
    <mergeCell ref="I66:J66"/>
    <mergeCell ref="C67:E69"/>
    <mergeCell ref="F67:H67"/>
    <mergeCell ref="I67:J67"/>
    <mergeCell ref="F68:H68"/>
    <mergeCell ref="I68:J68"/>
    <mergeCell ref="F69:H69"/>
    <mergeCell ref="D61:E61"/>
    <mergeCell ref="F61:G61"/>
    <mergeCell ref="J61:K61"/>
    <mergeCell ref="L61:M61"/>
    <mergeCell ref="J62:K62"/>
    <mergeCell ref="L62:M62"/>
    <mergeCell ref="D59:E59"/>
    <mergeCell ref="F59:G59"/>
    <mergeCell ref="J59:K59"/>
    <mergeCell ref="L59:M59"/>
    <mergeCell ref="D60:E60"/>
    <mergeCell ref="F60:G60"/>
    <mergeCell ref="J60:K60"/>
    <mergeCell ref="L60:M60"/>
    <mergeCell ref="D57:E57"/>
    <mergeCell ref="F57:G57"/>
    <mergeCell ref="J57:K57"/>
    <mergeCell ref="L57:M57"/>
    <mergeCell ref="D58:E58"/>
    <mergeCell ref="F58:G58"/>
    <mergeCell ref="J58:K58"/>
    <mergeCell ref="L58:M58"/>
    <mergeCell ref="N51:N53"/>
    <mergeCell ref="G52:H52"/>
    <mergeCell ref="L52:M52"/>
    <mergeCell ref="F54:I55"/>
    <mergeCell ref="J54:N55"/>
    <mergeCell ref="D56:E56"/>
    <mergeCell ref="F56:G56"/>
    <mergeCell ref="J56:K56"/>
    <mergeCell ref="L56:M56"/>
    <mergeCell ref="C49:E53"/>
    <mergeCell ref="F50:G50"/>
    <mergeCell ref="I50:J50"/>
    <mergeCell ref="L50:M50"/>
    <mergeCell ref="F51:F53"/>
    <mergeCell ref="I51:I53"/>
    <mergeCell ref="J51:K53"/>
    <mergeCell ref="F49:H49"/>
    <mergeCell ref="I49:K49"/>
    <mergeCell ref="L49:N49"/>
    <mergeCell ref="H46:I46"/>
    <mergeCell ref="J46:K46"/>
    <mergeCell ref="L46:N46"/>
    <mergeCell ref="L47:M47"/>
    <mergeCell ref="C40:N40"/>
    <mergeCell ref="C48:E48"/>
    <mergeCell ref="F48:G48"/>
    <mergeCell ref="I48:J48"/>
    <mergeCell ref="K48:M48"/>
    <mergeCell ref="C45:E45"/>
    <mergeCell ref="F45:N45"/>
    <mergeCell ref="C46:E47"/>
    <mergeCell ref="F46:G46"/>
    <mergeCell ref="F37:H37"/>
    <mergeCell ref="I37:J37"/>
    <mergeCell ref="F38:H38"/>
    <mergeCell ref="I38:J38"/>
    <mergeCell ref="F39:H39"/>
    <mergeCell ref="I39:J39"/>
    <mergeCell ref="I33:J33"/>
    <mergeCell ref="C34:C39"/>
    <mergeCell ref="D34:E36"/>
    <mergeCell ref="F34:H34"/>
    <mergeCell ref="I34:J34"/>
    <mergeCell ref="F35:H35"/>
    <mergeCell ref="I35:J35"/>
    <mergeCell ref="F36:H36"/>
    <mergeCell ref="I36:J36"/>
    <mergeCell ref="D37:E39"/>
    <mergeCell ref="J27:K27"/>
    <mergeCell ref="L27:M27"/>
    <mergeCell ref="C30:H30"/>
    <mergeCell ref="I30:J30"/>
    <mergeCell ref="C31:E33"/>
    <mergeCell ref="F31:H31"/>
    <mergeCell ref="I31:J31"/>
    <mergeCell ref="F32:H32"/>
    <mergeCell ref="I32:J32"/>
    <mergeCell ref="F33:H33"/>
    <mergeCell ref="D25:E25"/>
    <mergeCell ref="F25:G25"/>
    <mergeCell ref="J25:K25"/>
    <mergeCell ref="L25:M25"/>
    <mergeCell ref="J26:K26"/>
    <mergeCell ref="L26:M26"/>
    <mergeCell ref="D23:E23"/>
    <mergeCell ref="F23:G23"/>
    <mergeCell ref="J23:K23"/>
    <mergeCell ref="L23:M23"/>
    <mergeCell ref="D24:E24"/>
    <mergeCell ref="F24:G24"/>
    <mergeCell ref="J24:K24"/>
    <mergeCell ref="L24:M24"/>
    <mergeCell ref="D21:E21"/>
    <mergeCell ref="F21:G21"/>
    <mergeCell ref="J21:K21"/>
    <mergeCell ref="L21:M21"/>
    <mergeCell ref="D22:E22"/>
    <mergeCell ref="F22:G22"/>
    <mergeCell ref="J22:K22"/>
    <mergeCell ref="L22:M22"/>
    <mergeCell ref="F18:I19"/>
    <mergeCell ref="J18:N19"/>
    <mergeCell ref="D20:E20"/>
    <mergeCell ref="F20:G20"/>
    <mergeCell ref="J20:K20"/>
    <mergeCell ref="L20:M20"/>
    <mergeCell ref="F15:F17"/>
    <mergeCell ref="I15:I17"/>
    <mergeCell ref="J15:K17"/>
    <mergeCell ref="N15:N17"/>
    <mergeCell ref="G16:H16"/>
    <mergeCell ref="L16:M16"/>
    <mergeCell ref="F13:H13"/>
    <mergeCell ref="I13:K13"/>
    <mergeCell ref="L13:N13"/>
    <mergeCell ref="F14:G14"/>
    <mergeCell ref="I14:J14"/>
    <mergeCell ref="L14:M14"/>
    <mergeCell ref="C12:E12"/>
    <mergeCell ref="F12:G12"/>
    <mergeCell ref="I12:J12"/>
    <mergeCell ref="K12:M12"/>
    <mergeCell ref="C10:E11"/>
    <mergeCell ref="F10:G10"/>
    <mergeCell ref="H10:I10"/>
    <mergeCell ref="J10:K10"/>
    <mergeCell ref="L10:N10"/>
    <mergeCell ref="L11:M11"/>
    <mergeCell ref="C3:N3"/>
    <mergeCell ref="C4:N4"/>
    <mergeCell ref="C5:N5"/>
    <mergeCell ref="C6:N6"/>
    <mergeCell ref="C7:N7"/>
    <mergeCell ref="C9:E9"/>
    <mergeCell ref="F9:N9"/>
  </mergeCells>
  <dataValidations count="1">
    <dataValidation allowBlank="1" showInputMessage="1" showErrorMessage="1" imeMode="halfAlpha" sqref="L11:M11 J11 H11 F11 F14:G14 I14:J14 L14:M14 M15 M17 H17 H15 J26:K27 J20:K24 R22 F47 H47 J47 L50:M50 M51 M53 I50:J50 H51 H53 F50:G50 F20:G24 J56:K60 J62:K63 F56:G60"/>
  </dataValidations>
  <printOptions/>
  <pageMargins left="0.7" right="0.7" top="0.75" bottom="0.75" header="0.3" footer="0.3"/>
  <pageSetup fitToHeight="1" fitToWidth="1" horizontalDpi="600" verticalDpi="600" orientation="portrait" paperSize="9" scale="73" r:id="rId1"/>
  <rowBreaks count="1" manualBreakCount="1">
    <brk id="4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77"/>
  <sheetViews>
    <sheetView zoomScalePageLayoutView="0" workbookViewId="0" topLeftCell="A2">
      <selection activeCell="E2" sqref="E2"/>
    </sheetView>
  </sheetViews>
  <sheetFormatPr defaultColWidth="9.140625" defaultRowHeight="15"/>
  <cols>
    <col min="1" max="1" width="1.421875" style="10" customWidth="1"/>
    <col min="2" max="2" width="1.57421875" style="10" customWidth="1"/>
    <col min="3" max="14" width="9.00390625" style="10" customWidth="1"/>
    <col min="15" max="15" width="1.421875" style="10" customWidth="1"/>
  </cols>
  <sheetData>
    <row r="1" ht="6" customHeight="1" thickBot="1"/>
    <row r="2" spans="3:14" ht="14.25" thickBot="1">
      <c r="C2" s="16" t="s">
        <v>130</v>
      </c>
      <c r="D2" s="109">
        <f>F9</f>
        <v>4</v>
      </c>
      <c r="E2" s="88" t="s">
        <v>171</v>
      </c>
      <c r="F2" s="88" t="s">
        <v>161</v>
      </c>
      <c r="M2" s="96" t="s">
        <v>159</v>
      </c>
      <c r="N2" s="246">
        <f>'別添１－１'!$N$2</f>
        <v>0</v>
      </c>
    </row>
    <row r="3" spans="3:14" ht="13.5">
      <c r="C3" s="229" t="s">
        <v>126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</row>
    <row r="4" spans="3:14" ht="13.5">
      <c r="C4" s="229" t="s">
        <v>47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</row>
    <row r="5" spans="3:14" ht="13.5"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</row>
    <row r="6" spans="3:14" ht="13.5">
      <c r="C6" s="230" t="s">
        <v>173</v>
      </c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</row>
    <row r="7" spans="3:14" ht="13.5"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</row>
    <row r="8" s="10" customFormat="1" ht="14.25" thickBot="1">
      <c r="C8" s="10" t="s">
        <v>48</v>
      </c>
    </row>
    <row r="9" spans="3:14" s="10" customFormat="1" ht="13.5">
      <c r="C9" s="231" t="s">
        <v>175</v>
      </c>
      <c r="D9" s="232"/>
      <c r="E9" s="233"/>
      <c r="F9" s="239">
        <v>4</v>
      </c>
      <c r="G9" s="240"/>
      <c r="H9" s="240"/>
      <c r="I9" s="240"/>
      <c r="J9" s="240"/>
      <c r="K9" s="240"/>
      <c r="L9" s="240"/>
      <c r="M9" s="240"/>
      <c r="N9" s="241"/>
    </row>
    <row r="10" spans="3:14" s="10" customFormat="1" ht="13.5">
      <c r="C10" s="221" t="s">
        <v>54</v>
      </c>
      <c r="D10" s="222"/>
      <c r="E10" s="200"/>
      <c r="F10" s="225" t="s">
        <v>49</v>
      </c>
      <c r="G10" s="225"/>
      <c r="H10" s="225" t="s">
        <v>50</v>
      </c>
      <c r="I10" s="225"/>
      <c r="J10" s="225" t="s">
        <v>51</v>
      </c>
      <c r="K10" s="225"/>
      <c r="L10" s="225" t="s">
        <v>52</v>
      </c>
      <c r="M10" s="225"/>
      <c r="N10" s="226"/>
    </row>
    <row r="11" spans="3:14" s="10" customFormat="1" ht="13.5">
      <c r="C11" s="223"/>
      <c r="D11" s="224"/>
      <c r="E11" s="202"/>
      <c r="F11" s="94"/>
      <c r="G11" s="79" t="s">
        <v>53</v>
      </c>
      <c r="H11" s="94"/>
      <c r="I11" s="79" t="s">
        <v>53</v>
      </c>
      <c r="J11" s="94"/>
      <c r="K11" s="79" t="s">
        <v>53</v>
      </c>
      <c r="L11" s="237">
        <f>F11+H11+J11</f>
        <v>0</v>
      </c>
      <c r="M11" s="238"/>
      <c r="N11" s="13" t="s">
        <v>53</v>
      </c>
    </row>
    <row r="12" spans="3:14" s="10" customFormat="1" ht="13.5">
      <c r="C12" s="203" t="s">
        <v>55</v>
      </c>
      <c r="D12" s="204"/>
      <c r="E12" s="205"/>
      <c r="F12" s="206"/>
      <c r="G12" s="207"/>
      <c r="H12" s="83" t="s">
        <v>56</v>
      </c>
      <c r="I12" s="194" t="s">
        <v>57</v>
      </c>
      <c r="J12" s="196"/>
      <c r="K12" s="217"/>
      <c r="L12" s="218"/>
      <c r="M12" s="218"/>
      <c r="N12" s="13" t="s">
        <v>58</v>
      </c>
    </row>
    <row r="13" spans="3:14" s="10" customFormat="1" ht="13.5">
      <c r="C13" s="208" t="s">
        <v>65</v>
      </c>
      <c r="D13" s="209"/>
      <c r="E13" s="210"/>
      <c r="F13" s="191" t="s">
        <v>93</v>
      </c>
      <c r="G13" s="192"/>
      <c r="H13" s="193"/>
      <c r="I13" s="194" t="s">
        <v>121</v>
      </c>
      <c r="J13" s="195"/>
      <c r="K13" s="196"/>
      <c r="L13" s="194" t="s">
        <v>94</v>
      </c>
      <c r="M13" s="195"/>
      <c r="N13" s="244"/>
    </row>
    <row r="14" spans="3:14" s="10" customFormat="1" ht="13.5">
      <c r="C14" s="211"/>
      <c r="D14" s="212"/>
      <c r="E14" s="213"/>
      <c r="F14" s="144"/>
      <c r="G14" s="145"/>
      <c r="H14" s="79" t="s">
        <v>92</v>
      </c>
      <c r="I14" s="219"/>
      <c r="J14" s="220"/>
      <c r="K14" s="84"/>
      <c r="L14" s="219"/>
      <c r="M14" s="220"/>
      <c r="N14" s="85"/>
    </row>
    <row r="15" spans="3:14" s="10" customFormat="1" ht="13.5">
      <c r="C15" s="211"/>
      <c r="D15" s="212"/>
      <c r="E15" s="213"/>
      <c r="F15" s="197" t="s">
        <v>59</v>
      </c>
      <c r="G15" s="61" t="s">
        <v>60</v>
      </c>
      <c r="H15" s="89"/>
      <c r="I15" s="200" t="s">
        <v>122</v>
      </c>
      <c r="J15" s="146" t="s">
        <v>123</v>
      </c>
      <c r="K15" s="147"/>
      <c r="L15" s="61" t="s">
        <v>60</v>
      </c>
      <c r="M15" s="89"/>
      <c r="N15" s="172"/>
    </row>
    <row r="16" spans="3:14" s="10" customFormat="1" ht="13.5">
      <c r="C16" s="211"/>
      <c r="D16" s="212"/>
      <c r="E16" s="213"/>
      <c r="F16" s="198"/>
      <c r="G16" s="175" t="s">
        <v>63</v>
      </c>
      <c r="H16" s="176"/>
      <c r="I16" s="201"/>
      <c r="J16" s="148"/>
      <c r="K16" s="149"/>
      <c r="L16" s="175" t="s">
        <v>62</v>
      </c>
      <c r="M16" s="177"/>
      <c r="N16" s="173"/>
    </row>
    <row r="17" spans="3:14" s="10" customFormat="1" ht="13.5">
      <c r="C17" s="214"/>
      <c r="D17" s="215"/>
      <c r="E17" s="216"/>
      <c r="F17" s="199"/>
      <c r="G17" s="65" t="s">
        <v>61</v>
      </c>
      <c r="H17" s="90"/>
      <c r="I17" s="202"/>
      <c r="J17" s="150"/>
      <c r="K17" s="151"/>
      <c r="L17" s="65" t="s">
        <v>61</v>
      </c>
      <c r="M17" s="90"/>
      <c r="N17" s="174"/>
    </row>
    <row r="18" spans="3:14" s="10" customFormat="1" ht="13.5">
      <c r="C18" s="97" t="s">
        <v>66</v>
      </c>
      <c r="D18" s="98"/>
      <c r="E18" s="98"/>
      <c r="F18" s="183" t="s">
        <v>68</v>
      </c>
      <c r="G18" s="184"/>
      <c r="H18" s="184"/>
      <c r="I18" s="185"/>
      <c r="J18" s="183" t="s">
        <v>69</v>
      </c>
      <c r="K18" s="184"/>
      <c r="L18" s="184"/>
      <c r="M18" s="184"/>
      <c r="N18" s="189"/>
    </row>
    <row r="19" spans="3:14" s="10" customFormat="1" ht="13.5">
      <c r="C19" s="99" t="s">
        <v>67</v>
      </c>
      <c r="D19" s="100"/>
      <c r="E19" s="100"/>
      <c r="F19" s="186"/>
      <c r="G19" s="187"/>
      <c r="H19" s="187"/>
      <c r="I19" s="188"/>
      <c r="J19" s="186"/>
      <c r="K19" s="187"/>
      <c r="L19" s="187"/>
      <c r="M19" s="187"/>
      <c r="N19" s="190"/>
    </row>
    <row r="20" spans="3:14" s="10" customFormat="1" ht="13.5">
      <c r="C20" s="99"/>
      <c r="D20" s="178" t="s">
        <v>70</v>
      </c>
      <c r="E20" s="179"/>
      <c r="F20" s="180"/>
      <c r="G20" s="181"/>
      <c r="H20" s="29" t="s">
        <v>75</v>
      </c>
      <c r="I20" s="30"/>
      <c r="J20" s="180"/>
      <c r="K20" s="181"/>
      <c r="L20" s="182" t="s">
        <v>77</v>
      </c>
      <c r="M20" s="182"/>
      <c r="N20" s="40"/>
    </row>
    <row r="21" spans="3:14" s="10" customFormat="1" ht="13.5">
      <c r="C21" s="99"/>
      <c r="D21" s="129" t="s">
        <v>71</v>
      </c>
      <c r="E21" s="130"/>
      <c r="F21" s="152"/>
      <c r="G21" s="153"/>
      <c r="H21" s="31" t="s">
        <v>75</v>
      </c>
      <c r="I21" s="32"/>
      <c r="J21" s="152"/>
      <c r="K21" s="153"/>
      <c r="L21" s="169" t="s">
        <v>77</v>
      </c>
      <c r="M21" s="169"/>
      <c r="N21" s="41"/>
    </row>
    <row r="22" spans="3:14" s="10" customFormat="1" ht="13.5">
      <c r="C22" s="99"/>
      <c r="D22" s="129" t="s">
        <v>72</v>
      </c>
      <c r="E22" s="130"/>
      <c r="F22" s="152"/>
      <c r="G22" s="153"/>
      <c r="H22" s="31" t="s">
        <v>75</v>
      </c>
      <c r="I22" s="32"/>
      <c r="J22" s="152"/>
      <c r="K22" s="153"/>
      <c r="L22" s="169" t="s">
        <v>77</v>
      </c>
      <c r="M22" s="169"/>
      <c r="N22" s="41"/>
    </row>
    <row r="23" spans="3:14" s="10" customFormat="1" ht="13.5">
      <c r="C23" s="99"/>
      <c r="D23" s="129" t="s">
        <v>74</v>
      </c>
      <c r="E23" s="130"/>
      <c r="F23" s="152"/>
      <c r="G23" s="153"/>
      <c r="H23" s="31" t="s">
        <v>75</v>
      </c>
      <c r="I23" s="32"/>
      <c r="J23" s="152"/>
      <c r="K23" s="153"/>
      <c r="L23" s="169" t="s">
        <v>77</v>
      </c>
      <c r="M23" s="169"/>
      <c r="N23" s="41"/>
    </row>
    <row r="24" spans="3:14" s="10" customFormat="1" ht="14.25" thickBot="1">
      <c r="C24" s="99"/>
      <c r="D24" s="170" t="s">
        <v>73</v>
      </c>
      <c r="E24" s="171"/>
      <c r="F24" s="134"/>
      <c r="G24" s="135"/>
      <c r="H24" s="33" t="s">
        <v>75</v>
      </c>
      <c r="I24" s="34"/>
      <c r="J24" s="134"/>
      <c r="K24" s="135"/>
      <c r="L24" s="136" t="s">
        <v>77</v>
      </c>
      <c r="M24" s="136"/>
      <c r="N24" s="42"/>
    </row>
    <row r="25" spans="3:14" s="10" customFormat="1" ht="14.25" thickTop="1">
      <c r="C25" s="99"/>
      <c r="D25" s="139" t="s">
        <v>52</v>
      </c>
      <c r="E25" s="140"/>
      <c r="F25" s="242">
        <f>SUM(F20:G24)</f>
        <v>0</v>
      </c>
      <c r="G25" s="143"/>
      <c r="H25" s="35" t="s">
        <v>75</v>
      </c>
      <c r="I25" s="36" t="s">
        <v>76</v>
      </c>
      <c r="J25" s="143">
        <f>SUM(J20:K24)</f>
        <v>0</v>
      </c>
      <c r="K25" s="143"/>
      <c r="L25" s="137" t="s">
        <v>77</v>
      </c>
      <c r="M25" s="137"/>
      <c r="N25" s="43" t="s">
        <v>78</v>
      </c>
    </row>
    <row r="26" spans="3:14" s="10" customFormat="1" ht="13.5">
      <c r="C26" s="106" t="s">
        <v>157</v>
      </c>
      <c r="D26" s="101"/>
      <c r="E26" s="101"/>
      <c r="F26" s="101"/>
      <c r="G26" s="101"/>
      <c r="H26" s="101"/>
      <c r="I26" s="102"/>
      <c r="J26" s="138"/>
      <c r="K26" s="138"/>
      <c r="L26" s="128" t="s">
        <v>77</v>
      </c>
      <c r="M26" s="128"/>
      <c r="N26" s="105" t="s">
        <v>79</v>
      </c>
    </row>
    <row r="27" spans="3:14" s="10" customFormat="1" ht="14.25" thickBot="1">
      <c r="C27" s="45" t="s">
        <v>81</v>
      </c>
      <c r="D27" s="46"/>
      <c r="E27" s="46"/>
      <c r="F27" s="47"/>
      <c r="G27" s="63"/>
      <c r="H27" s="63"/>
      <c r="I27" s="64"/>
      <c r="J27" s="157"/>
      <c r="K27" s="157"/>
      <c r="L27" s="131" t="s">
        <v>77</v>
      </c>
      <c r="M27" s="131"/>
      <c r="N27" s="48" t="s">
        <v>80</v>
      </c>
    </row>
    <row r="28" spans="3:14" s="10" customFormat="1" ht="13.5">
      <c r="C28" s="17"/>
      <c r="D28" s="17"/>
      <c r="E28" s="17"/>
      <c r="F28" s="107"/>
      <c r="G28" s="11"/>
      <c r="H28" s="11"/>
      <c r="I28" s="11"/>
      <c r="J28" s="20"/>
      <c r="K28" s="20"/>
      <c r="L28" s="21"/>
      <c r="M28" s="21"/>
      <c r="N28" s="11"/>
    </row>
    <row r="29" spans="3:14" s="10" customFormat="1" ht="14.25" thickBot="1">
      <c r="C29" s="17" t="s">
        <v>97</v>
      </c>
      <c r="D29" s="17"/>
      <c r="E29" s="17"/>
      <c r="F29" s="107"/>
      <c r="G29" s="11"/>
      <c r="H29" s="11"/>
      <c r="I29" s="11"/>
      <c r="J29" s="20"/>
      <c r="K29" s="20"/>
      <c r="L29" s="21"/>
      <c r="M29" s="21"/>
      <c r="N29" s="11"/>
    </row>
    <row r="30" spans="3:14" s="10" customFormat="1" ht="13.5">
      <c r="C30" s="158" t="s">
        <v>84</v>
      </c>
      <c r="D30" s="159"/>
      <c r="E30" s="159"/>
      <c r="F30" s="159"/>
      <c r="G30" s="159"/>
      <c r="H30" s="159"/>
      <c r="I30" s="160">
        <f>ROUNDUP(F25/1000,1)</f>
        <v>0</v>
      </c>
      <c r="J30" s="161"/>
      <c r="K30" s="49" t="s">
        <v>134</v>
      </c>
      <c r="L30" s="50" t="s">
        <v>82</v>
      </c>
      <c r="M30" s="51" t="s">
        <v>131</v>
      </c>
      <c r="N30" s="52"/>
    </row>
    <row r="31" spans="3:14" s="10" customFormat="1" ht="13.5">
      <c r="C31" s="162" t="s">
        <v>89</v>
      </c>
      <c r="D31" s="163"/>
      <c r="E31" s="163"/>
      <c r="F31" s="164" t="s">
        <v>85</v>
      </c>
      <c r="G31" s="165"/>
      <c r="H31" s="166"/>
      <c r="I31" s="132">
        <f>F25-J25+J27</f>
        <v>0</v>
      </c>
      <c r="J31" s="133"/>
      <c r="K31" s="22" t="s">
        <v>77</v>
      </c>
      <c r="L31" s="73" t="s">
        <v>83</v>
      </c>
      <c r="M31" s="76" t="s">
        <v>132</v>
      </c>
      <c r="N31" s="13"/>
    </row>
    <row r="32" spans="3:14" s="10" customFormat="1" ht="13.5">
      <c r="C32" s="162"/>
      <c r="D32" s="163"/>
      <c r="E32" s="163"/>
      <c r="F32" s="117" t="s">
        <v>98</v>
      </c>
      <c r="G32" s="117"/>
      <c r="H32" s="117"/>
      <c r="I32" s="132">
        <f>J26-J27</f>
        <v>0</v>
      </c>
      <c r="J32" s="133"/>
      <c r="K32" s="22" t="s">
        <v>77</v>
      </c>
      <c r="L32" s="73" t="s">
        <v>100</v>
      </c>
      <c r="M32" s="25" t="s">
        <v>90</v>
      </c>
      <c r="N32" s="13"/>
    </row>
    <row r="33" spans="3:14" s="10" customFormat="1" ht="13.5">
      <c r="C33" s="162"/>
      <c r="D33" s="163"/>
      <c r="E33" s="163"/>
      <c r="F33" s="117" t="s">
        <v>86</v>
      </c>
      <c r="G33" s="117"/>
      <c r="H33" s="117"/>
      <c r="I33" s="132">
        <f>I31+I32</f>
        <v>0</v>
      </c>
      <c r="J33" s="133"/>
      <c r="K33" s="22" t="s">
        <v>77</v>
      </c>
      <c r="L33" s="73" t="s">
        <v>101</v>
      </c>
      <c r="M33" s="25" t="s">
        <v>99</v>
      </c>
      <c r="N33" s="13"/>
    </row>
    <row r="34" spans="3:14" s="10" customFormat="1" ht="13.5">
      <c r="C34" s="120" t="s">
        <v>143</v>
      </c>
      <c r="D34" s="123" t="s">
        <v>136</v>
      </c>
      <c r="E34" s="123"/>
      <c r="F34" s="117" t="s">
        <v>88</v>
      </c>
      <c r="G34" s="117"/>
      <c r="H34" s="117"/>
      <c r="I34" s="124">
        <f>F25-I33</f>
        <v>0</v>
      </c>
      <c r="J34" s="125"/>
      <c r="K34" s="22" t="s">
        <v>77</v>
      </c>
      <c r="L34" s="73" t="s">
        <v>102</v>
      </c>
      <c r="M34" s="25" t="s">
        <v>133</v>
      </c>
      <c r="N34" s="13"/>
    </row>
    <row r="35" spans="3:14" s="10" customFormat="1" ht="13.5" customHeight="1">
      <c r="C35" s="120"/>
      <c r="D35" s="123"/>
      <c r="E35" s="123"/>
      <c r="F35" s="117" t="s">
        <v>88</v>
      </c>
      <c r="G35" s="117"/>
      <c r="H35" s="117"/>
      <c r="I35" s="126">
        <f>ROUNDUP(I34/1000,1)</f>
        <v>0</v>
      </c>
      <c r="J35" s="127"/>
      <c r="K35" s="22" t="s">
        <v>134</v>
      </c>
      <c r="L35" s="73" t="s">
        <v>103</v>
      </c>
      <c r="M35" s="25" t="s">
        <v>135</v>
      </c>
      <c r="N35" s="13"/>
    </row>
    <row r="36" spans="3:14" s="10" customFormat="1" ht="13.5">
      <c r="C36" s="120"/>
      <c r="D36" s="123"/>
      <c r="E36" s="123"/>
      <c r="F36" s="117" t="s">
        <v>95</v>
      </c>
      <c r="G36" s="117"/>
      <c r="H36" s="117"/>
      <c r="I36" s="118" t="e">
        <f>ROUNDUP(I35/I30,2)</f>
        <v>#DIV/0!</v>
      </c>
      <c r="J36" s="119"/>
      <c r="K36" s="23"/>
      <c r="L36" s="73" t="s">
        <v>104</v>
      </c>
      <c r="M36" s="25" t="s">
        <v>154</v>
      </c>
      <c r="N36" s="13"/>
    </row>
    <row r="37" spans="3:14" s="10" customFormat="1" ht="13.5" customHeight="1">
      <c r="C37" s="120"/>
      <c r="D37" s="123" t="s">
        <v>137</v>
      </c>
      <c r="E37" s="123"/>
      <c r="F37" s="117" t="s">
        <v>88</v>
      </c>
      <c r="G37" s="117"/>
      <c r="H37" s="117"/>
      <c r="I37" s="124">
        <f>F25-I31</f>
        <v>0</v>
      </c>
      <c r="J37" s="243"/>
      <c r="K37" s="22" t="s">
        <v>77</v>
      </c>
      <c r="L37" s="73" t="s">
        <v>105</v>
      </c>
      <c r="M37" s="25" t="s">
        <v>140</v>
      </c>
      <c r="N37" s="13"/>
    </row>
    <row r="38" spans="3:14" s="10" customFormat="1" ht="13.5" customHeight="1">
      <c r="C38" s="121"/>
      <c r="D38" s="167"/>
      <c r="E38" s="167"/>
      <c r="F38" s="117" t="s">
        <v>88</v>
      </c>
      <c r="G38" s="117"/>
      <c r="H38" s="117"/>
      <c r="I38" s="126">
        <f>ROUNDUP(I37/1000,1)</f>
        <v>0</v>
      </c>
      <c r="J38" s="127"/>
      <c r="K38" s="22" t="s">
        <v>134</v>
      </c>
      <c r="L38" s="108" t="s">
        <v>106</v>
      </c>
      <c r="M38" s="25" t="s">
        <v>139</v>
      </c>
      <c r="N38" s="104"/>
    </row>
    <row r="39" spans="3:14" s="10" customFormat="1" ht="14.25" thickBot="1">
      <c r="C39" s="122"/>
      <c r="D39" s="168"/>
      <c r="E39" s="168"/>
      <c r="F39" s="154" t="s">
        <v>96</v>
      </c>
      <c r="G39" s="154"/>
      <c r="H39" s="154"/>
      <c r="I39" s="155" t="e">
        <f>ROUNDUP(I38/I30,2)</f>
        <v>#DIV/0!</v>
      </c>
      <c r="J39" s="156"/>
      <c r="K39" s="53"/>
      <c r="L39" s="54" t="s">
        <v>91</v>
      </c>
      <c r="M39" s="55" t="s">
        <v>142</v>
      </c>
      <c r="N39" s="56"/>
    </row>
    <row r="40" spans="3:14" s="10" customFormat="1" ht="45" customHeight="1">
      <c r="C40" s="111" t="s">
        <v>174</v>
      </c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</row>
    <row r="41" spans="3:14" s="10" customFormat="1" ht="13.5" customHeight="1">
      <c r="C41" s="17"/>
      <c r="D41" s="17"/>
      <c r="E41" s="17"/>
      <c r="F41" s="107"/>
      <c r="G41" s="107"/>
      <c r="H41" s="107"/>
      <c r="I41" s="16"/>
      <c r="J41" s="16"/>
      <c r="K41" s="19"/>
      <c r="L41" s="21"/>
      <c r="M41" s="21"/>
      <c r="N41" s="11"/>
    </row>
    <row r="43" ht="13.5">
      <c r="C43" s="10" t="s">
        <v>120</v>
      </c>
    </row>
    <row r="44" spans="3:8" ht="14.25" thickBot="1">
      <c r="C44" s="75"/>
      <c r="D44" s="75"/>
      <c r="H44" s="10" t="s">
        <v>127</v>
      </c>
    </row>
    <row r="45" spans="3:14" ht="13.5">
      <c r="C45" s="231" t="s">
        <v>175</v>
      </c>
      <c r="D45" s="232"/>
      <c r="E45" s="233"/>
      <c r="F45" s="234"/>
      <c r="G45" s="235"/>
      <c r="H45" s="235"/>
      <c r="I45" s="235"/>
      <c r="J45" s="235"/>
      <c r="K45" s="235"/>
      <c r="L45" s="235"/>
      <c r="M45" s="235"/>
      <c r="N45" s="236"/>
    </row>
    <row r="46" spans="3:14" ht="13.5">
      <c r="C46" s="221" t="s">
        <v>54</v>
      </c>
      <c r="D46" s="222"/>
      <c r="E46" s="200"/>
      <c r="F46" s="225" t="s">
        <v>49</v>
      </c>
      <c r="G46" s="225"/>
      <c r="H46" s="225" t="s">
        <v>50</v>
      </c>
      <c r="I46" s="225"/>
      <c r="J46" s="225" t="s">
        <v>51</v>
      </c>
      <c r="K46" s="225"/>
      <c r="L46" s="225" t="s">
        <v>52</v>
      </c>
      <c r="M46" s="225"/>
      <c r="N46" s="226"/>
    </row>
    <row r="47" spans="3:14" ht="13.5">
      <c r="C47" s="223"/>
      <c r="D47" s="224"/>
      <c r="E47" s="202"/>
      <c r="F47" s="103"/>
      <c r="G47" s="79" t="s">
        <v>53</v>
      </c>
      <c r="H47" s="103"/>
      <c r="I47" s="79" t="s">
        <v>53</v>
      </c>
      <c r="J47" s="103"/>
      <c r="K47" s="79" t="s">
        <v>53</v>
      </c>
      <c r="L47" s="227">
        <f>F47+H47+J47</f>
        <v>0</v>
      </c>
      <c r="M47" s="228"/>
      <c r="N47" s="13" t="s">
        <v>53</v>
      </c>
    </row>
    <row r="48" spans="3:14" ht="13.5">
      <c r="C48" s="203" t="s">
        <v>55</v>
      </c>
      <c r="D48" s="204"/>
      <c r="E48" s="205"/>
      <c r="F48" s="206"/>
      <c r="G48" s="207"/>
      <c r="H48" s="83" t="s">
        <v>56</v>
      </c>
      <c r="I48" s="194" t="s">
        <v>57</v>
      </c>
      <c r="J48" s="196"/>
      <c r="K48" s="217"/>
      <c r="L48" s="218"/>
      <c r="M48" s="218"/>
      <c r="N48" s="13" t="s">
        <v>58</v>
      </c>
    </row>
    <row r="49" spans="3:14" ht="13.5">
      <c r="C49" s="208" t="s">
        <v>65</v>
      </c>
      <c r="D49" s="209"/>
      <c r="E49" s="210"/>
      <c r="F49" s="191" t="s">
        <v>93</v>
      </c>
      <c r="G49" s="192"/>
      <c r="H49" s="193"/>
      <c r="I49" s="194" t="s">
        <v>121</v>
      </c>
      <c r="J49" s="195"/>
      <c r="K49" s="196"/>
      <c r="L49" s="194" t="s">
        <v>94</v>
      </c>
      <c r="M49" s="195"/>
      <c r="N49" s="244"/>
    </row>
    <row r="50" spans="3:14" ht="13.5">
      <c r="C50" s="211"/>
      <c r="D50" s="212"/>
      <c r="E50" s="213"/>
      <c r="F50" s="144"/>
      <c r="G50" s="145"/>
      <c r="H50" s="79" t="s">
        <v>92</v>
      </c>
      <c r="I50" s="219"/>
      <c r="J50" s="220"/>
      <c r="K50" s="84"/>
      <c r="L50" s="219"/>
      <c r="M50" s="220"/>
      <c r="N50" s="85"/>
    </row>
    <row r="51" spans="3:14" ht="13.5">
      <c r="C51" s="211"/>
      <c r="D51" s="212"/>
      <c r="E51" s="213"/>
      <c r="F51" s="197" t="s">
        <v>59</v>
      </c>
      <c r="G51" s="61" t="s">
        <v>60</v>
      </c>
      <c r="H51" s="89"/>
      <c r="I51" s="200" t="s">
        <v>122</v>
      </c>
      <c r="J51" s="146" t="s">
        <v>123</v>
      </c>
      <c r="K51" s="147"/>
      <c r="L51" s="61" t="s">
        <v>60</v>
      </c>
      <c r="M51" s="89"/>
      <c r="N51" s="172"/>
    </row>
    <row r="52" spans="3:14" ht="13.5">
      <c r="C52" s="211"/>
      <c r="D52" s="212"/>
      <c r="E52" s="213"/>
      <c r="F52" s="198"/>
      <c r="G52" s="175" t="s">
        <v>63</v>
      </c>
      <c r="H52" s="176"/>
      <c r="I52" s="201"/>
      <c r="J52" s="148"/>
      <c r="K52" s="149"/>
      <c r="L52" s="175" t="s">
        <v>62</v>
      </c>
      <c r="M52" s="177"/>
      <c r="N52" s="173"/>
    </row>
    <row r="53" spans="3:14" ht="13.5">
      <c r="C53" s="214"/>
      <c r="D53" s="215"/>
      <c r="E53" s="216"/>
      <c r="F53" s="199"/>
      <c r="G53" s="65" t="s">
        <v>61</v>
      </c>
      <c r="H53" s="90"/>
      <c r="I53" s="202"/>
      <c r="J53" s="150"/>
      <c r="K53" s="151"/>
      <c r="L53" s="65" t="s">
        <v>61</v>
      </c>
      <c r="M53" s="90"/>
      <c r="N53" s="174"/>
    </row>
    <row r="54" spans="3:14" ht="13.5">
      <c r="C54" s="97" t="s">
        <v>66</v>
      </c>
      <c r="D54" s="98"/>
      <c r="E54" s="98"/>
      <c r="F54" s="183" t="s">
        <v>68</v>
      </c>
      <c r="G54" s="184"/>
      <c r="H54" s="184"/>
      <c r="I54" s="185"/>
      <c r="J54" s="183" t="s">
        <v>69</v>
      </c>
      <c r="K54" s="184"/>
      <c r="L54" s="184"/>
      <c r="M54" s="184"/>
      <c r="N54" s="189"/>
    </row>
    <row r="55" spans="3:14" ht="13.5">
      <c r="C55" s="99" t="s">
        <v>67</v>
      </c>
      <c r="D55" s="100"/>
      <c r="E55" s="100"/>
      <c r="F55" s="186"/>
      <c r="G55" s="187"/>
      <c r="H55" s="187"/>
      <c r="I55" s="188"/>
      <c r="J55" s="186"/>
      <c r="K55" s="187"/>
      <c r="L55" s="187"/>
      <c r="M55" s="187"/>
      <c r="N55" s="190"/>
    </row>
    <row r="56" spans="3:14" ht="13.5">
      <c r="C56" s="99"/>
      <c r="D56" s="178" t="s">
        <v>70</v>
      </c>
      <c r="E56" s="179"/>
      <c r="F56" s="180"/>
      <c r="G56" s="181"/>
      <c r="H56" s="29" t="s">
        <v>75</v>
      </c>
      <c r="I56" s="30"/>
      <c r="J56" s="180"/>
      <c r="K56" s="181"/>
      <c r="L56" s="182" t="s">
        <v>77</v>
      </c>
      <c r="M56" s="182"/>
      <c r="N56" s="40"/>
    </row>
    <row r="57" spans="3:14" ht="13.5">
      <c r="C57" s="99"/>
      <c r="D57" s="129" t="s">
        <v>71</v>
      </c>
      <c r="E57" s="130"/>
      <c r="F57" s="152"/>
      <c r="G57" s="153"/>
      <c r="H57" s="31" t="s">
        <v>75</v>
      </c>
      <c r="I57" s="32"/>
      <c r="J57" s="152"/>
      <c r="K57" s="153"/>
      <c r="L57" s="169" t="s">
        <v>77</v>
      </c>
      <c r="M57" s="169"/>
      <c r="N57" s="41"/>
    </row>
    <row r="58" spans="3:14" ht="13.5">
      <c r="C58" s="99"/>
      <c r="D58" s="129" t="s">
        <v>72</v>
      </c>
      <c r="E58" s="130"/>
      <c r="F58" s="152"/>
      <c r="G58" s="153"/>
      <c r="H58" s="31" t="s">
        <v>75</v>
      </c>
      <c r="I58" s="32"/>
      <c r="J58" s="152"/>
      <c r="K58" s="153"/>
      <c r="L58" s="169" t="s">
        <v>77</v>
      </c>
      <c r="M58" s="169"/>
      <c r="N58" s="41"/>
    </row>
    <row r="59" spans="3:14" ht="13.5">
      <c r="C59" s="99"/>
      <c r="D59" s="129" t="s">
        <v>74</v>
      </c>
      <c r="E59" s="130"/>
      <c r="F59" s="152"/>
      <c r="G59" s="153"/>
      <c r="H59" s="31" t="s">
        <v>75</v>
      </c>
      <c r="I59" s="32"/>
      <c r="J59" s="152"/>
      <c r="K59" s="153"/>
      <c r="L59" s="169" t="s">
        <v>77</v>
      </c>
      <c r="M59" s="169"/>
      <c r="N59" s="41"/>
    </row>
    <row r="60" spans="3:14" ht="14.25" thickBot="1">
      <c r="C60" s="99"/>
      <c r="D60" s="170" t="s">
        <v>73</v>
      </c>
      <c r="E60" s="171"/>
      <c r="F60" s="134"/>
      <c r="G60" s="135"/>
      <c r="H60" s="33" t="s">
        <v>75</v>
      </c>
      <c r="I60" s="34"/>
      <c r="J60" s="134"/>
      <c r="K60" s="135"/>
      <c r="L60" s="136" t="s">
        <v>77</v>
      </c>
      <c r="M60" s="136"/>
      <c r="N60" s="42"/>
    </row>
    <row r="61" spans="3:14" ht="14.25" thickTop="1">
      <c r="C61" s="99"/>
      <c r="D61" s="139" t="s">
        <v>52</v>
      </c>
      <c r="E61" s="140"/>
      <c r="F61" s="141">
        <f>SUM(F56:G60)</f>
        <v>0</v>
      </c>
      <c r="G61" s="142"/>
      <c r="H61" s="35" t="s">
        <v>75</v>
      </c>
      <c r="I61" s="36" t="s">
        <v>107</v>
      </c>
      <c r="J61" s="143">
        <f>SUM(J56:K60)</f>
        <v>0</v>
      </c>
      <c r="K61" s="143"/>
      <c r="L61" s="137" t="s">
        <v>77</v>
      </c>
      <c r="M61" s="137"/>
      <c r="N61" s="43" t="s">
        <v>108</v>
      </c>
    </row>
    <row r="62" spans="3:14" ht="13.5">
      <c r="C62" s="106" t="s">
        <v>157</v>
      </c>
      <c r="D62" s="101"/>
      <c r="E62" s="101"/>
      <c r="F62" s="101"/>
      <c r="G62" s="101"/>
      <c r="H62" s="101"/>
      <c r="I62" s="102"/>
      <c r="J62" s="138"/>
      <c r="K62" s="138"/>
      <c r="L62" s="128" t="s">
        <v>77</v>
      </c>
      <c r="M62" s="128"/>
      <c r="N62" s="105" t="s">
        <v>80</v>
      </c>
    </row>
    <row r="63" spans="3:14" ht="14.25" thickBot="1">
      <c r="C63" s="45" t="s">
        <v>81</v>
      </c>
      <c r="D63" s="46"/>
      <c r="E63" s="46"/>
      <c r="F63" s="47"/>
      <c r="G63" s="63"/>
      <c r="H63" s="63"/>
      <c r="I63" s="64"/>
      <c r="J63" s="157"/>
      <c r="K63" s="157"/>
      <c r="L63" s="131" t="s">
        <v>77</v>
      </c>
      <c r="M63" s="131"/>
      <c r="N63" s="48" t="s">
        <v>110</v>
      </c>
    </row>
    <row r="65" ht="14.25" thickBot="1">
      <c r="C65" s="17" t="s">
        <v>124</v>
      </c>
    </row>
    <row r="66" spans="3:14" ht="13.5">
      <c r="C66" s="158" t="s">
        <v>84</v>
      </c>
      <c r="D66" s="159"/>
      <c r="E66" s="159"/>
      <c r="F66" s="159"/>
      <c r="G66" s="159"/>
      <c r="H66" s="159"/>
      <c r="I66" s="160">
        <f>ROUNDUP(F61/1000,1)</f>
        <v>0</v>
      </c>
      <c r="J66" s="161"/>
      <c r="K66" s="49" t="s">
        <v>134</v>
      </c>
      <c r="L66" s="50" t="s">
        <v>111</v>
      </c>
      <c r="M66" s="51" t="s">
        <v>144</v>
      </c>
      <c r="N66" s="52"/>
    </row>
    <row r="67" spans="3:14" ht="13.5" customHeight="1">
      <c r="C67" s="162" t="s">
        <v>89</v>
      </c>
      <c r="D67" s="163"/>
      <c r="E67" s="163"/>
      <c r="F67" s="164" t="s">
        <v>85</v>
      </c>
      <c r="G67" s="165"/>
      <c r="H67" s="166"/>
      <c r="I67" s="132">
        <f>F61-J61+J63</f>
        <v>0</v>
      </c>
      <c r="J67" s="133"/>
      <c r="K67" s="22" t="s">
        <v>77</v>
      </c>
      <c r="L67" s="73" t="s">
        <v>112</v>
      </c>
      <c r="M67" s="95" t="s">
        <v>151</v>
      </c>
      <c r="N67" s="13"/>
    </row>
    <row r="68" spans="3:14" ht="13.5" customHeight="1">
      <c r="C68" s="162"/>
      <c r="D68" s="163"/>
      <c r="E68" s="163"/>
      <c r="F68" s="117" t="s">
        <v>98</v>
      </c>
      <c r="G68" s="117"/>
      <c r="H68" s="117"/>
      <c r="I68" s="132">
        <f>J62-J63</f>
        <v>0</v>
      </c>
      <c r="J68" s="133"/>
      <c r="K68" s="22" t="s">
        <v>77</v>
      </c>
      <c r="L68" s="73" t="s">
        <v>113</v>
      </c>
      <c r="M68" s="25" t="s">
        <v>145</v>
      </c>
      <c r="N68" s="13"/>
    </row>
    <row r="69" spans="3:14" ht="13.5">
      <c r="C69" s="162"/>
      <c r="D69" s="163"/>
      <c r="E69" s="163"/>
      <c r="F69" s="117" t="s">
        <v>86</v>
      </c>
      <c r="G69" s="117"/>
      <c r="H69" s="117"/>
      <c r="I69" s="132">
        <f>I67+I68</f>
        <v>0</v>
      </c>
      <c r="J69" s="133"/>
      <c r="K69" s="22" t="s">
        <v>77</v>
      </c>
      <c r="L69" s="73" t="s">
        <v>114</v>
      </c>
      <c r="M69" s="25" t="s">
        <v>115</v>
      </c>
      <c r="N69" s="13"/>
    </row>
    <row r="70" spans="3:14" ht="13.5" customHeight="1">
      <c r="C70" s="120" t="s">
        <v>143</v>
      </c>
      <c r="D70" s="123" t="s">
        <v>136</v>
      </c>
      <c r="E70" s="123"/>
      <c r="F70" s="117" t="s">
        <v>88</v>
      </c>
      <c r="G70" s="117"/>
      <c r="H70" s="117"/>
      <c r="I70" s="124">
        <f>F61-I69</f>
        <v>0</v>
      </c>
      <c r="J70" s="125"/>
      <c r="K70" s="22" t="s">
        <v>77</v>
      </c>
      <c r="L70" s="73" t="s">
        <v>116</v>
      </c>
      <c r="M70" s="25" t="s">
        <v>146</v>
      </c>
      <c r="N70" s="13"/>
    </row>
    <row r="71" spans="3:14" ht="13.5" customHeight="1">
      <c r="C71" s="120"/>
      <c r="D71" s="123"/>
      <c r="E71" s="123"/>
      <c r="F71" s="117" t="s">
        <v>88</v>
      </c>
      <c r="G71" s="117"/>
      <c r="H71" s="117"/>
      <c r="I71" s="126">
        <f>ROUNDUP(I70/1000,1)</f>
        <v>0</v>
      </c>
      <c r="J71" s="127"/>
      <c r="K71" s="22" t="s">
        <v>134</v>
      </c>
      <c r="L71" s="73" t="s">
        <v>117</v>
      </c>
      <c r="M71" s="25" t="s">
        <v>147</v>
      </c>
      <c r="N71" s="13"/>
    </row>
    <row r="72" spans="3:14" ht="13.5">
      <c r="C72" s="120"/>
      <c r="D72" s="123"/>
      <c r="E72" s="123"/>
      <c r="F72" s="117" t="s">
        <v>95</v>
      </c>
      <c r="G72" s="117"/>
      <c r="H72" s="117"/>
      <c r="I72" s="118" t="e">
        <f>ROUNDUP(I71/I66,2)</f>
        <v>#DIV/0!</v>
      </c>
      <c r="J72" s="119"/>
      <c r="K72" s="23"/>
      <c r="L72" s="73" t="s">
        <v>150</v>
      </c>
      <c r="M72" s="25" t="s">
        <v>155</v>
      </c>
      <c r="N72" s="13"/>
    </row>
    <row r="73" spans="3:14" ht="13.5" customHeight="1">
      <c r="C73" s="120"/>
      <c r="D73" s="123" t="s">
        <v>137</v>
      </c>
      <c r="E73" s="123"/>
      <c r="F73" s="117" t="s">
        <v>88</v>
      </c>
      <c r="G73" s="117"/>
      <c r="H73" s="117"/>
      <c r="I73" s="124">
        <f>F61-I67</f>
        <v>0</v>
      </c>
      <c r="J73" s="243"/>
      <c r="K73" s="22" t="s">
        <v>77</v>
      </c>
      <c r="L73" s="73" t="s">
        <v>118</v>
      </c>
      <c r="M73" s="25" t="s">
        <v>148</v>
      </c>
      <c r="N73" s="13"/>
    </row>
    <row r="74" spans="3:14" ht="13.5" customHeight="1">
      <c r="C74" s="121"/>
      <c r="D74" s="167"/>
      <c r="E74" s="167"/>
      <c r="F74" s="117" t="s">
        <v>88</v>
      </c>
      <c r="G74" s="117"/>
      <c r="H74" s="117"/>
      <c r="I74" s="126">
        <f>ROUNDUP(I73/1000,1)</f>
        <v>0</v>
      </c>
      <c r="J74" s="127"/>
      <c r="K74" s="22" t="s">
        <v>134</v>
      </c>
      <c r="L74" s="108" t="s">
        <v>128</v>
      </c>
      <c r="M74" s="25" t="s">
        <v>149</v>
      </c>
      <c r="N74" s="104"/>
    </row>
    <row r="75" spans="3:14" ht="13.5" customHeight="1" thickBot="1">
      <c r="C75" s="122"/>
      <c r="D75" s="168"/>
      <c r="E75" s="168"/>
      <c r="F75" s="154" t="s">
        <v>96</v>
      </c>
      <c r="G75" s="154"/>
      <c r="H75" s="154"/>
      <c r="I75" s="155" t="e">
        <f>ROUNDUP(I74/I66,2)</f>
        <v>#DIV/0!</v>
      </c>
      <c r="J75" s="156"/>
      <c r="K75" s="53"/>
      <c r="L75" s="54" t="s">
        <v>129</v>
      </c>
      <c r="M75" s="55" t="s">
        <v>156</v>
      </c>
      <c r="N75" s="56"/>
    </row>
    <row r="76" spans="3:14" ht="14.25" thickBot="1">
      <c r="C76" s="113" t="s">
        <v>125</v>
      </c>
      <c r="D76" s="114"/>
      <c r="E76" s="114"/>
      <c r="F76" s="114"/>
      <c r="G76" s="114"/>
      <c r="H76" s="114"/>
      <c r="I76" s="115" t="e">
        <f>ROUNDDOWN((1-I39/I75)*100,1)</f>
        <v>#DIV/0!</v>
      </c>
      <c r="J76" s="116"/>
      <c r="K76" s="78" t="s">
        <v>64</v>
      </c>
      <c r="L76" s="77"/>
      <c r="M76" s="55" t="s">
        <v>152</v>
      </c>
      <c r="N76" s="57"/>
    </row>
    <row r="77" spans="3:14" ht="45" customHeight="1">
      <c r="C77" s="111" t="s">
        <v>174</v>
      </c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</row>
  </sheetData>
  <sheetProtection password="C639" sheet="1" formatRows="0" selectLockedCells="1"/>
  <mergeCells count="167">
    <mergeCell ref="C13:E17"/>
    <mergeCell ref="C76:H76"/>
    <mergeCell ref="I76:J76"/>
    <mergeCell ref="C77:N77"/>
    <mergeCell ref="F73:H73"/>
    <mergeCell ref="I73:J73"/>
    <mergeCell ref="F74:H74"/>
    <mergeCell ref="I74:J74"/>
    <mergeCell ref="F75:H75"/>
    <mergeCell ref="I75:J75"/>
    <mergeCell ref="I69:J69"/>
    <mergeCell ref="C70:C75"/>
    <mergeCell ref="D70:E72"/>
    <mergeCell ref="F70:H70"/>
    <mergeCell ref="I70:J70"/>
    <mergeCell ref="F71:H71"/>
    <mergeCell ref="I71:J71"/>
    <mergeCell ref="F72:H72"/>
    <mergeCell ref="I72:J72"/>
    <mergeCell ref="D73:E75"/>
    <mergeCell ref="J63:K63"/>
    <mergeCell ref="L63:M63"/>
    <mergeCell ref="C66:H66"/>
    <mergeCell ref="I66:J66"/>
    <mergeCell ref="C67:E69"/>
    <mergeCell ref="F67:H67"/>
    <mergeCell ref="I67:J67"/>
    <mergeCell ref="F68:H68"/>
    <mergeCell ref="I68:J68"/>
    <mergeCell ref="F69:H69"/>
    <mergeCell ref="D61:E61"/>
    <mergeCell ref="F61:G61"/>
    <mergeCell ref="J61:K61"/>
    <mergeCell ref="L61:M61"/>
    <mergeCell ref="J62:K62"/>
    <mergeCell ref="L62:M62"/>
    <mergeCell ref="D59:E59"/>
    <mergeCell ref="F59:G59"/>
    <mergeCell ref="J59:K59"/>
    <mergeCell ref="L59:M59"/>
    <mergeCell ref="D60:E60"/>
    <mergeCell ref="F60:G60"/>
    <mergeCell ref="J60:K60"/>
    <mergeCell ref="L60:M60"/>
    <mergeCell ref="D57:E57"/>
    <mergeCell ref="F57:G57"/>
    <mergeCell ref="J57:K57"/>
    <mergeCell ref="L57:M57"/>
    <mergeCell ref="D58:E58"/>
    <mergeCell ref="F58:G58"/>
    <mergeCell ref="J58:K58"/>
    <mergeCell ref="L58:M58"/>
    <mergeCell ref="N51:N53"/>
    <mergeCell ref="G52:H52"/>
    <mergeCell ref="L52:M52"/>
    <mergeCell ref="F54:I55"/>
    <mergeCell ref="J54:N55"/>
    <mergeCell ref="D56:E56"/>
    <mergeCell ref="F56:G56"/>
    <mergeCell ref="J56:K56"/>
    <mergeCell ref="L56:M56"/>
    <mergeCell ref="C49:E53"/>
    <mergeCell ref="F50:G50"/>
    <mergeCell ref="I50:J50"/>
    <mergeCell ref="L50:M50"/>
    <mergeCell ref="F51:F53"/>
    <mergeCell ref="I51:I53"/>
    <mergeCell ref="J51:K53"/>
    <mergeCell ref="F49:H49"/>
    <mergeCell ref="I49:K49"/>
    <mergeCell ref="L49:N49"/>
    <mergeCell ref="H46:I46"/>
    <mergeCell ref="J46:K46"/>
    <mergeCell ref="L46:N46"/>
    <mergeCell ref="L47:M47"/>
    <mergeCell ref="C40:N40"/>
    <mergeCell ref="C48:E48"/>
    <mergeCell ref="F48:G48"/>
    <mergeCell ref="I48:J48"/>
    <mergeCell ref="K48:M48"/>
    <mergeCell ref="C45:E45"/>
    <mergeCell ref="F45:N45"/>
    <mergeCell ref="C46:E47"/>
    <mergeCell ref="F46:G46"/>
    <mergeCell ref="F37:H37"/>
    <mergeCell ref="I37:J37"/>
    <mergeCell ref="F38:H38"/>
    <mergeCell ref="I38:J38"/>
    <mergeCell ref="F39:H39"/>
    <mergeCell ref="I39:J39"/>
    <mergeCell ref="I33:J33"/>
    <mergeCell ref="C34:C39"/>
    <mergeCell ref="D34:E36"/>
    <mergeCell ref="F34:H34"/>
    <mergeCell ref="I34:J34"/>
    <mergeCell ref="F35:H35"/>
    <mergeCell ref="I35:J35"/>
    <mergeCell ref="F36:H36"/>
    <mergeCell ref="I36:J36"/>
    <mergeCell ref="D37:E39"/>
    <mergeCell ref="J27:K27"/>
    <mergeCell ref="L27:M27"/>
    <mergeCell ref="C30:H30"/>
    <mergeCell ref="I30:J30"/>
    <mergeCell ref="C31:E33"/>
    <mergeCell ref="F31:H31"/>
    <mergeCell ref="I31:J31"/>
    <mergeCell ref="F32:H32"/>
    <mergeCell ref="I32:J32"/>
    <mergeCell ref="F33:H33"/>
    <mergeCell ref="D25:E25"/>
    <mergeCell ref="F25:G25"/>
    <mergeCell ref="J25:K25"/>
    <mergeCell ref="L25:M25"/>
    <mergeCell ref="J26:K26"/>
    <mergeCell ref="L26:M26"/>
    <mergeCell ref="D23:E23"/>
    <mergeCell ref="F23:G23"/>
    <mergeCell ref="J23:K23"/>
    <mergeCell ref="L23:M23"/>
    <mergeCell ref="D24:E24"/>
    <mergeCell ref="F24:G24"/>
    <mergeCell ref="J24:K24"/>
    <mergeCell ref="L24:M24"/>
    <mergeCell ref="D21:E21"/>
    <mergeCell ref="F21:G21"/>
    <mergeCell ref="J21:K21"/>
    <mergeCell ref="L21:M21"/>
    <mergeCell ref="D22:E22"/>
    <mergeCell ref="F22:G22"/>
    <mergeCell ref="J22:K22"/>
    <mergeCell ref="L22:M22"/>
    <mergeCell ref="F18:I19"/>
    <mergeCell ref="J18:N19"/>
    <mergeCell ref="D20:E20"/>
    <mergeCell ref="F20:G20"/>
    <mergeCell ref="J20:K20"/>
    <mergeCell ref="L20:M20"/>
    <mergeCell ref="F15:F17"/>
    <mergeCell ref="I15:I17"/>
    <mergeCell ref="J15:K17"/>
    <mergeCell ref="N15:N17"/>
    <mergeCell ref="G16:H16"/>
    <mergeCell ref="L16:M16"/>
    <mergeCell ref="F13:H13"/>
    <mergeCell ref="I13:K13"/>
    <mergeCell ref="L13:N13"/>
    <mergeCell ref="F14:G14"/>
    <mergeCell ref="I14:J14"/>
    <mergeCell ref="L14:M14"/>
    <mergeCell ref="C12:E12"/>
    <mergeCell ref="F12:G12"/>
    <mergeCell ref="I12:J12"/>
    <mergeCell ref="K12:M12"/>
    <mergeCell ref="C10:E11"/>
    <mergeCell ref="F10:G10"/>
    <mergeCell ref="H10:I10"/>
    <mergeCell ref="J10:K10"/>
    <mergeCell ref="L10:N10"/>
    <mergeCell ref="L11:M11"/>
    <mergeCell ref="C3:N3"/>
    <mergeCell ref="C4:N4"/>
    <mergeCell ref="C5:N5"/>
    <mergeCell ref="C6:N6"/>
    <mergeCell ref="C7:N7"/>
    <mergeCell ref="C9:E9"/>
    <mergeCell ref="F9:N9"/>
  </mergeCells>
  <dataValidations count="1">
    <dataValidation allowBlank="1" showInputMessage="1" showErrorMessage="1" imeMode="halfAlpha" sqref="L11:M11 J11 H11 F11 F14:G14 I14:J14 L14:M14 M15 M17 H17 H15 J26:K27 J20:K24 R22 F47 H47 J47 L50:M50 M51 M53 I50:J50 H51 H53 F50:G50 F20:G24 J56:K60 J62:K63 F56:G60"/>
  </dataValidations>
  <printOptions/>
  <pageMargins left="0.7" right="0.7" top="0.75" bottom="0.75" header="0.3" footer="0.3"/>
  <pageSetup fitToHeight="1" fitToWidth="1" horizontalDpi="600" verticalDpi="600" orientation="portrait" paperSize="9" scale="73" r:id="rId1"/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77"/>
  <sheetViews>
    <sheetView zoomScalePageLayoutView="0" workbookViewId="0" topLeftCell="A2">
      <selection activeCell="E2" sqref="E2"/>
    </sheetView>
  </sheetViews>
  <sheetFormatPr defaultColWidth="9.140625" defaultRowHeight="15"/>
  <cols>
    <col min="1" max="1" width="1.421875" style="10" customWidth="1"/>
    <col min="2" max="2" width="1.57421875" style="10" customWidth="1"/>
    <col min="3" max="14" width="9.00390625" style="10" customWidth="1"/>
    <col min="15" max="15" width="1.421875" style="10" customWidth="1"/>
  </cols>
  <sheetData>
    <row r="1" ht="6" customHeight="1" thickBot="1"/>
    <row r="2" spans="3:14" ht="14.25" thickBot="1">
      <c r="C2" s="16" t="s">
        <v>130</v>
      </c>
      <c r="D2" s="109">
        <f>F9</f>
        <v>5</v>
      </c>
      <c r="E2" s="88" t="s">
        <v>170</v>
      </c>
      <c r="F2" s="88" t="s">
        <v>161</v>
      </c>
      <c r="M2" s="96" t="s">
        <v>159</v>
      </c>
      <c r="N2" s="246">
        <f>'別添１－１'!$N$2</f>
        <v>0</v>
      </c>
    </row>
    <row r="3" spans="3:14" ht="13.5">
      <c r="C3" s="229" t="s">
        <v>126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</row>
    <row r="4" spans="3:14" ht="13.5">
      <c r="C4" s="229" t="s">
        <v>47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</row>
    <row r="5" spans="3:14" ht="13.5"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</row>
    <row r="6" spans="3:14" ht="13.5">
      <c r="C6" s="230" t="s">
        <v>173</v>
      </c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</row>
    <row r="7" spans="3:14" ht="13.5"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</row>
    <row r="8" s="10" customFormat="1" ht="14.25" thickBot="1">
      <c r="C8" s="10" t="s">
        <v>48</v>
      </c>
    </row>
    <row r="9" spans="3:14" s="10" customFormat="1" ht="13.5">
      <c r="C9" s="231" t="s">
        <v>175</v>
      </c>
      <c r="D9" s="232"/>
      <c r="E9" s="233"/>
      <c r="F9" s="239">
        <v>5</v>
      </c>
      <c r="G9" s="240"/>
      <c r="H9" s="240"/>
      <c r="I9" s="240"/>
      <c r="J9" s="240"/>
      <c r="K9" s="240"/>
      <c r="L9" s="240"/>
      <c r="M9" s="240"/>
      <c r="N9" s="241"/>
    </row>
    <row r="10" spans="3:14" s="10" customFormat="1" ht="13.5">
      <c r="C10" s="221" t="s">
        <v>54</v>
      </c>
      <c r="D10" s="222"/>
      <c r="E10" s="200"/>
      <c r="F10" s="225" t="s">
        <v>49</v>
      </c>
      <c r="G10" s="225"/>
      <c r="H10" s="225" t="s">
        <v>50</v>
      </c>
      <c r="I10" s="225"/>
      <c r="J10" s="225" t="s">
        <v>51</v>
      </c>
      <c r="K10" s="225"/>
      <c r="L10" s="225" t="s">
        <v>52</v>
      </c>
      <c r="M10" s="225"/>
      <c r="N10" s="226"/>
    </row>
    <row r="11" spans="3:14" s="10" customFormat="1" ht="13.5">
      <c r="C11" s="223"/>
      <c r="D11" s="224"/>
      <c r="E11" s="202"/>
      <c r="F11" s="94"/>
      <c r="G11" s="79" t="s">
        <v>53</v>
      </c>
      <c r="H11" s="94"/>
      <c r="I11" s="79" t="s">
        <v>53</v>
      </c>
      <c r="J11" s="94"/>
      <c r="K11" s="79" t="s">
        <v>53</v>
      </c>
      <c r="L11" s="237">
        <f>F11+H11+J11</f>
        <v>0</v>
      </c>
      <c r="M11" s="238"/>
      <c r="N11" s="13" t="s">
        <v>53</v>
      </c>
    </row>
    <row r="12" spans="3:14" s="10" customFormat="1" ht="13.5">
      <c r="C12" s="203" t="s">
        <v>55</v>
      </c>
      <c r="D12" s="204"/>
      <c r="E12" s="205"/>
      <c r="F12" s="206"/>
      <c r="G12" s="207"/>
      <c r="H12" s="83" t="s">
        <v>56</v>
      </c>
      <c r="I12" s="194" t="s">
        <v>57</v>
      </c>
      <c r="J12" s="196"/>
      <c r="K12" s="217"/>
      <c r="L12" s="218"/>
      <c r="M12" s="218"/>
      <c r="N12" s="13" t="s">
        <v>58</v>
      </c>
    </row>
    <row r="13" spans="3:14" s="10" customFormat="1" ht="13.5">
      <c r="C13" s="208" t="s">
        <v>65</v>
      </c>
      <c r="D13" s="209"/>
      <c r="E13" s="210"/>
      <c r="F13" s="191" t="s">
        <v>93</v>
      </c>
      <c r="G13" s="192"/>
      <c r="H13" s="193"/>
      <c r="I13" s="194" t="s">
        <v>121</v>
      </c>
      <c r="J13" s="195"/>
      <c r="K13" s="196"/>
      <c r="L13" s="194" t="s">
        <v>94</v>
      </c>
      <c r="M13" s="195"/>
      <c r="N13" s="244"/>
    </row>
    <row r="14" spans="3:14" s="10" customFormat="1" ht="13.5">
      <c r="C14" s="211"/>
      <c r="D14" s="212"/>
      <c r="E14" s="213"/>
      <c r="F14" s="144"/>
      <c r="G14" s="145"/>
      <c r="H14" s="79" t="s">
        <v>92</v>
      </c>
      <c r="I14" s="219"/>
      <c r="J14" s="220"/>
      <c r="K14" s="84"/>
      <c r="L14" s="219"/>
      <c r="M14" s="220"/>
      <c r="N14" s="85"/>
    </row>
    <row r="15" spans="3:14" s="10" customFormat="1" ht="13.5">
      <c r="C15" s="211"/>
      <c r="D15" s="212"/>
      <c r="E15" s="213"/>
      <c r="F15" s="197" t="s">
        <v>59</v>
      </c>
      <c r="G15" s="61" t="s">
        <v>60</v>
      </c>
      <c r="H15" s="89"/>
      <c r="I15" s="200" t="s">
        <v>122</v>
      </c>
      <c r="J15" s="146" t="s">
        <v>123</v>
      </c>
      <c r="K15" s="147"/>
      <c r="L15" s="61" t="s">
        <v>60</v>
      </c>
      <c r="M15" s="89"/>
      <c r="N15" s="172"/>
    </row>
    <row r="16" spans="3:14" s="10" customFormat="1" ht="13.5">
      <c r="C16" s="211"/>
      <c r="D16" s="212"/>
      <c r="E16" s="213"/>
      <c r="F16" s="198"/>
      <c r="G16" s="175" t="s">
        <v>63</v>
      </c>
      <c r="H16" s="176"/>
      <c r="I16" s="201"/>
      <c r="J16" s="148"/>
      <c r="K16" s="149"/>
      <c r="L16" s="175" t="s">
        <v>62</v>
      </c>
      <c r="M16" s="177"/>
      <c r="N16" s="173"/>
    </row>
    <row r="17" spans="3:14" s="10" customFormat="1" ht="13.5">
      <c r="C17" s="214"/>
      <c r="D17" s="215"/>
      <c r="E17" s="216"/>
      <c r="F17" s="199"/>
      <c r="G17" s="65" t="s">
        <v>61</v>
      </c>
      <c r="H17" s="90"/>
      <c r="I17" s="202"/>
      <c r="J17" s="150"/>
      <c r="K17" s="151"/>
      <c r="L17" s="65" t="s">
        <v>61</v>
      </c>
      <c r="M17" s="90"/>
      <c r="N17" s="174"/>
    </row>
    <row r="18" spans="3:14" s="10" customFormat="1" ht="13.5">
      <c r="C18" s="97" t="s">
        <v>66</v>
      </c>
      <c r="D18" s="98"/>
      <c r="E18" s="98"/>
      <c r="F18" s="183" t="s">
        <v>68</v>
      </c>
      <c r="G18" s="184"/>
      <c r="H18" s="184"/>
      <c r="I18" s="185"/>
      <c r="J18" s="183" t="s">
        <v>69</v>
      </c>
      <c r="K18" s="184"/>
      <c r="L18" s="184"/>
      <c r="M18" s="184"/>
      <c r="N18" s="189"/>
    </row>
    <row r="19" spans="3:14" s="10" customFormat="1" ht="13.5">
      <c r="C19" s="99" t="s">
        <v>67</v>
      </c>
      <c r="D19" s="100"/>
      <c r="E19" s="100"/>
      <c r="F19" s="186"/>
      <c r="G19" s="187"/>
      <c r="H19" s="187"/>
      <c r="I19" s="188"/>
      <c r="J19" s="186"/>
      <c r="K19" s="187"/>
      <c r="L19" s="187"/>
      <c r="M19" s="187"/>
      <c r="N19" s="190"/>
    </row>
    <row r="20" spans="3:14" s="10" customFormat="1" ht="13.5">
      <c r="C20" s="99"/>
      <c r="D20" s="178" t="s">
        <v>70</v>
      </c>
      <c r="E20" s="179"/>
      <c r="F20" s="180"/>
      <c r="G20" s="181"/>
      <c r="H20" s="29" t="s">
        <v>75</v>
      </c>
      <c r="I20" s="30"/>
      <c r="J20" s="180"/>
      <c r="K20" s="181"/>
      <c r="L20" s="182" t="s">
        <v>77</v>
      </c>
      <c r="M20" s="182"/>
      <c r="N20" s="40"/>
    </row>
    <row r="21" spans="3:14" s="10" customFormat="1" ht="13.5">
      <c r="C21" s="99"/>
      <c r="D21" s="129" t="s">
        <v>71</v>
      </c>
      <c r="E21" s="130"/>
      <c r="F21" s="152"/>
      <c r="G21" s="153"/>
      <c r="H21" s="31" t="s">
        <v>75</v>
      </c>
      <c r="I21" s="32"/>
      <c r="J21" s="152"/>
      <c r="K21" s="153"/>
      <c r="L21" s="169" t="s">
        <v>77</v>
      </c>
      <c r="M21" s="169"/>
      <c r="N21" s="41"/>
    </row>
    <row r="22" spans="3:14" s="10" customFormat="1" ht="13.5">
      <c r="C22" s="99"/>
      <c r="D22" s="129" t="s">
        <v>72</v>
      </c>
      <c r="E22" s="130"/>
      <c r="F22" s="152"/>
      <c r="G22" s="153"/>
      <c r="H22" s="31" t="s">
        <v>75</v>
      </c>
      <c r="I22" s="32"/>
      <c r="J22" s="152"/>
      <c r="K22" s="153"/>
      <c r="L22" s="169" t="s">
        <v>77</v>
      </c>
      <c r="M22" s="169"/>
      <c r="N22" s="41"/>
    </row>
    <row r="23" spans="3:14" s="10" customFormat="1" ht="13.5">
      <c r="C23" s="99"/>
      <c r="D23" s="129" t="s">
        <v>74</v>
      </c>
      <c r="E23" s="130"/>
      <c r="F23" s="152"/>
      <c r="G23" s="153"/>
      <c r="H23" s="31" t="s">
        <v>75</v>
      </c>
      <c r="I23" s="32"/>
      <c r="J23" s="152"/>
      <c r="K23" s="153"/>
      <c r="L23" s="169" t="s">
        <v>77</v>
      </c>
      <c r="M23" s="169"/>
      <c r="N23" s="41"/>
    </row>
    <row r="24" spans="3:14" s="10" customFormat="1" ht="14.25" thickBot="1">
      <c r="C24" s="99"/>
      <c r="D24" s="170" t="s">
        <v>73</v>
      </c>
      <c r="E24" s="171"/>
      <c r="F24" s="134"/>
      <c r="G24" s="135"/>
      <c r="H24" s="33" t="s">
        <v>75</v>
      </c>
      <c r="I24" s="34"/>
      <c r="J24" s="134"/>
      <c r="K24" s="135"/>
      <c r="L24" s="136" t="s">
        <v>77</v>
      </c>
      <c r="M24" s="136"/>
      <c r="N24" s="42"/>
    </row>
    <row r="25" spans="3:14" s="10" customFormat="1" ht="14.25" thickTop="1">
      <c r="C25" s="99"/>
      <c r="D25" s="139" t="s">
        <v>52</v>
      </c>
      <c r="E25" s="140"/>
      <c r="F25" s="242">
        <f>SUM(F20:G24)</f>
        <v>0</v>
      </c>
      <c r="G25" s="143"/>
      <c r="H25" s="35" t="s">
        <v>75</v>
      </c>
      <c r="I25" s="36" t="s">
        <v>76</v>
      </c>
      <c r="J25" s="143">
        <f>SUM(J20:K24)</f>
        <v>0</v>
      </c>
      <c r="K25" s="143"/>
      <c r="L25" s="137" t="s">
        <v>77</v>
      </c>
      <c r="M25" s="137"/>
      <c r="N25" s="43" t="s">
        <v>78</v>
      </c>
    </row>
    <row r="26" spans="3:14" s="10" customFormat="1" ht="13.5">
      <c r="C26" s="106" t="s">
        <v>157</v>
      </c>
      <c r="D26" s="101"/>
      <c r="E26" s="101"/>
      <c r="F26" s="101"/>
      <c r="G26" s="101"/>
      <c r="H26" s="101"/>
      <c r="I26" s="102"/>
      <c r="J26" s="138"/>
      <c r="K26" s="138"/>
      <c r="L26" s="128" t="s">
        <v>77</v>
      </c>
      <c r="M26" s="128"/>
      <c r="N26" s="105" t="s">
        <v>79</v>
      </c>
    </row>
    <row r="27" spans="3:14" s="10" customFormat="1" ht="14.25" thickBot="1">
      <c r="C27" s="45" t="s">
        <v>81</v>
      </c>
      <c r="D27" s="46"/>
      <c r="E27" s="46"/>
      <c r="F27" s="47"/>
      <c r="G27" s="63"/>
      <c r="H27" s="63"/>
      <c r="I27" s="64"/>
      <c r="J27" s="157"/>
      <c r="K27" s="157"/>
      <c r="L27" s="131" t="s">
        <v>77</v>
      </c>
      <c r="M27" s="131"/>
      <c r="N27" s="48" t="s">
        <v>80</v>
      </c>
    </row>
    <row r="28" spans="3:14" s="10" customFormat="1" ht="13.5">
      <c r="C28" s="17"/>
      <c r="D28" s="17"/>
      <c r="E28" s="17"/>
      <c r="F28" s="107"/>
      <c r="G28" s="11"/>
      <c r="H28" s="11"/>
      <c r="I28" s="11"/>
      <c r="J28" s="20"/>
      <c r="K28" s="20"/>
      <c r="L28" s="21"/>
      <c r="M28" s="21"/>
      <c r="N28" s="11"/>
    </row>
    <row r="29" spans="3:14" s="10" customFormat="1" ht="14.25" thickBot="1">
      <c r="C29" s="17" t="s">
        <v>97</v>
      </c>
      <c r="D29" s="17"/>
      <c r="E29" s="17"/>
      <c r="F29" s="107"/>
      <c r="G29" s="11"/>
      <c r="H29" s="11"/>
      <c r="I29" s="11"/>
      <c r="J29" s="20"/>
      <c r="K29" s="20"/>
      <c r="L29" s="21"/>
      <c r="M29" s="21"/>
      <c r="N29" s="11"/>
    </row>
    <row r="30" spans="3:14" s="10" customFormat="1" ht="13.5">
      <c r="C30" s="158" t="s">
        <v>84</v>
      </c>
      <c r="D30" s="159"/>
      <c r="E30" s="159"/>
      <c r="F30" s="159"/>
      <c r="G30" s="159"/>
      <c r="H30" s="159"/>
      <c r="I30" s="160">
        <f>ROUNDUP(F25/1000,1)</f>
        <v>0</v>
      </c>
      <c r="J30" s="161"/>
      <c r="K30" s="49" t="s">
        <v>134</v>
      </c>
      <c r="L30" s="50" t="s">
        <v>82</v>
      </c>
      <c r="M30" s="51" t="s">
        <v>131</v>
      </c>
      <c r="N30" s="52"/>
    </row>
    <row r="31" spans="3:14" s="10" customFormat="1" ht="13.5">
      <c r="C31" s="162" t="s">
        <v>89</v>
      </c>
      <c r="D31" s="163"/>
      <c r="E31" s="163"/>
      <c r="F31" s="164" t="s">
        <v>85</v>
      </c>
      <c r="G31" s="165"/>
      <c r="H31" s="166"/>
      <c r="I31" s="132">
        <f>F25-J25+J27</f>
        <v>0</v>
      </c>
      <c r="J31" s="133"/>
      <c r="K31" s="22" t="s">
        <v>77</v>
      </c>
      <c r="L31" s="73" t="s">
        <v>83</v>
      </c>
      <c r="M31" s="76" t="s">
        <v>132</v>
      </c>
      <c r="N31" s="13"/>
    </row>
    <row r="32" spans="3:14" s="10" customFormat="1" ht="13.5">
      <c r="C32" s="162"/>
      <c r="D32" s="163"/>
      <c r="E32" s="163"/>
      <c r="F32" s="117" t="s">
        <v>98</v>
      </c>
      <c r="G32" s="117"/>
      <c r="H32" s="117"/>
      <c r="I32" s="132">
        <f>J26-J27</f>
        <v>0</v>
      </c>
      <c r="J32" s="133"/>
      <c r="K32" s="22" t="s">
        <v>77</v>
      </c>
      <c r="L32" s="73" t="s">
        <v>100</v>
      </c>
      <c r="M32" s="25" t="s">
        <v>90</v>
      </c>
      <c r="N32" s="13"/>
    </row>
    <row r="33" spans="3:14" s="10" customFormat="1" ht="13.5">
      <c r="C33" s="162"/>
      <c r="D33" s="163"/>
      <c r="E33" s="163"/>
      <c r="F33" s="117" t="s">
        <v>86</v>
      </c>
      <c r="G33" s="117"/>
      <c r="H33" s="117"/>
      <c r="I33" s="132">
        <f>I31+I32</f>
        <v>0</v>
      </c>
      <c r="J33" s="133"/>
      <c r="K33" s="22" t="s">
        <v>77</v>
      </c>
      <c r="L33" s="73" t="s">
        <v>101</v>
      </c>
      <c r="M33" s="25" t="s">
        <v>99</v>
      </c>
      <c r="N33" s="13"/>
    </row>
    <row r="34" spans="3:14" s="10" customFormat="1" ht="13.5">
      <c r="C34" s="120" t="s">
        <v>143</v>
      </c>
      <c r="D34" s="123" t="s">
        <v>136</v>
      </c>
      <c r="E34" s="123"/>
      <c r="F34" s="117" t="s">
        <v>88</v>
      </c>
      <c r="G34" s="117"/>
      <c r="H34" s="117"/>
      <c r="I34" s="124">
        <f>F25-I33</f>
        <v>0</v>
      </c>
      <c r="J34" s="125"/>
      <c r="K34" s="22" t="s">
        <v>77</v>
      </c>
      <c r="L34" s="73" t="s">
        <v>102</v>
      </c>
      <c r="M34" s="25" t="s">
        <v>133</v>
      </c>
      <c r="N34" s="13"/>
    </row>
    <row r="35" spans="3:14" s="10" customFormat="1" ht="13.5" customHeight="1">
      <c r="C35" s="120"/>
      <c r="D35" s="123"/>
      <c r="E35" s="123"/>
      <c r="F35" s="117" t="s">
        <v>88</v>
      </c>
      <c r="G35" s="117"/>
      <c r="H35" s="117"/>
      <c r="I35" s="126">
        <f>ROUNDUP(I34/1000,1)</f>
        <v>0</v>
      </c>
      <c r="J35" s="127"/>
      <c r="K35" s="22" t="s">
        <v>134</v>
      </c>
      <c r="L35" s="73" t="s">
        <v>103</v>
      </c>
      <c r="M35" s="25" t="s">
        <v>135</v>
      </c>
      <c r="N35" s="13"/>
    </row>
    <row r="36" spans="3:14" s="10" customFormat="1" ht="13.5">
      <c r="C36" s="120"/>
      <c r="D36" s="123"/>
      <c r="E36" s="123"/>
      <c r="F36" s="117" t="s">
        <v>95</v>
      </c>
      <c r="G36" s="117"/>
      <c r="H36" s="117"/>
      <c r="I36" s="118" t="e">
        <f>ROUNDUP(I35/I30,2)</f>
        <v>#DIV/0!</v>
      </c>
      <c r="J36" s="119"/>
      <c r="K36" s="23"/>
      <c r="L36" s="73" t="s">
        <v>104</v>
      </c>
      <c r="M36" s="25" t="s">
        <v>154</v>
      </c>
      <c r="N36" s="13"/>
    </row>
    <row r="37" spans="3:14" s="10" customFormat="1" ht="13.5" customHeight="1">
      <c r="C37" s="120"/>
      <c r="D37" s="123" t="s">
        <v>137</v>
      </c>
      <c r="E37" s="123"/>
      <c r="F37" s="117" t="s">
        <v>88</v>
      </c>
      <c r="G37" s="117"/>
      <c r="H37" s="117"/>
      <c r="I37" s="124">
        <f>F25-I31</f>
        <v>0</v>
      </c>
      <c r="J37" s="243"/>
      <c r="K37" s="22" t="s">
        <v>77</v>
      </c>
      <c r="L37" s="73" t="s">
        <v>105</v>
      </c>
      <c r="M37" s="25" t="s">
        <v>140</v>
      </c>
      <c r="N37" s="13"/>
    </row>
    <row r="38" spans="3:14" s="10" customFormat="1" ht="13.5" customHeight="1">
      <c r="C38" s="121"/>
      <c r="D38" s="167"/>
      <c r="E38" s="167"/>
      <c r="F38" s="117" t="s">
        <v>88</v>
      </c>
      <c r="G38" s="117"/>
      <c r="H38" s="117"/>
      <c r="I38" s="126">
        <f>ROUNDUP(I37/1000,1)</f>
        <v>0</v>
      </c>
      <c r="J38" s="127"/>
      <c r="K38" s="22" t="s">
        <v>134</v>
      </c>
      <c r="L38" s="108" t="s">
        <v>106</v>
      </c>
      <c r="M38" s="25" t="s">
        <v>139</v>
      </c>
      <c r="N38" s="104"/>
    </row>
    <row r="39" spans="3:14" s="10" customFormat="1" ht="14.25" thickBot="1">
      <c r="C39" s="122"/>
      <c r="D39" s="168"/>
      <c r="E39" s="168"/>
      <c r="F39" s="154" t="s">
        <v>96</v>
      </c>
      <c r="G39" s="154"/>
      <c r="H39" s="154"/>
      <c r="I39" s="155" t="e">
        <f>ROUNDUP(I38/I30,2)</f>
        <v>#DIV/0!</v>
      </c>
      <c r="J39" s="156"/>
      <c r="K39" s="53"/>
      <c r="L39" s="54" t="s">
        <v>91</v>
      </c>
      <c r="M39" s="55" t="s">
        <v>142</v>
      </c>
      <c r="N39" s="56"/>
    </row>
    <row r="40" spans="3:14" s="10" customFormat="1" ht="45" customHeight="1">
      <c r="C40" s="111" t="s">
        <v>174</v>
      </c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</row>
    <row r="41" spans="3:14" s="10" customFormat="1" ht="13.5" customHeight="1">
      <c r="C41" s="17"/>
      <c r="D41" s="17"/>
      <c r="E41" s="17"/>
      <c r="F41" s="107"/>
      <c r="G41" s="107"/>
      <c r="H41" s="107"/>
      <c r="I41" s="16"/>
      <c r="J41" s="16"/>
      <c r="K41" s="19"/>
      <c r="L41" s="21"/>
      <c r="M41" s="21"/>
      <c r="N41" s="11"/>
    </row>
    <row r="43" ht="13.5">
      <c r="C43" s="10" t="s">
        <v>120</v>
      </c>
    </row>
    <row r="44" spans="3:8" ht="14.25" thickBot="1">
      <c r="C44" s="75"/>
      <c r="D44" s="75"/>
      <c r="H44" s="10" t="s">
        <v>127</v>
      </c>
    </row>
    <row r="45" spans="3:14" ht="13.5">
      <c r="C45" s="231" t="s">
        <v>175</v>
      </c>
      <c r="D45" s="232"/>
      <c r="E45" s="233"/>
      <c r="F45" s="234"/>
      <c r="G45" s="235"/>
      <c r="H45" s="235"/>
      <c r="I45" s="235"/>
      <c r="J45" s="235"/>
      <c r="K45" s="235"/>
      <c r="L45" s="235"/>
      <c r="M45" s="235"/>
      <c r="N45" s="236"/>
    </row>
    <row r="46" spans="3:14" ht="13.5">
      <c r="C46" s="221" t="s">
        <v>54</v>
      </c>
      <c r="D46" s="222"/>
      <c r="E46" s="200"/>
      <c r="F46" s="225" t="s">
        <v>49</v>
      </c>
      <c r="G46" s="225"/>
      <c r="H46" s="225" t="s">
        <v>50</v>
      </c>
      <c r="I46" s="225"/>
      <c r="J46" s="225" t="s">
        <v>51</v>
      </c>
      <c r="K46" s="225"/>
      <c r="L46" s="225" t="s">
        <v>52</v>
      </c>
      <c r="M46" s="225"/>
      <c r="N46" s="226"/>
    </row>
    <row r="47" spans="3:14" ht="13.5">
      <c r="C47" s="223"/>
      <c r="D47" s="224"/>
      <c r="E47" s="202"/>
      <c r="F47" s="103"/>
      <c r="G47" s="79" t="s">
        <v>53</v>
      </c>
      <c r="H47" s="103"/>
      <c r="I47" s="79" t="s">
        <v>53</v>
      </c>
      <c r="J47" s="103"/>
      <c r="K47" s="79" t="s">
        <v>53</v>
      </c>
      <c r="L47" s="227">
        <f>F47+H47+J47</f>
        <v>0</v>
      </c>
      <c r="M47" s="228"/>
      <c r="N47" s="13" t="s">
        <v>53</v>
      </c>
    </row>
    <row r="48" spans="3:14" ht="13.5">
      <c r="C48" s="203" t="s">
        <v>55</v>
      </c>
      <c r="D48" s="204"/>
      <c r="E48" s="205"/>
      <c r="F48" s="206"/>
      <c r="G48" s="207"/>
      <c r="H48" s="83" t="s">
        <v>56</v>
      </c>
      <c r="I48" s="194" t="s">
        <v>57</v>
      </c>
      <c r="J48" s="196"/>
      <c r="K48" s="217"/>
      <c r="L48" s="218"/>
      <c r="M48" s="218"/>
      <c r="N48" s="13" t="s">
        <v>58</v>
      </c>
    </row>
    <row r="49" spans="3:14" ht="13.5">
      <c r="C49" s="208" t="s">
        <v>65</v>
      </c>
      <c r="D49" s="209"/>
      <c r="E49" s="210"/>
      <c r="F49" s="191" t="s">
        <v>93</v>
      </c>
      <c r="G49" s="192"/>
      <c r="H49" s="193"/>
      <c r="I49" s="194" t="s">
        <v>121</v>
      </c>
      <c r="J49" s="195"/>
      <c r="K49" s="196"/>
      <c r="L49" s="194" t="s">
        <v>94</v>
      </c>
      <c r="M49" s="195"/>
      <c r="N49" s="244"/>
    </row>
    <row r="50" spans="3:14" ht="13.5">
      <c r="C50" s="211"/>
      <c r="D50" s="212"/>
      <c r="E50" s="213"/>
      <c r="F50" s="144"/>
      <c r="G50" s="145"/>
      <c r="H50" s="79" t="s">
        <v>92</v>
      </c>
      <c r="I50" s="219"/>
      <c r="J50" s="220"/>
      <c r="K50" s="84"/>
      <c r="L50" s="219"/>
      <c r="M50" s="220"/>
      <c r="N50" s="85"/>
    </row>
    <row r="51" spans="3:14" ht="13.5">
      <c r="C51" s="211"/>
      <c r="D51" s="212"/>
      <c r="E51" s="213"/>
      <c r="F51" s="197" t="s">
        <v>59</v>
      </c>
      <c r="G51" s="61" t="s">
        <v>60</v>
      </c>
      <c r="H51" s="89"/>
      <c r="I51" s="200" t="s">
        <v>122</v>
      </c>
      <c r="J51" s="146" t="s">
        <v>123</v>
      </c>
      <c r="K51" s="147"/>
      <c r="L51" s="61" t="s">
        <v>60</v>
      </c>
      <c r="M51" s="89"/>
      <c r="N51" s="172"/>
    </row>
    <row r="52" spans="3:14" ht="13.5">
      <c r="C52" s="211"/>
      <c r="D52" s="212"/>
      <c r="E52" s="213"/>
      <c r="F52" s="198"/>
      <c r="G52" s="175" t="s">
        <v>63</v>
      </c>
      <c r="H52" s="176"/>
      <c r="I52" s="201"/>
      <c r="J52" s="148"/>
      <c r="K52" s="149"/>
      <c r="L52" s="175" t="s">
        <v>62</v>
      </c>
      <c r="M52" s="177"/>
      <c r="N52" s="173"/>
    </row>
    <row r="53" spans="3:14" ht="13.5">
      <c r="C53" s="214"/>
      <c r="D53" s="215"/>
      <c r="E53" s="216"/>
      <c r="F53" s="199"/>
      <c r="G53" s="65" t="s">
        <v>61</v>
      </c>
      <c r="H53" s="90"/>
      <c r="I53" s="202"/>
      <c r="J53" s="150"/>
      <c r="K53" s="151"/>
      <c r="L53" s="65" t="s">
        <v>61</v>
      </c>
      <c r="M53" s="90"/>
      <c r="N53" s="174"/>
    </row>
    <row r="54" spans="3:14" ht="13.5">
      <c r="C54" s="97" t="s">
        <v>66</v>
      </c>
      <c r="D54" s="98"/>
      <c r="E54" s="98"/>
      <c r="F54" s="183" t="s">
        <v>68</v>
      </c>
      <c r="G54" s="184"/>
      <c r="H54" s="184"/>
      <c r="I54" s="185"/>
      <c r="J54" s="183" t="s">
        <v>69</v>
      </c>
      <c r="K54" s="184"/>
      <c r="L54" s="184"/>
      <c r="M54" s="184"/>
      <c r="N54" s="189"/>
    </row>
    <row r="55" spans="3:14" ht="13.5">
      <c r="C55" s="99" t="s">
        <v>67</v>
      </c>
      <c r="D55" s="100"/>
      <c r="E55" s="100"/>
      <c r="F55" s="186"/>
      <c r="G55" s="187"/>
      <c r="H55" s="187"/>
      <c r="I55" s="188"/>
      <c r="J55" s="186"/>
      <c r="K55" s="187"/>
      <c r="L55" s="187"/>
      <c r="M55" s="187"/>
      <c r="N55" s="190"/>
    </row>
    <row r="56" spans="3:14" ht="13.5">
      <c r="C56" s="99"/>
      <c r="D56" s="178" t="s">
        <v>70</v>
      </c>
      <c r="E56" s="179"/>
      <c r="F56" s="180"/>
      <c r="G56" s="181"/>
      <c r="H56" s="29" t="s">
        <v>75</v>
      </c>
      <c r="I56" s="30"/>
      <c r="J56" s="180"/>
      <c r="K56" s="181"/>
      <c r="L56" s="182" t="s">
        <v>77</v>
      </c>
      <c r="M56" s="182"/>
      <c r="N56" s="40"/>
    </row>
    <row r="57" spans="3:14" ht="13.5">
      <c r="C57" s="99"/>
      <c r="D57" s="129" t="s">
        <v>71</v>
      </c>
      <c r="E57" s="130"/>
      <c r="F57" s="152"/>
      <c r="G57" s="153"/>
      <c r="H57" s="31" t="s">
        <v>75</v>
      </c>
      <c r="I57" s="32"/>
      <c r="J57" s="152"/>
      <c r="K57" s="153"/>
      <c r="L57" s="169" t="s">
        <v>77</v>
      </c>
      <c r="M57" s="169"/>
      <c r="N57" s="41"/>
    </row>
    <row r="58" spans="3:14" ht="13.5">
      <c r="C58" s="99"/>
      <c r="D58" s="129" t="s">
        <v>72</v>
      </c>
      <c r="E58" s="130"/>
      <c r="F58" s="152"/>
      <c r="G58" s="153"/>
      <c r="H58" s="31" t="s">
        <v>75</v>
      </c>
      <c r="I58" s="32"/>
      <c r="J58" s="152"/>
      <c r="K58" s="153"/>
      <c r="L58" s="169" t="s">
        <v>77</v>
      </c>
      <c r="M58" s="169"/>
      <c r="N58" s="41"/>
    </row>
    <row r="59" spans="3:14" ht="13.5">
      <c r="C59" s="99"/>
      <c r="D59" s="129" t="s">
        <v>74</v>
      </c>
      <c r="E59" s="130"/>
      <c r="F59" s="152"/>
      <c r="G59" s="153"/>
      <c r="H59" s="31" t="s">
        <v>75</v>
      </c>
      <c r="I59" s="32"/>
      <c r="J59" s="152"/>
      <c r="K59" s="153"/>
      <c r="L59" s="169" t="s">
        <v>77</v>
      </c>
      <c r="M59" s="169"/>
      <c r="N59" s="41"/>
    </row>
    <row r="60" spans="3:14" ht="14.25" thickBot="1">
      <c r="C60" s="99"/>
      <c r="D60" s="170" t="s">
        <v>73</v>
      </c>
      <c r="E60" s="171"/>
      <c r="F60" s="134"/>
      <c r="G60" s="135"/>
      <c r="H60" s="33" t="s">
        <v>75</v>
      </c>
      <c r="I60" s="34"/>
      <c r="J60" s="134"/>
      <c r="K60" s="135"/>
      <c r="L60" s="136" t="s">
        <v>77</v>
      </c>
      <c r="M60" s="136"/>
      <c r="N60" s="42"/>
    </row>
    <row r="61" spans="3:14" ht="14.25" thickTop="1">
      <c r="C61" s="99"/>
      <c r="D61" s="139" t="s">
        <v>52</v>
      </c>
      <c r="E61" s="140"/>
      <c r="F61" s="141">
        <f>SUM(F56:G60)</f>
        <v>0</v>
      </c>
      <c r="G61" s="142"/>
      <c r="H61" s="35" t="s">
        <v>75</v>
      </c>
      <c r="I61" s="36" t="s">
        <v>107</v>
      </c>
      <c r="J61" s="143">
        <f>SUM(J56:K60)</f>
        <v>0</v>
      </c>
      <c r="K61" s="143"/>
      <c r="L61" s="137" t="s">
        <v>77</v>
      </c>
      <c r="M61" s="137"/>
      <c r="N61" s="43" t="s">
        <v>108</v>
      </c>
    </row>
    <row r="62" spans="3:14" ht="13.5">
      <c r="C62" s="106" t="s">
        <v>157</v>
      </c>
      <c r="D62" s="101"/>
      <c r="E62" s="101"/>
      <c r="F62" s="101"/>
      <c r="G62" s="101"/>
      <c r="H62" s="101"/>
      <c r="I62" s="102"/>
      <c r="J62" s="138"/>
      <c r="K62" s="138"/>
      <c r="L62" s="128" t="s">
        <v>77</v>
      </c>
      <c r="M62" s="128"/>
      <c r="N62" s="105" t="s">
        <v>80</v>
      </c>
    </row>
    <row r="63" spans="3:14" ht="14.25" thickBot="1">
      <c r="C63" s="45" t="s">
        <v>81</v>
      </c>
      <c r="D63" s="46"/>
      <c r="E63" s="46"/>
      <c r="F63" s="47"/>
      <c r="G63" s="63"/>
      <c r="H63" s="63"/>
      <c r="I63" s="64"/>
      <c r="J63" s="157"/>
      <c r="K63" s="157"/>
      <c r="L63" s="131" t="s">
        <v>77</v>
      </c>
      <c r="M63" s="131"/>
      <c r="N63" s="48" t="s">
        <v>110</v>
      </c>
    </row>
    <row r="65" ht="14.25" thickBot="1">
      <c r="C65" s="17" t="s">
        <v>124</v>
      </c>
    </row>
    <row r="66" spans="3:14" ht="13.5">
      <c r="C66" s="158" t="s">
        <v>84</v>
      </c>
      <c r="D66" s="159"/>
      <c r="E66" s="159"/>
      <c r="F66" s="159"/>
      <c r="G66" s="159"/>
      <c r="H66" s="159"/>
      <c r="I66" s="160">
        <f>ROUNDUP(F61/1000,1)</f>
        <v>0</v>
      </c>
      <c r="J66" s="161"/>
      <c r="K66" s="49" t="s">
        <v>134</v>
      </c>
      <c r="L66" s="50" t="s">
        <v>111</v>
      </c>
      <c r="M66" s="51" t="s">
        <v>144</v>
      </c>
      <c r="N66" s="52"/>
    </row>
    <row r="67" spans="3:14" ht="13.5" customHeight="1">
      <c r="C67" s="162" t="s">
        <v>89</v>
      </c>
      <c r="D67" s="163"/>
      <c r="E67" s="163"/>
      <c r="F67" s="164" t="s">
        <v>85</v>
      </c>
      <c r="G67" s="165"/>
      <c r="H67" s="166"/>
      <c r="I67" s="132">
        <f>F61-J61+J63</f>
        <v>0</v>
      </c>
      <c r="J67" s="133"/>
      <c r="K67" s="22" t="s">
        <v>77</v>
      </c>
      <c r="L67" s="73" t="s">
        <v>112</v>
      </c>
      <c r="M67" s="95" t="s">
        <v>151</v>
      </c>
      <c r="N67" s="13"/>
    </row>
    <row r="68" spans="3:14" ht="13.5" customHeight="1">
      <c r="C68" s="162"/>
      <c r="D68" s="163"/>
      <c r="E68" s="163"/>
      <c r="F68" s="117" t="s">
        <v>98</v>
      </c>
      <c r="G68" s="117"/>
      <c r="H68" s="117"/>
      <c r="I68" s="132">
        <f>J62-J63</f>
        <v>0</v>
      </c>
      <c r="J68" s="133"/>
      <c r="K68" s="22" t="s">
        <v>77</v>
      </c>
      <c r="L68" s="73" t="s">
        <v>113</v>
      </c>
      <c r="M68" s="25" t="s">
        <v>145</v>
      </c>
      <c r="N68" s="13"/>
    </row>
    <row r="69" spans="3:14" ht="13.5">
      <c r="C69" s="162"/>
      <c r="D69" s="163"/>
      <c r="E69" s="163"/>
      <c r="F69" s="117" t="s">
        <v>86</v>
      </c>
      <c r="G69" s="117"/>
      <c r="H69" s="117"/>
      <c r="I69" s="132">
        <f>I67+I68</f>
        <v>0</v>
      </c>
      <c r="J69" s="133"/>
      <c r="K69" s="22" t="s">
        <v>77</v>
      </c>
      <c r="L69" s="73" t="s">
        <v>114</v>
      </c>
      <c r="M69" s="25" t="s">
        <v>115</v>
      </c>
      <c r="N69" s="13"/>
    </row>
    <row r="70" spans="3:14" ht="13.5" customHeight="1">
      <c r="C70" s="120" t="s">
        <v>143</v>
      </c>
      <c r="D70" s="123" t="s">
        <v>136</v>
      </c>
      <c r="E70" s="123"/>
      <c r="F70" s="117" t="s">
        <v>88</v>
      </c>
      <c r="G70" s="117"/>
      <c r="H70" s="117"/>
      <c r="I70" s="124">
        <f>F61-I69</f>
        <v>0</v>
      </c>
      <c r="J70" s="125"/>
      <c r="K70" s="22" t="s">
        <v>77</v>
      </c>
      <c r="L70" s="73" t="s">
        <v>116</v>
      </c>
      <c r="M70" s="25" t="s">
        <v>146</v>
      </c>
      <c r="N70" s="13"/>
    </row>
    <row r="71" spans="3:14" ht="13.5" customHeight="1">
      <c r="C71" s="120"/>
      <c r="D71" s="123"/>
      <c r="E71" s="123"/>
      <c r="F71" s="117" t="s">
        <v>88</v>
      </c>
      <c r="G71" s="117"/>
      <c r="H71" s="117"/>
      <c r="I71" s="126">
        <f>ROUNDUP(I70/1000,1)</f>
        <v>0</v>
      </c>
      <c r="J71" s="127"/>
      <c r="K71" s="22" t="s">
        <v>134</v>
      </c>
      <c r="L71" s="73" t="s">
        <v>117</v>
      </c>
      <c r="M71" s="25" t="s">
        <v>147</v>
      </c>
      <c r="N71" s="13"/>
    </row>
    <row r="72" spans="3:14" ht="13.5">
      <c r="C72" s="120"/>
      <c r="D72" s="123"/>
      <c r="E72" s="123"/>
      <c r="F72" s="117" t="s">
        <v>95</v>
      </c>
      <c r="G72" s="117"/>
      <c r="H72" s="117"/>
      <c r="I72" s="118" t="e">
        <f>ROUNDUP(I71/I66,2)</f>
        <v>#DIV/0!</v>
      </c>
      <c r="J72" s="119"/>
      <c r="K72" s="23"/>
      <c r="L72" s="73" t="s">
        <v>150</v>
      </c>
      <c r="M72" s="25" t="s">
        <v>155</v>
      </c>
      <c r="N72" s="13"/>
    </row>
    <row r="73" spans="3:14" ht="13.5" customHeight="1">
      <c r="C73" s="120"/>
      <c r="D73" s="123" t="s">
        <v>137</v>
      </c>
      <c r="E73" s="123"/>
      <c r="F73" s="117" t="s">
        <v>88</v>
      </c>
      <c r="G73" s="117"/>
      <c r="H73" s="117"/>
      <c r="I73" s="124">
        <f>F61-I67</f>
        <v>0</v>
      </c>
      <c r="J73" s="243"/>
      <c r="K73" s="22" t="s">
        <v>77</v>
      </c>
      <c r="L73" s="73" t="s">
        <v>118</v>
      </c>
      <c r="M73" s="25" t="s">
        <v>148</v>
      </c>
      <c r="N73" s="13"/>
    </row>
    <row r="74" spans="3:14" ht="13.5" customHeight="1">
      <c r="C74" s="121"/>
      <c r="D74" s="167"/>
      <c r="E74" s="167"/>
      <c r="F74" s="117" t="s">
        <v>88</v>
      </c>
      <c r="G74" s="117"/>
      <c r="H74" s="117"/>
      <c r="I74" s="126">
        <f>ROUNDUP(I73/1000,1)</f>
        <v>0</v>
      </c>
      <c r="J74" s="127"/>
      <c r="K74" s="22" t="s">
        <v>134</v>
      </c>
      <c r="L74" s="108" t="s">
        <v>128</v>
      </c>
      <c r="M74" s="25" t="s">
        <v>149</v>
      </c>
      <c r="N74" s="104"/>
    </row>
    <row r="75" spans="3:14" ht="13.5" customHeight="1" thickBot="1">
      <c r="C75" s="122"/>
      <c r="D75" s="168"/>
      <c r="E75" s="168"/>
      <c r="F75" s="154" t="s">
        <v>96</v>
      </c>
      <c r="G75" s="154"/>
      <c r="H75" s="154"/>
      <c r="I75" s="155" t="e">
        <f>ROUNDUP(I74/I66,2)</f>
        <v>#DIV/0!</v>
      </c>
      <c r="J75" s="156"/>
      <c r="K75" s="53"/>
      <c r="L75" s="54" t="s">
        <v>129</v>
      </c>
      <c r="M75" s="55" t="s">
        <v>156</v>
      </c>
      <c r="N75" s="56"/>
    </row>
    <row r="76" spans="3:14" ht="14.25" thickBot="1">
      <c r="C76" s="113" t="s">
        <v>125</v>
      </c>
      <c r="D76" s="114"/>
      <c r="E76" s="114"/>
      <c r="F76" s="114"/>
      <c r="G76" s="114"/>
      <c r="H76" s="114"/>
      <c r="I76" s="115" t="e">
        <f>ROUNDDOWN((1-I39/I75)*100,1)</f>
        <v>#DIV/0!</v>
      </c>
      <c r="J76" s="116"/>
      <c r="K76" s="78" t="s">
        <v>64</v>
      </c>
      <c r="L76" s="77"/>
      <c r="M76" s="55" t="s">
        <v>152</v>
      </c>
      <c r="N76" s="57"/>
    </row>
    <row r="77" spans="3:14" ht="45" customHeight="1">
      <c r="C77" s="111" t="s">
        <v>174</v>
      </c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</row>
  </sheetData>
  <sheetProtection password="C639" sheet="1" formatRows="0" selectLockedCells="1"/>
  <mergeCells count="167">
    <mergeCell ref="C13:E17"/>
    <mergeCell ref="C76:H76"/>
    <mergeCell ref="I76:J76"/>
    <mergeCell ref="C77:N77"/>
    <mergeCell ref="F73:H73"/>
    <mergeCell ref="I73:J73"/>
    <mergeCell ref="F74:H74"/>
    <mergeCell ref="I74:J74"/>
    <mergeCell ref="F75:H75"/>
    <mergeCell ref="I75:J75"/>
    <mergeCell ref="I69:J69"/>
    <mergeCell ref="C70:C75"/>
    <mergeCell ref="D70:E72"/>
    <mergeCell ref="F70:H70"/>
    <mergeCell ref="I70:J70"/>
    <mergeCell ref="F71:H71"/>
    <mergeCell ref="I71:J71"/>
    <mergeCell ref="F72:H72"/>
    <mergeCell ref="I72:J72"/>
    <mergeCell ref="D73:E75"/>
    <mergeCell ref="J63:K63"/>
    <mergeCell ref="L63:M63"/>
    <mergeCell ref="C66:H66"/>
    <mergeCell ref="I66:J66"/>
    <mergeCell ref="C67:E69"/>
    <mergeCell ref="F67:H67"/>
    <mergeCell ref="I67:J67"/>
    <mergeCell ref="F68:H68"/>
    <mergeCell ref="I68:J68"/>
    <mergeCell ref="F69:H69"/>
    <mergeCell ref="D61:E61"/>
    <mergeCell ref="F61:G61"/>
    <mergeCell ref="J61:K61"/>
    <mergeCell ref="L61:M61"/>
    <mergeCell ref="J62:K62"/>
    <mergeCell ref="L62:M62"/>
    <mergeCell ref="D59:E59"/>
    <mergeCell ref="F59:G59"/>
    <mergeCell ref="J59:K59"/>
    <mergeCell ref="L59:M59"/>
    <mergeCell ref="D60:E60"/>
    <mergeCell ref="F60:G60"/>
    <mergeCell ref="J60:K60"/>
    <mergeCell ref="L60:M60"/>
    <mergeCell ref="D57:E57"/>
    <mergeCell ref="F57:G57"/>
    <mergeCell ref="J57:K57"/>
    <mergeCell ref="L57:M57"/>
    <mergeCell ref="D58:E58"/>
    <mergeCell ref="F58:G58"/>
    <mergeCell ref="J58:K58"/>
    <mergeCell ref="L58:M58"/>
    <mergeCell ref="N51:N53"/>
    <mergeCell ref="G52:H52"/>
    <mergeCell ref="L52:M52"/>
    <mergeCell ref="F54:I55"/>
    <mergeCell ref="J54:N55"/>
    <mergeCell ref="D56:E56"/>
    <mergeCell ref="F56:G56"/>
    <mergeCell ref="J56:K56"/>
    <mergeCell ref="L56:M56"/>
    <mergeCell ref="C49:E53"/>
    <mergeCell ref="F50:G50"/>
    <mergeCell ref="I50:J50"/>
    <mergeCell ref="L50:M50"/>
    <mergeCell ref="F51:F53"/>
    <mergeCell ref="I51:I53"/>
    <mergeCell ref="J51:K53"/>
    <mergeCell ref="F49:H49"/>
    <mergeCell ref="I49:K49"/>
    <mergeCell ref="L49:N49"/>
    <mergeCell ref="H46:I46"/>
    <mergeCell ref="J46:K46"/>
    <mergeCell ref="L46:N46"/>
    <mergeCell ref="L47:M47"/>
    <mergeCell ref="C40:N40"/>
    <mergeCell ref="C48:E48"/>
    <mergeCell ref="F48:G48"/>
    <mergeCell ref="I48:J48"/>
    <mergeCell ref="K48:M48"/>
    <mergeCell ref="C45:E45"/>
    <mergeCell ref="F45:N45"/>
    <mergeCell ref="C46:E47"/>
    <mergeCell ref="F46:G46"/>
    <mergeCell ref="F37:H37"/>
    <mergeCell ref="I37:J37"/>
    <mergeCell ref="F38:H38"/>
    <mergeCell ref="I38:J38"/>
    <mergeCell ref="F39:H39"/>
    <mergeCell ref="I39:J39"/>
    <mergeCell ref="I33:J33"/>
    <mergeCell ref="C34:C39"/>
    <mergeCell ref="D34:E36"/>
    <mergeCell ref="F34:H34"/>
    <mergeCell ref="I34:J34"/>
    <mergeCell ref="F35:H35"/>
    <mergeCell ref="I35:J35"/>
    <mergeCell ref="F36:H36"/>
    <mergeCell ref="I36:J36"/>
    <mergeCell ref="D37:E39"/>
    <mergeCell ref="J27:K27"/>
    <mergeCell ref="L27:M27"/>
    <mergeCell ref="C30:H30"/>
    <mergeCell ref="I30:J30"/>
    <mergeCell ref="C31:E33"/>
    <mergeCell ref="F31:H31"/>
    <mergeCell ref="I31:J31"/>
    <mergeCell ref="F32:H32"/>
    <mergeCell ref="I32:J32"/>
    <mergeCell ref="F33:H33"/>
    <mergeCell ref="D25:E25"/>
    <mergeCell ref="F25:G25"/>
    <mergeCell ref="J25:K25"/>
    <mergeCell ref="L25:M25"/>
    <mergeCell ref="J26:K26"/>
    <mergeCell ref="L26:M26"/>
    <mergeCell ref="D23:E23"/>
    <mergeCell ref="F23:G23"/>
    <mergeCell ref="J23:K23"/>
    <mergeCell ref="L23:M23"/>
    <mergeCell ref="D24:E24"/>
    <mergeCell ref="F24:G24"/>
    <mergeCell ref="J24:K24"/>
    <mergeCell ref="L24:M24"/>
    <mergeCell ref="D21:E21"/>
    <mergeCell ref="F21:G21"/>
    <mergeCell ref="J21:K21"/>
    <mergeCell ref="L21:M21"/>
    <mergeCell ref="D22:E22"/>
    <mergeCell ref="F22:G22"/>
    <mergeCell ref="J22:K22"/>
    <mergeCell ref="L22:M22"/>
    <mergeCell ref="F18:I19"/>
    <mergeCell ref="J18:N19"/>
    <mergeCell ref="D20:E20"/>
    <mergeCell ref="F20:G20"/>
    <mergeCell ref="J20:K20"/>
    <mergeCell ref="L20:M20"/>
    <mergeCell ref="F15:F17"/>
    <mergeCell ref="I15:I17"/>
    <mergeCell ref="J15:K17"/>
    <mergeCell ref="N15:N17"/>
    <mergeCell ref="G16:H16"/>
    <mergeCell ref="L16:M16"/>
    <mergeCell ref="F13:H13"/>
    <mergeCell ref="I13:K13"/>
    <mergeCell ref="L13:N13"/>
    <mergeCell ref="F14:G14"/>
    <mergeCell ref="I14:J14"/>
    <mergeCell ref="L14:M14"/>
    <mergeCell ref="C12:E12"/>
    <mergeCell ref="F12:G12"/>
    <mergeCell ref="I12:J12"/>
    <mergeCell ref="K12:M12"/>
    <mergeCell ref="C10:E11"/>
    <mergeCell ref="F10:G10"/>
    <mergeCell ref="H10:I10"/>
    <mergeCell ref="J10:K10"/>
    <mergeCell ref="L10:N10"/>
    <mergeCell ref="L11:M11"/>
    <mergeCell ref="C3:N3"/>
    <mergeCell ref="C4:N4"/>
    <mergeCell ref="C5:N5"/>
    <mergeCell ref="C6:N6"/>
    <mergeCell ref="C7:N7"/>
    <mergeCell ref="C9:E9"/>
    <mergeCell ref="F9:N9"/>
  </mergeCells>
  <dataValidations count="1">
    <dataValidation allowBlank="1" showInputMessage="1" showErrorMessage="1" imeMode="halfAlpha" sqref="L11:M11 J11 H11 F11 F14:G14 I14:J14 L14:M14 M15 M17 H17 H15 J26:K27 J20:K24 R22 F47 H47 J47 L50:M50 M51 M53 I50:J50 H51 H53 F50:G50 F20:G24 J56:K60 J62:K63 F56:G60"/>
  </dataValidations>
  <printOptions/>
  <pageMargins left="0.7" right="0.7" top="0.75" bottom="0.75" header="0.3" footer="0.3"/>
  <pageSetup fitToHeight="1" fitToWidth="1" horizontalDpi="600" verticalDpi="600" orientation="portrait" paperSize="9" scale="73" r:id="rId1"/>
  <rowBreaks count="1" manualBreakCount="1">
    <brk id="4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77"/>
  <sheetViews>
    <sheetView zoomScalePageLayoutView="0" workbookViewId="0" topLeftCell="A2">
      <selection activeCell="E2" sqref="E2"/>
    </sheetView>
  </sheetViews>
  <sheetFormatPr defaultColWidth="9.140625" defaultRowHeight="15"/>
  <cols>
    <col min="1" max="1" width="1.421875" style="10" customWidth="1"/>
    <col min="2" max="2" width="1.57421875" style="10" customWidth="1"/>
    <col min="3" max="14" width="9.00390625" style="10" customWidth="1"/>
    <col min="15" max="15" width="1.421875" style="10" customWidth="1"/>
  </cols>
  <sheetData>
    <row r="1" ht="6" customHeight="1" thickBot="1"/>
    <row r="2" spans="3:14" ht="14.25" thickBot="1">
      <c r="C2" s="16" t="s">
        <v>130</v>
      </c>
      <c r="D2" s="109">
        <f>F9</f>
        <v>6</v>
      </c>
      <c r="E2" s="88" t="s">
        <v>169</v>
      </c>
      <c r="F2" s="88" t="s">
        <v>161</v>
      </c>
      <c r="M2" s="96" t="s">
        <v>159</v>
      </c>
      <c r="N2" s="246">
        <f>'別添１－１'!$N$2</f>
        <v>0</v>
      </c>
    </row>
    <row r="3" spans="3:14" ht="13.5">
      <c r="C3" s="229" t="s">
        <v>126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</row>
    <row r="4" spans="3:14" ht="13.5">
      <c r="C4" s="229" t="s">
        <v>47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</row>
    <row r="5" spans="3:14" ht="13.5"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</row>
    <row r="6" spans="3:14" ht="13.5">
      <c r="C6" s="230" t="s">
        <v>173</v>
      </c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</row>
    <row r="7" spans="3:14" ht="13.5"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</row>
    <row r="8" s="10" customFormat="1" ht="14.25" thickBot="1">
      <c r="C8" s="10" t="s">
        <v>48</v>
      </c>
    </row>
    <row r="9" spans="3:14" s="10" customFormat="1" ht="13.5">
      <c r="C9" s="231" t="s">
        <v>175</v>
      </c>
      <c r="D9" s="232"/>
      <c r="E9" s="233"/>
      <c r="F9" s="239">
        <v>6</v>
      </c>
      <c r="G9" s="240"/>
      <c r="H9" s="240"/>
      <c r="I9" s="240"/>
      <c r="J9" s="240"/>
      <c r="K9" s="240"/>
      <c r="L9" s="240"/>
      <c r="M9" s="240"/>
      <c r="N9" s="241"/>
    </row>
    <row r="10" spans="3:14" s="10" customFormat="1" ht="13.5">
      <c r="C10" s="221" t="s">
        <v>54</v>
      </c>
      <c r="D10" s="222"/>
      <c r="E10" s="200"/>
      <c r="F10" s="225" t="s">
        <v>49</v>
      </c>
      <c r="G10" s="225"/>
      <c r="H10" s="225" t="s">
        <v>50</v>
      </c>
      <c r="I10" s="225"/>
      <c r="J10" s="225" t="s">
        <v>51</v>
      </c>
      <c r="K10" s="225"/>
      <c r="L10" s="225" t="s">
        <v>52</v>
      </c>
      <c r="M10" s="225"/>
      <c r="N10" s="226"/>
    </row>
    <row r="11" spans="3:14" s="10" customFormat="1" ht="13.5">
      <c r="C11" s="223"/>
      <c r="D11" s="224"/>
      <c r="E11" s="202"/>
      <c r="F11" s="94"/>
      <c r="G11" s="79" t="s">
        <v>53</v>
      </c>
      <c r="H11" s="94"/>
      <c r="I11" s="79" t="s">
        <v>53</v>
      </c>
      <c r="J11" s="94"/>
      <c r="K11" s="79" t="s">
        <v>53</v>
      </c>
      <c r="L11" s="237">
        <f>F11+H11+J11</f>
        <v>0</v>
      </c>
      <c r="M11" s="238"/>
      <c r="N11" s="13" t="s">
        <v>53</v>
      </c>
    </row>
    <row r="12" spans="3:14" s="10" customFormat="1" ht="13.5">
      <c r="C12" s="203" t="s">
        <v>55</v>
      </c>
      <c r="D12" s="204"/>
      <c r="E12" s="205"/>
      <c r="F12" s="206"/>
      <c r="G12" s="207"/>
      <c r="H12" s="83" t="s">
        <v>56</v>
      </c>
      <c r="I12" s="194" t="s">
        <v>57</v>
      </c>
      <c r="J12" s="196"/>
      <c r="K12" s="217"/>
      <c r="L12" s="218"/>
      <c r="M12" s="218"/>
      <c r="N12" s="13" t="s">
        <v>58</v>
      </c>
    </row>
    <row r="13" spans="3:14" s="10" customFormat="1" ht="13.5">
      <c r="C13" s="208" t="s">
        <v>65</v>
      </c>
      <c r="D13" s="209"/>
      <c r="E13" s="210"/>
      <c r="F13" s="191" t="s">
        <v>93</v>
      </c>
      <c r="G13" s="192"/>
      <c r="H13" s="193"/>
      <c r="I13" s="194" t="s">
        <v>121</v>
      </c>
      <c r="J13" s="195"/>
      <c r="K13" s="196"/>
      <c r="L13" s="194" t="s">
        <v>94</v>
      </c>
      <c r="M13" s="195"/>
      <c r="N13" s="244"/>
    </row>
    <row r="14" spans="3:14" s="10" customFormat="1" ht="13.5">
      <c r="C14" s="211"/>
      <c r="D14" s="212"/>
      <c r="E14" s="213"/>
      <c r="F14" s="144"/>
      <c r="G14" s="145"/>
      <c r="H14" s="79" t="s">
        <v>92</v>
      </c>
      <c r="I14" s="219"/>
      <c r="J14" s="220"/>
      <c r="K14" s="84"/>
      <c r="L14" s="219"/>
      <c r="M14" s="220"/>
      <c r="N14" s="85"/>
    </row>
    <row r="15" spans="3:14" s="10" customFormat="1" ht="13.5">
      <c r="C15" s="211"/>
      <c r="D15" s="212"/>
      <c r="E15" s="213"/>
      <c r="F15" s="197" t="s">
        <v>59</v>
      </c>
      <c r="G15" s="61" t="s">
        <v>60</v>
      </c>
      <c r="H15" s="89"/>
      <c r="I15" s="200" t="s">
        <v>122</v>
      </c>
      <c r="J15" s="146" t="s">
        <v>123</v>
      </c>
      <c r="K15" s="147"/>
      <c r="L15" s="61" t="s">
        <v>60</v>
      </c>
      <c r="M15" s="89"/>
      <c r="N15" s="172"/>
    </row>
    <row r="16" spans="3:14" s="10" customFormat="1" ht="13.5">
      <c r="C16" s="211"/>
      <c r="D16" s="212"/>
      <c r="E16" s="213"/>
      <c r="F16" s="198"/>
      <c r="G16" s="175" t="s">
        <v>63</v>
      </c>
      <c r="H16" s="176"/>
      <c r="I16" s="201"/>
      <c r="J16" s="148"/>
      <c r="K16" s="149"/>
      <c r="L16" s="175" t="s">
        <v>62</v>
      </c>
      <c r="M16" s="177"/>
      <c r="N16" s="173"/>
    </row>
    <row r="17" spans="3:14" s="10" customFormat="1" ht="13.5">
      <c r="C17" s="214"/>
      <c r="D17" s="215"/>
      <c r="E17" s="216"/>
      <c r="F17" s="199"/>
      <c r="G17" s="65" t="s">
        <v>61</v>
      </c>
      <c r="H17" s="90"/>
      <c r="I17" s="202"/>
      <c r="J17" s="150"/>
      <c r="K17" s="151"/>
      <c r="L17" s="65" t="s">
        <v>61</v>
      </c>
      <c r="M17" s="90"/>
      <c r="N17" s="174"/>
    </row>
    <row r="18" spans="3:14" s="10" customFormat="1" ht="13.5">
      <c r="C18" s="97" t="s">
        <v>66</v>
      </c>
      <c r="D18" s="98"/>
      <c r="E18" s="98"/>
      <c r="F18" s="183" t="s">
        <v>68</v>
      </c>
      <c r="G18" s="184"/>
      <c r="H18" s="184"/>
      <c r="I18" s="185"/>
      <c r="J18" s="183" t="s">
        <v>69</v>
      </c>
      <c r="K18" s="184"/>
      <c r="L18" s="184"/>
      <c r="M18" s="184"/>
      <c r="N18" s="189"/>
    </row>
    <row r="19" spans="3:14" s="10" customFormat="1" ht="13.5">
      <c r="C19" s="99" t="s">
        <v>67</v>
      </c>
      <c r="D19" s="100"/>
      <c r="E19" s="100"/>
      <c r="F19" s="186"/>
      <c r="G19" s="187"/>
      <c r="H19" s="187"/>
      <c r="I19" s="188"/>
      <c r="J19" s="186"/>
      <c r="K19" s="187"/>
      <c r="L19" s="187"/>
      <c r="M19" s="187"/>
      <c r="N19" s="190"/>
    </row>
    <row r="20" spans="3:14" s="10" customFormat="1" ht="13.5">
      <c r="C20" s="99"/>
      <c r="D20" s="178" t="s">
        <v>70</v>
      </c>
      <c r="E20" s="179"/>
      <c r="F20" s="180"/>
      <c r="G20" s="181"/>
      <c r="H20" s="29" t="s">
        <v>75</v>
      </c>
      <c r="I20" s="30"/>
      <c r="J20" s="180"/>
      <c r="K20" s="181"/>
      <c r="L20" s="182" t="s">
        <v>77</v>
      </c>
      <c r="M20" s="182"/>
      <c r="N20" s="40"/>
    </row>
    <row r="21" spans="3:14" s="10" customFormat="1" ht="13.5">
      <c r="C21" s="99"/>
      <c r="D21" s="129" t="s">
        <v>71</v>
      </c>
      <c r="E21" s="130"/>
      <c r="F21" s="152"/>
      <c r="G21" s="153"/>
      <c r="H21" s="31" t="s">
        <v>75</v>
      </c>
      <c r="I21" s="32"/>
      <c r="J21" s="152"/>
      <c r="K21" s="153"/>
      <c r="L21" s="169" t="s">
        <v>77</v>
      </c>
      <c r="M21" s="169"/>
      <c r="N21" s="41"/>
    </row>
    <row r="22" spans="3:14" s="10" customFormat="1" ht="13.5">
      <c r="C22" s="99"/>
      <c r="D22" s="129" t="s">
        <v>72</v>
      </c>
      <c r="E22" s="130"/>
      <c r="F22" s="152"/>
      <c r="G22" s="153"/>
      <c r="H22" s="31" t="s">
        <v>75</v>
      </c>
      <c r="I22" s="32"/>
      <c r="J22" s="152"/>
      <c r="K22" s="153"/>
      <c r="L22" s="169" t="s">
        <v>77</v>
      </c>
      <c r="M22" s="169"/>
      <c r="N22" s="41"/>
    </row>
    <row r="23" spans="3:14" s="10" customFormat="1" ht="13.5">
      <c r="C23" s="99"/>
      <c r="D23" s="129" t="s">
        <v>74</v>
      </c>
      <c r="E23" s="130"/>
      <c r="F23" s="152"/>
      <c r="G23" s="153"/>
      <c r="H23" s="31" t="s">
        <v>75</v>
      </c>
      <c r="I23" s="32"/>
      <c r="J23" s="152"/>
      <c r="K23" s="153"/>
      <c r="L23" s="169" t="s">
        <v>77</v>
      </c>
      <c r="M23" s="169"/>
      <c r="N23" s="41"/>
    </row>
    <row r="24" spans="3:14" s="10" customFormat="1" ht="14.25" thickBot="1">
      <c r="C24" s="99"/>
      <c r="D24" s="170" t="s">
        <v>73</v>
      </c>
      <c r="E24" s="171"/>
      <c r="F24" s="134"/>
      <c r="G24" s="135"/>
      <c r="H24" s="33" t="s">
        <v>75</v>
      </c>
      <c r="I24" s="34"/>
      <c r="J24" s="134"/>
      <c r="K24" s="135"/>
      <c r="L24" s="136" t="s">
        <v>77</v>
      </c>
      <c r="M24" s="136"/>
      <c r="N24" s="42"/>
    </row>
    <row r="25" spans="3:14" s="10" customFormat="1" ht="14.25" thickTop="1">
      <c r="C25" s="99"/>
      <c r="D25" s="139" t="s">
        <v>52</v>
      </c>
      <c r="E25" s="140"/>
      <c r="F25" s="242">
        <f>SUM(F20:G24)</f>
        <v>0</v>
      </c>
      <c r="G25" s="143"/>
      <c r="H25" s="35" t="s">
        <v>75</v>
      </c>
      <c r="I25" s="36" t="s">
        <v>76</v>
      </c>
      <c r="J25" s="143">
        <f>SUM(J20:K24)</f>
        <v>0</v>
      </c>
      <c r="K25" s="143"/>
      <c r="L25" s="137" t="s">
        <v>77</v>
      </c>
      <c r="M25" s="137"/>
      <c r="N25" s="43" t="s">
        <v>78</v>
      </c>
    </row>
    <row r="26" spans="3:14" s="10" customFormat="1" ht="13.5">
      <c r="C26" s="106" t="s">
        <v>157</v>
      </c>
      <c r="D26" s="101"/>
      <c r="E26" s="101"/>
      <c r="F26" s="101"/>
      <c r="G26" s="101"/>
      <c r="H26" s="101"/>
      <c r="I26" s="102"/>
      <c r="J26" s="138"/>
      <c r="K26" s="138"/>
      <c r="L26" s="128" t="s">
        <v>77</v>
      </c>
      <c r="M26" s="128"/>
      <c r="N26" s="105" t="s">
        <v>79</v>
      </c>
    </row>
    <row r="27" spans="3:14" s="10" customFormat="1" ht="14.25" thickBot="1">
      <c r="C27" s="45" t="s">
        <v>81</v>
      </c>
      <c r="D27" s="46"/>
      <c r="E27" s="46"/>
      <c r="F27" s="47"/>
      <c r="G27" s="63"/>
      <c r="H27" s="63"/>
      <c r="I27" s="64"/>
      <c r="J27" s="157"/>
      <c r="K27" s="157"/>
      <c r="L27" s="131" t="s">
        <v>77</v>
      </c>
      <c r="M27" s="131"/>
      <c r="N27" s="48" t="s">
        <v>80</v>
      </c>
    </row>
    <row r="28" spans="3:14" s="10" customFormat="1" ht="13.5">
      <c r="C28" s="17"/>
      <c r="D28" s="17"/>
      <c r="E28" s="17"/>
      <c r="F28" s="107"/>
      <c r="G28" s="11"/>
      <c r="H28" s="11"/>
      <c r="I28" s="11"/>
      <c r="J28" s="20"/>
      <c r="K28" s="20"/>
      <c r="L28" s="21"/>
      <c r="M28" s="21"/>
      <c r="N28" s="11"/>
    </row>
    <row r="29" spans="3:14" s="10" customFormat="1" ht="14.25" thickBot="1">
      <c r="C29" s="17" t="s">
        <v>97</v>
      </c>
      <c r="D29" s="17"/>
      <c r="E29" s="17"/>
      <c r="F29" s="107"/>
      <c r="G29" s="11"/>
      <c r="H29" s="11"/>
      <c r="I29" s="11"/>
      <c r="J29" s="20"/>
      <c r="K29" s="20"/>
      <c r="L29" s="21"/>
      <c r="M29" s="21"/>
      <c r="N29" s="11"/>
    </row>
    <row r="30" spans="3:14" s="10" customFormat="1" ht="13.5">
      <c r="C30" s="158" t="s">
        <v>84</v>
      </c>
      <c r="D30" s="159"/>
      <c r="E30" s="159"/>
      <c r="F30" s="159"/>
      <c r="G30" s="159"/>
      <c r="H30" s="159"/>
      <c r="I30" s="160">
        <f>ROUNDUP(F25/1000,1)</f>
        <v>0</v>
      </c>
      <c r="J30" s="161"/>
      <c r="K30" s="49" t="s">
        <v>134</v>
      </c>
      <c r="L30" s="50" t="s">
        <v>82</v>
      </c>
      <c r="M30" s="51" t="s">
        <v>131</v>
      </c>
      <c r="N30" s="52"/>
    </row>
    <row r="31" spans="3:14" s="10" customFormat="1" ht="13.5">
      <c r="C31" s="162" t="s">
        <v>89</v>
      </c>
      <c r="D31" s="163"/>
      <c r="E31" s="163"/>
      <c r="F31" s="164" t="s">
        <v>85</v>
      </c>
      <c r="G31" s="165"/>
      <c r="H31" s="166"/>
      <c r="I31" s="132">
        <f>F25-J25+J27</f>
        <v>0</v>
      </c>
      <c r="J31" s="133"/>
      <c r="K31" s="22" t="s">
        <v>77</v>
      </c>
      <c r="L31" s="73" t="s">
        <v>83</v>
      </c>
      <c r="M31" s="76" t="s">
        <v>132</v>
      </c>
      <c r="N31" s="13"/>
    </row>
    <row r="32" spans="3:14" s="10" customFormat="1" ht="13.5">
      <c r="C32" s="162"/>
      <c r="D32" s="163"/>
      <c r="E32" s="163"/>
      <c r="F32" s="117" t="s">
        <v>98</v>
      </c>
      <c r="G32" s="117"/>
      <c r="H32" s="117"/>
      <c r="I32" s="132">
        <f>J26-J27</f>
        <v>0</v>
      </c>
      <c r="J32" s="133"/>
      <c r="K32" s="22" t="s">
        <v>77</v>
      </c>
      <c r="L32" s="73" t="s">
        <v>100</v>
      </c>
      <c r="M32" s="25" t="s">
        <v>90</v>
      </c>
      <c r="N32" s="13"/>
    </row>
    <row r="33" spans="3:14" s="10" customFormat="1" ht="13.5">
      <c r="C33" s="162"/>
      <c r="D33" s="163"/>
      <c r="E33" s="163"/>
      <c r="F33" s="117" t="s">
        <v>86</v>
      </c>
      <c r="G33" s="117"/>
      <c r="H33" s="117"/>
      <c r="I33" s="132">
        <f>I31+I32</f>
        <v>0</v>
      </c>
      <c r="J33" s="133"/>
      <c r="K33" s="22" t="s">
        <v>77</v>
      </c>
      <c r="L33" s="73" t="s">
        <v>101</v>
      </c>
      <c r="M33" s="25" t="s">
        <v>99</v>
      </c>
      <c r="N33" s="13"/>
    </row>
    <row r="34" spans="3:14" s="10" customFormat="1" ht="13.5">
      <c r="C34" s="120" t="s">
        <v>143</v>
      </c>
      <c r="D34" s="123" t="s">
        <v>136</v>
      </c>
      <c r="E34" s="123"/>
      <c r="F34" s="117" t="s">
        <v>88</v>
      </c>
      <c r="G34" s="117"/>
      <c r="H34" s="117"/>
      <c r="I34" s="124">
        <f>F25-I33</f>
        <v>0</v>
      </c>
      <c r="J34" s="125"/>
      <c r="K34" s="22" t="s">
        <v>77</v>
      </c>
      <c r="L34" s="73" t="s">
        <v>102</v>
      </c>
      <c r="M34" s="25" t="s">
        <v>133</v>
      </c>
      <c r="N34" s="13"/>
    </row>
    <row r="35" spans="3:14" s="10" customFormat="1" ht="13.5" customHeight="1">
      <c r="C35" s="120"/>
      <c r="D35" s="123"/>
      <c r="E35" s="123"/>
      <c r="F35" s="117" t="s">
        <v>88</v>
      </c>
      <c r="G35" s="117"/>
      <c r="H35" s="117"/>
      <c r="I35" s="126">
        <f>ROUNDUP(I34/1000,1)</f>
        <v>0</v>
      </c>
      <c r="J35" s="127"/>
      <c r="K35" s="22" t="s">
        <v>134</v>
      </c>
      <c r="L35" s="73" t="s">
        <v>103</v>
      </c>
      <c r="M35" s="25" t="s">
        <v>135</v>
      </c>
      <c r="N35" s="13"/>
    </row>
    <row r="36" spans="3:14" s="10" customFormat="1" ht="13.5">
      <c r="C36" s="120"/>
      <c r="D36" s="123"/>
      <c r="E36" s="123"/>
      <c r="F36" s="117" t="s">
        <v>95</v>
      </c>
      <c r="G36" s="117"/>
      <c r="H36" s="117"/>
      <c r="I36" s="118" t="e">
        <f>ROUNDUP(I35/I30,2)</f>
        <v>#DIV/0!</v>
      </c>
      <c r="J36" s="119"/>
      <c r="K36" s="23"/>
      <c r="L36" s="73" t="s">
        <v>104</v>
      </c>
      <c r="M36" s="25" t="s">
        <v>154</v>
      </c>
      <c r="N36" s="13"/>
    </row>
    <row r="37" spans="3:14" s="10" customFormat="1" ht="13.5" customHeight="1">
      <c r="C37" s="120"/>
      <c r="D37" s="123" t="s">
        <v>137</v>
      </c>
      <c r="E37" s="123"/>
      <c r="F37" s="117" t="s">
        <v>88</v>
      </c>
      <c r="G37" s="117"/>
      <c r="H37" s="117"/>
      <c r="I37" s="124">
        <f>F25-I31</f>
        <v>0</v>
      </c>
      <c r="J37" s="243"/>
      <c r="K37" s="22" t="s">
        <v>77</v>
      </c>
      <c r="L37" s="73" t="s">
        <v>105</v>
      </c>
      <c r="M37" s="25" t="s">
        <v>140</v>
      </c>
      <c r="N37" s="13"/>
    </row>
    <row r="38" spans="3:14" s="10" customFormat="1" ht="13.5" customHeight="1">
      <c r="C38" s="121"/>
      <c r="D38" s="167"/>
      <c r="E38" s="167"/>
      <c r="F38" s="117" t="s">
        <v>88</v>
      </c>
      <c r="G38" s="117"/>
      <c r="H38" s="117"/>
      <c r="I38" s="126">
        <f>ROUNDUP(I37/1000,1)</f>
        <v>0</v>
      </c>
      <c r="J38" s="127"/>
      <c r="K38" s="22" t="s">
        <v>134</v>
      </c>
      <c r="L38" s="108" t="s">
        <v>106</v>
      </c>
      <c r="M38" s="25" t="s">
        <v>139</v>
      </c>
      <c r="N38" s="104"/>
    </row>
    <row r="39" spans="3:14" s="10" customFormat="1" ht="14.25" thickBot="1">
      <c r="C39" s="122"/>
      <c r="D39" s="168"/>
      <c r="E39" s="168"/>
      <c r="F39" s="154" t="s">
        <v>96</v>
      </c>
      <c r="G39" s="154"/>
      <c r="H39" s="154"/>
      <c r="I39" s="155" t="e">
        <f>ROUNDUP(I38/I30,2)</f>
        <v>#DIV/0!</v>
      </c>
      <c r="J39" s="156"/>
      <c r="K39" s="53"/>
      <c r="L39" s="54" t="s">
        <v>91</v>
      </c>
      <c r="M39" s="55" t="s">
        <v>142</v>
      </c>
      <c r="N39" s="56"/>
    </row>
    <row r="40" spans="3:14" s="10" customFormat="1" ht="45" customHeight="1">
      <c r="C40" s="111" t="s">
        <v>174</v>
      </c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</row>
    <row r="41" spans="3:14" s="10" customFormat="1" ht="13.5" customHeight="1">
      <c r="C41" s="17"/>
      <c r="D41" s="17"/>
      <c r="E41" s="17"/>
      <c r="F41" s="107"/>
      <c r="G41" s="107"/>
      <c r="H41" s="107"/>
      <c r="I41" s="16"/>
      <c r="J41" s="16"/>
      <c r="K41" s="19"/>
      <c r="L41" s="21"/>
      <c r="M41" s="21"/>
      <c r="N41" s="11"/>
    </row>
    <row r="43" ht="13.5">
      <c r="C43" s="10" t="s">
        <v>120</v>
      </c>
    </row>
    <row r="44" spans="3:8" ht="14.25" thickBot="1">
      <c r="C44" s="75"/>
      <c r="D44" s="75"/>
      <c r="H44" s="10" t="s">
        <v>127</v>
      </c>
    </row>
    <row r="45" spans="3:14" ht="13.5">
      <c r="C45" s="231" t="s">
        <v>175</v>
      </c>
      <c r="D45" s="232"/>
      <c r="E45" s="233"/>
      <c r="F45" s="234"/>
      <c r="G45" s="235"/>
      <c r="H45" s="235"/>
      <c r="I45" s="235"/>
      <c r="J45" s="235"/>
      <c r="K45" s="235"/>
      <c r="L45" s="235"/>
      <c r="M45" s="235"/>
      <c r="N45" s="236"/>
    </row>
    <row r="46" spans="3:14" ht="13.5">
      <c r="C46" s="221" t="s">
        <v>54</v>
      </c>
      <c r="D46" s="222"/>
      <c r="E46" s="200"/>
      <c r="F46" s="225" t="s">
        <v>49</v>
      </c>
      <c r="G46" s="225"/>
      <c r="H46" s="225" t="s">
        <v>50</v>
      </c>
      <c r="I46" s="225"/>
      <c r="J46" s="225" t="s">
        <v>51</v>
      </c>
      <c r="K46" s="225"/>
      <c r="L46" s="225" t="s">
        <v>52</v>
      </c>
      <c r="M46" s="225"/>
      <c r="N46" s="226"/>
    </row>
    <row r="47" spans="3:14" ht="13.5">
      <c r="C47" s="223"/>
      <c r="D47" s="224"/>
      <c r="E47" s="202"/>
      <c r="F47" s="103"/>
      <c r="G47" s="79" t="s">
        <v>53</v>
      </c>
      <c r="H47" s="103"/>
      <c r="I47" s="79" t="s">
        <v>53</v>
      </c>
      <c r="J47" s="103"/>
      <c r="K47" s="79" t="s">
        <v>53</v>
      </c>
      <c r="L47" s="227">
        <f>F47+H47+J47</f>
        <v>0</v>
      </c>
      <c r="M47" s="228"/>
      <c r="N47" s="13" t="s">
        <v>53</v>
      </c>
    </row>
    <row r="48" spans="3:14" ht="13.5">
      <c r="C48" s="203" t="s">
        <v>55</v>
      </c>
      <c r="D48" s="204"/>
      <c r="E48" s="205"/>
      <c r="F48" s="206"/>
      <c r="G48" s="207"/>
      <c r="H48" s="83" t="s">
        <v>56</v>
      </c>
      <c r="I48" s="194" t="s">
        <v>57</v>
      </c>
      <c r="J48" s="196"/>
      <c r="K48" s="217"/>
      <c r="L48" s="218"/>
      <c r="M48" s="218"/>
      <c r="N48" s="13" t="s">
        <v>58</v>
      </c>
    </row>
    <row r="49" spans="3:14" ht="13.5">
      <c r="C49" s="208" t="s">
        <v>65</v>
      </c>
      <c r="D49" s="209"/>
      <c r="E49" s="210"/>
      <c r="F49" s="191" t="s">
        <v>93</v>
      </c>
      <c r="G49" s="192"/>
      <c r="H49" s="193"/>
      <c r="I49" s="194" t="s">
        <v>121</v>
      </c>
      <c r="J49" s="195"/>
      <c r="K49" s="196"/>
      <c r="L49" s="194" t="s">
        <v>94</v>
      </c>
      <c r="M49" s="195"/>
      <c r="N49" s="244"/>
    </row>
    <row r="50" spans="3:14" ht="13.5">
      <c r="C50" s="211"/>
      <c r="D50" s="212"/>
      <c r="E50" s="213"/>
      <c r="F50" s="144"/>
      <c r="G50" s="145"/>
      <c r="H50" s="79" t="s">
        <v>92</v>
      </c>
      <c r="I50" s="219"/>
      <c r="J50" s="220"/>
      <c r="K50" s="84"/>
      <c r="L50" s="219"/>
      <c r="M50" s="220"/>
      <c r="N50" s="85"/>
    </row>
    <row r="51" spans="3:14" ht="13.5">
      <c r="C51" s="211"/>
      <c r="D51" s="212"/>
      <c r="E51" s="213"/>
      <c r="F51" s="197" t="s">
        <v>59</v>
      </c>
      <c r="G51" s="61" t="s">
        <v>60</v>
      </c>
      <c r="H51" s="89"/>
      <c r="I51" s="200" t="s">
        <v>122</v>
      </c>
      <c r="J51" s="146" t="s">
        <v>123</v>
      </c>
      <c r="K51" s="147"/>
      <c r="L51" s="61" t="s">
        <v>60</v>
      </c>
      <c r="M51" s="89"/>
      <c r="N51" s="172"/>
    </row>
    <row r="52" spans="3:14" ht="13.5">
      <c r="C52" s="211"/>
      <c r="D52" s="212"/>
      <c r="E52" s="213"/>
      <c r="F52" s="198"/>
      <c r="G52" s="175" t="s">
        <v>63</v>
      </c>
      <c r="H52" s="176"/>
      <c r="I52" s="201"/>
      <c r="J52" s="148"/>
      <c r="K52" s="149"/>
      <c r="L52" s="175" t="s">
        <v>62</v>
      </c>
      <c r="M52" s="177"/>
      <c r="N52" s="173"/>
    </row>
    <row r="53" spans="3:14" ht="13.5">
      <c r="C53" s="214"/>
      <c r="D53" s="215"/>
      <c r="E53" s="216"/>
      <c r="F53" s="199"/>
      <c r="G53" s="65" t="s">
        <v>61</v>
      </c>
      <c r="H53" s="90"/>
      <c r="I53" s="202"/>
      <c r="J53" s="150"/>
      <c r="K53" s="151"/>
      <c r="L53" s="65" t="s">
        <v>61</v>
      </c>
      <c r="M53" s="90"/>
      <c r="N53" s="174"/>
    </row>
    <row r="54" spans="3:14" ht="13.5">
      <c r="C54" s="97" t="s">
        <v>66</v>
      </c>
      <c r="D54" s="98"/>
      <c r="E54" s="98"/>
      <c r="F54" s="183" t="s">
        <v>68</v>
      </c>
      <c r="G54" s="184"/>
      <c r="H54" s="184"/>
      <c r="I54" s="185"/>
      <c r="J54" s="183" t="s">
        <v>69</v>
      </c>
      <c r="K54" s="184"/>
      <c r="L54" s="184"/>
      <c r="M54" s="184"/>
      <c r="N54" s="189"/>
    </row>
    <row r="55" spans="3:14" ht="13.5">
      <c r="C55" s="99" t="s">
        <v>67</v>
      </c>
      <c r="D55" s="100"/>
      <c r="E55" s="100"/>
      <c r="F55" s="186"/>
      <c r="G55" s="187"/>
      <c r="H55" s="187"/>
      <c r="I55" s="188"/>
      <c r="J55" s="186"/>
      <c r="K55" s="187"/>
      <c r="L55" s="187"/>
      <c r="M55" s="187"/>
      <c r="N55" s="190"/>
    </row>
    <row r="56" spans="3:14" ht="13.5">
      <c r="C56" s="99"/>
      <c r="D56" s="178" t="s">
        <v>70</v>
      </c>
      <c r="E56" s="179"/>
      <c r="F56" s="180"/>
      <c r="G56" s="181"/>
      <c r="H56" s="29" t="s">
        <v>75</v>
      </c>
      <c r="I56" s="30"/>
      <c r="J56" s="180"/>
      <c r="K56" s="181"/>
      <c r="L56" s="182" t="s">
        <v>77</v>
      </c>
      <c r="M56" s="182"/>
      <c r="N56" s="40"/>
    </row>
    <row r="57" spans="3:14" ht="13.5">
      <c r="C57" s="99"/>
      <c r="D57" s="129" t="s">
        <v>71</v>
      </c>
      <c r="E57" s="130"/>
      <c r="F57" s="152"/>
      <c r="G57" s="153"/>
      <c r="H57" s="31" t="s">
        <v>75</v>
      </c>
      <c r="I57" s="32"/>
      <c r="J57" s="152"/>
      <c r="K57" s="153"/>
      <c r="L57" s="169" t="s">
        <v>77</v>
      </c>
      <c r="M57" s="169"/>
      <c r="N57" s="41"/>
    </row>
    <row r="58" spans="3:14" ht="13.5">
      <c r="C58" s="99"/>
      <c r="D58" s="129" t="s">
        <v>72</v>
      </c>
      <c r="E58" s="130"/>
      <c r="F58" s="152"/>
      <c r="G58" s="153"/>
      <c r="H58" s="31" t="s">
        <v>75</v>
      </c>
      <c r="I58" s="32"/>
      <c r="J58" s="152"/>
      <c r="K58" s="153"/>
      <c r="L58" s="169" t="s">
        <v>77</v>
      </c>
      <c r="M58" s="169"/>
      <c r="N58" s="41"/>
    </row>
    <row r="59" spans="3:14" ht="13.5">
      <c r="C59" s="99"/>
      <c r="D59" s="129" t="s">
        <v>74</v>
      </c>
      <c r="E59" s="130"/>
      <c r="F59" s="152"/>
      <c r="G59" s="153"/>
      <c r="H59" s="31" t="s">
        <v>75</v>
      </c>
      <c r="I59" s="32"/>
      <c r="J59" s="152"/>
      <c r="K59" s="153"/>
      <c r="L59" s="169" t="s">
        <v>77</v>
      </c>
      <c r="M59" s="169"/>
      <c r="N59" s="41"/>
    </row>
    <row r="60" spans="3:14" ht="14.25" thickBot="1">
      <c r="C60" s="99"/>
      <c r="D60" s="170" t="s">
        <v>73</v>
      </c>
      <c r="E60" s="171"/>
      <c r="F60" s="134"/>
      <c r="G60" s="135"/>
      <c r="H60" s="33" t="s">
        <v>75</v>
      </c>
      <c r="I60" s="34"/>
      <c r="J60" s="134"/>
      <c r="K60" s="135"/>
      <c r="L60" s="136" t="s">
        <v>77</v>
      </c>
      <c r="M60" s="136"/>
      <c r="N60" s="42"/>
    </row>
    <row r="61" spans="3:14" ht="14.25" thickTop="1">
      <c r="C61" s="99"/>
      <c r="D61" s="139" t="s">
        <v>52</v>
      </c>
      <c r="E61" s="140"/>
      <c r="F61" s="141">
        <f>SUM(F56:G60)</f>
        <v>0</v>
      </c>
      <c r="G61" s="142"/>
      <c r="H61" s="35" t="s">
        <v>75</v>
      </c>
      <c r="I61" s="36" t="s">
        <v>107</v>
      </c>
      <c r="J61" s="143">
        <f>SUM(J56:K60)</f>
        <v>0</v>
      </c>
      <c r="K61" s="143"/>
      <c r="L61" s="137" t="s">
        <v>77</v>
      </c>
      <c r="M61" s="137"/>
      <c r="N61" s="43" t="s">
        <v>108</v>
      </c>
    </row>
    <row r="62" spans="3:14" ht="13.5">
      <c r="C62" s="106" t="s">
        <v>157</v>
      </c>
      <c r="D62" s="101"/>
      <c r="E62" s="101"/>
      <c r="F62" s="101"/>
      <c r="G62" s="101"/>
      <c r="H62" s="101"/>
      <c r="I62" s="102"/>
      <c r="J62" s="138"/>
      <c r="K62" s="138"/>
      <c r="L62" s="128" t="s">
        <v>77</v>
      </c>
      <c r="M62" s="128"/>
      <c r="N62" s="105" t="s">
        <v>80</v>
      </c>
    </row>
    <row r="63" spans="3:14" ht="14.25" thickBot="1">
      <c r="C63" s="45" t="s">
        <v>81</v>
      </c>
      <c r="D63" s="46"/>
      <c r="E63" s="46"/>
      <c r="F63" s="47"/>
      <c r="G63" s="63"/>
      <c r="H63" s="63"/>
      <c r="I63" s="64"/>
      <c r="J63" s="157"/>
      <c r="K63" s="157"/>
      <c r="L63" s="131" t="s">
        <v>77</v>
      </c>
      <c r="M63" s="131"/>
      <c r="N63" s="48" t="s">
        <v>110</v>
      </c>
    </row>
    <row r="65" ht="14.25" thickBot="1">
      <c r="C65" s="17" t="s">
        <v>124</v>
      </c>
    </row>
    <row r="66" spans="3:14" ht="13.5">
      <c r="C66" s="158" t="s">
        <v>84</v>
      </c>
      <c r="D66" s="159"/>
      <c r="E66" s="159"/>
      <c r="F66" s="159"/>
      <c r="G66" s="159"/>
      <c r="H66" s="159"/>
      <c r="I66" s="160">
        <f>ROUNDUP(F61/1000,1)</f>
        <v>0</v>
      </c>
      <c r="J66" s="161"/>
      <c r="K66" s="49" t="s">
        <v>134</v>
      </c>
      <c r="L66" s="50" t="s">
        <v>111</v>
      </c>
      <c r="M66" s="51" t="s">
        <v>144</v>
      </c>
      <c r="N66" s="52"/>
    </row>
    <row r="67" spans="3:14" ht="13.5" customHeight="1">
      <c r="C67" s="162" t="s">
        <v>89</v>
      </c>
      <c r="D67" s="163"/>
      <c r="E67" s="163"/>
      <c r="F67" s="164" t="s">
        <v>85</v>
      </c>
      <c r="G67" s="165"/>
      <c r="H67" s="166"/>
      <c r="I67" s="132">
        <f>F61-J61+J63</f>
        <v>0</v>
      </c>
      <c r="J67" s="133"/>
      <c r="K67" s="22" t="s">
        <v>77</v>
      </c>
      <c r="L67" s="73" t="s">
        <v>112</v>
      </c>
      <c r="M67" s="95" t="s">
        <v>151</v>
      </c>
      <c r="N67" s="13"/>
    </row>
    <row r="68" spans="3:14" ht="13.5" customHeight="1">
      <c r="C68" s="162"/>
      <c r="D68" s="163"/>
      <c r="E68" s="163"/>
      <c r="F68" s="117" t="s">
        <v>98</v>
      </c>
      <c r="G68" s="117"/>
      <c r="H68" s="117"/>
      <c r="I68" s="132">
        <f>J62-J63</f>
        <v>0</v>
      </c>
      <c r="J68" s="133"/>
      <c r="K68" s="22" t="s">
        <v>77</v>
      </c>
      <c r="L68" s="73" t="s">
        <v>113</v>
      </c>
      <c r="M68" s="25" t="s">
        <v>145</v>
      </c>
      <c r="N68" s="13"/>
    </row>
    <row r="69" spans="3:14" ht="13.5">
      <c r="C69" s="162"/>
      <c r="D69" s="163"/>
      <c r="E69" s="163"/>
      <c r="F69" s="117" t="s">
        <v>86</v>
      </c>
      <c r="G69" s="117"/>
      <c r="H69" s="117"/>
      <c r="I69" s="132">
        <f>I67+I68</f>
        <v>0</v>
      </c>
      <c r="J69" s="133"/>
      <c r="K69" s="22" t="s">
        <v>77</v>
      </c>
      <c r="L69" s="73" t="s">
        <v>114</v>
      </c>
      <c r="M69" s="25" t="s">
        <v>115</v>
      </c>
      <c r="N69" s="13"/>
    </row>
    <row r="70" spans="3:14" ht="13.5" customHeight="1">
      <c r="C70" s="120" t="s">
        <v>143</v>
      </c>
      <c r="D70" s="123" t="s">
        <v>136</v>
      </c>
      <c r="E70" s="123"/>
      <c r="F70" s="117" t="s">
        <v>88</v>
      </c>
      <c r="G70" s="117"/>
      <c r="H70" s="117"/>
      <c r="I70" s="124">
        <f>F61-I69</f>
        <v>0</v>
      </c>
      <c r="J70" s="125"/>
      <c r="K70" s="22" t="s">
        <v>77</v>
      </c>
      <c r="L70" s="73" t="s">
        <v>116</v>
      </c>
      <c r="M70" s="25" t="s">
        <v>146</v>
      </c>
      <c r="N70" s="13"/>
    </row>
    <row r="71" spans="3:14" ht="13.5" customHeight="1">
      <c r="C71" s="120"/>
      <c r="D71" s="123"/>
      <c r="E71" s="123"/>
      <c r="F71" s="117" t="s">
        <v>88</v>
      </c>
      <c r="G71" s="117"/>
      <c r="H71" s="117"/>
      <c r="I71" s="126">
        <f>ROUNDUP(I70/1000,1)</f>
        <v>0</v>
      </c>
      <c r="J71" s="127"/>
      <c r="K71" s="22" t="s">
        <v>134</v>
      </c>
      <c r="L71" s="73" t="s">
        <v>117</v>
      </c>
      <c r="M71" s="25" t="s">
        <v>147</v>
      </c>
      <c r="N71" s="13"/>
    </row>
    <row r="72" spans="3:14" ht="13.5">
      <c r="C72" s="120"/>
      <c r="D72" s="123"/>
      <c r="E72" s="123"/>
      <c r="F72" s="117" t="s">
        <v>95</v>
      </c>
      <c r="G72" s="117"/>
      <c r="H72" s="117"/>
      <c r="I72" s="118" t="e">
        <f>ROUNDUP(I71/I66,2)</f>
        <v>#DIV/0!</v>
      </c>
      <c r="J72" s="119"/>
      <c r="K72" s="23"/>
      <c r="L72" s="73" t="s">
        <v>150</v>
      </c>
      <c r="M72" s="25" t="s">
        <v>155</v>
      </c>
      <c r="N72" s="13"/>
    </row>
    <row r="73" spans="3:14" ht="13.5" customHeight="1">
      <c r="C73" s="120"/>
      <c r="D73" s="123" t="s">
        <v>137</v>
      </c>
      <c r="E73" s="123"/>
      <c r="F73" s="117" t="s">
        <v>88</v>
      </c>
      <c r="G73" s="117"/>
      <c r="H73" s="117"/>
      <c r="I73" s="124">
        <f>F61-I67</f>
        <v>0</v>
      </c>
      <c r="J73" s="243"/>
      <c r="K73" s="22" t="s">
        <v>77</v>
      </c>
      <c r="L73" s="73" t="s">
        <v>118</v>
      </c>
      <c r="M73" s="25" t="s">
        <v>148</v>
      </c>
      <c r="N73" s="13"/>
    </row>
    <row r="74" spans="3:14" ht="13.5" customHeight="1">
      <c r="C74" s="121"/>
      <c r="D74" s="167"/>
      <c r="E74" s="167"/>
      <c r="F74" s="117" t="s">
        <v>88</v>
      </c>
      <c r="G74" s="117"/>
      <c r="H74" s="117"/>
      <c r="I74" s="126">
        <f>ROUNDUP(I73/1000,1)</f>
        <v>0</v>
      </c>
      <c r="J74" s="127"/>
      <c r="K74" s="22" t="s">
        <v>134</v>
      </c>
      <c r="L74" s="108" t="s">
        <v>128</v>
      </c>
      <c r="M74" s="25" t="s">
        <v>149</v>
      </c>
      <c r="N74" s="104"/>
    </row>
    <row r="75" spans="3:14" ht="13.5" customHeight="1" thickBot="1">
      <c r="C75" s="122"/>
      <c r="D75" s="168"/>
      <c r="E75" s="168"/>
      <c r="F75" s="154" t="s">
        <v>96</v>
      </c>
      <c r="G75" s="154"/>
      <c r="H75" s="154"/>
      <c r="I75" s="155" t="e">
        <f>ROUNDUP(I74/I66,2)</f>
        <v>#DIV/0!</v>
      </c>
      <c r="J75" s="156"/>
      <c r="K75" s="53"/>
      <c r="L75" s="54" t="s">
        <v>129</v>
      </c>
      <c r="M75" s="55" t="s">
        <v>156</v>
      </c>
      <c r="N75" s="56"/>
    </row>
    <row r="76" spans="3:14" ht="14.25" thickBot="1">
      <c r="C76" s="113" t="s">
        <v>125</v>
      </c>
      <c r="D76" s="114"/>
      <c r="E76" s="114"/>
      <c r="F76" s="114"/>
      <c r="G76" s="114"/>
      <c r="H76" s="114"/>
      <c r="I76" s="115" t="e">
        <f>ROUNDDOWN((1-I39/I75)*100,1)</f>
        <v>#DIV/0!</v>
      </c>
      <c r="J76" s="116"/>
      <c r="K76" s="78" t="s">
        <v>64</v>
      </c>
      <c r="L76" s="77"/>
      <c r="M76" s="55" t="s">
        <v>152</v>
      </c>
      <c r="N76" s="57"/>
    </row>
    <row r="77" spans="3:14" ht="45" customHeight="1">
      <c r="C77" s="111" t="s">
        <v>174</v>
      </c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</row>
  </sheetData>
  <sheetProtection password="C639" sheet="1" formatRows="0" selectLockedCells="1"/>
  <mergeCells count="167">
    <mergeCell ref="C13:E17"/>
    <mergeCell ref="C76:H76"/>
    <mergeCell ref="I76:J76"/>
    <mergeCell ref="C77:N77"/>
    <mergeCell ref="F73:H73"/>
    <mergeCell ref="I73:J73"/>
    <mergeCell ref="F74:H74"/>
    <mergeCell ref="I74:J74"/>
    <mergeCell ref="F75:H75"/>
    <mergeCell ref="I75:J75"/>
    <mergeCell ref="I69:J69"/>
    <mergeCell ref="C70:C75"/>
    <mergeCell ref="D70:E72"/>
    <mergeCell ref="F70:H70"/>
    <mergeCell ref="I70:J70"/>
    <mergeCell ref="F71:H71"/>
    <mergeCell ref="I71:J71"/>
    <mergeCell ref="F72:H72"/>
    <mergeCell ref="I72:J72"/>
    <mergeCell ref="D73:E75"/>
    <mergeCell ref="J63:K63"/>
    <mergeCell ref="L63:M63"/>
    <mergeCell ref="C66:H66"/>
    <mergeCell ref="I66:J66"/>
    <mergeCell ref="C67:E69"/>
    <mergeCell ref="F67:H67"/>
    <mergeCell ref="I67:J67"/>
    <mergeCell ref="F68:H68"/>
    <mergeCell ref="I68:J68"/>
    <mergeCell ref="F69:H69"/>
    <mergeCell ref="D61:E61"/>
    <mergeCell ref="F61:G61"/>
    <mergeCell ref="J61:K61"/>
    <mergeCell ref="L61:M61"/>
    <mergeCell ref="J62:K62"/>
    <mergeCell ref="L62:M62"/>
    <mergeCell ref="D59:E59"/>
    <mergeCell ref="F59:G59"/>
    <mergeCell ref="J59:K59"/>
    <mergeCell ref="L59:M59"/>
    <mergeCell ref="D60:E60"/>
    <mergeCell ref="F60:G60"/>
    <mergeCell ref="J60:K60"/>
    <mergeCell ref="L60:M60"/>
    <mergeCell ref="D57:E57"/>
    <mergeCell ref="F57:G57"/>
    <mergeCell ref="J57:K57"/>
    <mergeCell ref="L57:M57"/>
    <mergeCell ref="D58:E58"/>
    <mergeCell ref="F58:G58"/>
    <mergeCell ref="J58:K58"/>
    <mergeCell ref="L58:M58"/>
    <mergeCell ref="N51:N53"/>
    <mergeCell ref="G52:H52"/>
    <mergeCell ref="L52:M52"/>
    <mergeCell ref="F54:I55"/>
    <mergeCell ref="J54:N55"/>
    <mergeCell ref="D56:E56"/>
    <mergeCell ref="F56:G56"/>
    <mergeCell ref="J56:K56"/>
    <mergeCell ref="L56:M56"/>
    <mergeCell ref="C49:E53"/>
    <mergeCell ref="F50:G50"/>
    <mergeCell ref="I50:J50"/>
    <mergeCell ref="L50:M50"/>
    <mergeCell ref="F51:F53"/>
    <mergeCell ref="I51:I53"/>
    <mergeCell ref="J51:K53"/>
    <mergeCell ref="F49:H49"/>
    <mergeCell ref="I49:K49"/>
    <mergeCell ref="L49:N49"/>
    <mergeCell ref="H46:I46"/>
    <mergeCell ref="J46:K46"/>
    <mergeCell ref="L46:N46"/>
    <mergeCell ref="L47:M47"/>
    <mergeCell ref="C40:N40"/>
    <mergeCell ref="C48:E48"/>
    <mergeCell ref="F48:G48"/>
    <mergeCell ref="I48:J48"/>
    <mergeCell ref="K48:M48"/>
    <mergeCell ref="C45:E45"/>
    <mergeCell ref="F45:N45"/>
    <mergeCell ref="C46:E47"/>
    <mergeCell ref="F46:G46"/>
    <mergeCell ref="F37:H37"/>
    <mergeCell ref="I37:J37"/>
    <mergeCell ref="F38:H38"/>
    <mergeCell ref="I38:J38"/>
    <mergeCell ref="F39:H39"/>
    <mergeCell ref="I39:J39"/>
    <mergeCell ref="I33:J33"/>
    <mergeCell ref="C34:C39"/>
    <mergeCell ref="D34:E36"/>
    <mergeCell ref="F34:H34"/>
    <mergeCell ref="I34:J34"/>
    <mergeCell ref="F35:H35"/>
    <mergeCell ref="I35:J35"/>
    <mergeCell ref="F36:H36"/>
    <mergeCell ref="I36:J36"/>
    <mergeCell ref="D37:E39"/>
    <mergeCell ref="J27:K27"/>
    <mergeCell ref="L27:M27"/>
    <mergeCell ref="C30:H30"/>
    <mergeCell ref="I30:J30"/>
    <mergeCell ref="C31:E33"/>
    <mergeCell ref="F31:H31"/>
    <mergeCell ref="I31:J31"/>
    <mergeCell ref="F32:H32"/>
    <mergeCell ref="I32:J32"/>
    <mergeCell ref="F33:H33"/>
    <mergeCell ref="D25:E25"/>
    <mergeCell ref="F25:G25"/>
    <mergeCell ref="J25:K25"/>
    <mergeCell ref="L25:M25"/>
    <mergeCell ref="J26:K26"/>
    <mergeCell ref="L26:M26"/>
    <mergeCell ref="D23:E23"/>
    <mergeCell ref="F23:G23"/>
    <mergeCell ref="J23:K23"/>
    <mergeCell ref="L23:M23"/>
    <mergeCell ref="D24:E24"/>
    <mergeCell ref="F24:G24"/>
    <mergeCell ref="J24:K24"/>
    <mergeCell ref="L24:M24"/>
    <mergeCell ref="D21:E21"/>
    <mergeCell ref="F21:G21"/>
    <mergeCell ref="J21:K21"/>
    <mergeCell ref="L21:M21"/>
    <mergeCell ref="D22:E22"/>
    <mergeCell ref="F22:G22"/>
    <mergeCell ref="J22:K22"/>
    <mergeCell ref="L22:M22"/>
    <mergeCell ref="F18:I19"/>
    <mergeCell ref="J18:N19"/>
    <mergeCell ref="D20:E20"/>
    <mergeCell ref="F20:G20"/>
    <mergeCell ref="J20:K20"/>
    <mergeCell ref="L20:M20"/>
    <mergeCell ref="F15:F17"/>
    <mergeCell ref="I15:I17"/>
    <mergeCell ref="J15:K17"/>
    <mergeCell ref="N15:N17"/>
    <mergeCell ref="G16:H16"/>
    <mergeCell ref="L16:M16"/>
    <mergeCell ref="F13:H13"/>
    <mergeCell ref="I13:K13"/>
    <mergeCell ref="L13:N13"/>
    <mergeCell ref="F14:G14"/>
    <mergeCell ref="I14:J14"/>
    <mergeCell ref="L14:M14"/>
    <mergeCell ref="C12:E12"/>
    <mergeCell ref="F12:G12"/>
    <mergeCell ref="I12:J12"/>
    <mergeCell ref="K12:M12"/>
    <mergeCell ref="C10:E11"/>
    <mergeCell ref="F10:G10"/>
    <mergeCell ref="H10:I10"/>
    <mergeCell ref="J10:K10"/>
    <mergeCell ref="L10:N10"/>
    <mergeCell ref="L11:M11"/>
    <mergeCell ref="C3:N3"/>
    <mergeCell ref="C4:N4"/>
    <mergeCell ref="C5:N5"/>
    <mergeCell ref="C6:N6"/>
    <mergeCell ref="C7:N7"/>
    <mergeCell ref="C9:E9"/>
    <mergeCell ref="F9:N9"/>
  </mergeCells>
  <dataValidations count="1">
    <dataValidation allowBlank="1" showInputMessage="1" showErrorMessage="1" imeMode="halfAlpha" sqref="L11:M11 J11 H11 F11 F14:G14 I14:J14 L14:M14 M15 M17 H17 H15 J26:K27 J20:K24 R22 F47 H47 J47 L50:M50 M51 M53 I50:J50 H51 H53 F50:G50 F20:G24 J56:K60 J62:K63 F56:G60"/>
  </dataValidations>
  <printOptions/>
  <pageMargins left="0.7" right="0.7" top="0.75" bottom="0.75" header="0.3" footer="0.3"/>
  <pageSetup fitToHeight="1" fitToWidth="1" horizontalDpi="600" verticalDpi="600" orientation="portrait" paperSize="9" scale="73" r:id="rId1"/>
  <rowBreaks count="1" manualBreakCount="1">
    <brk id="4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77"/>
  <sheetViews>
    <sheetView zoomScalePageLayoutView="0" workbookViewId="0" topLeftCell="A2">
      <selection activeCell="E2" sqref="E2"/>
    </sheetView>
  </sheetViews>
  <sheetFormatPr defaultColWidth="9.140625" defaultRowHeight="15"/>
  <cols>
    <col min="1" max="1" width="1.421875" style="10" customWidth="1"/>
    <col min="2" max="2" width="1.57421875" style="10" customWidth="1"/>
    <col min="3" max="14" width="9.00390625" style="10" customWidth="1"/>
    <col min="15" max="15" width="1.421875" style="10" customWidth="1"/>
  </cols>
  <sheetData>
    <row r="1" ht="6" customHeight="1" thickBot="1"/>
    <row r="2" spans="3:14" ht="14.25" thickBot="1">
      <c r="C2" s="16" t="s">
        <v>130</v>
      </c>
      <c r="D2" s="109">
        <f>F9</f>
        <v>7</v>
      </c>
      <c r="E2" s="88" t="s">
        <v>168</v>
      </c>
      <c r="F2" s="88" t="s">
        <v>161</v>
      </c>
      <c r="M2" s="96" t="s">
        <v>159</v>
      </c>
      <c r="N2" s="246">
        <f>'別添１－１'!$N$2</f>
        <v>0</v>
      </c>
    </row>
    <row r="3" spans="3:14" ht="13.5">
      <c r="C3" s="229" t="s">
        <v>126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</row>
    <row r="4" spans="3:14" ht="13.5">
      <c r="C4" s="229" t="s">
        <v>47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</row>
    <row r="5" spans="3:14" ht="13.5"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</row>
    <row r="6" spans="3:14" ht="13.5">
      <c r="C6" s="230" t="s">
        <v>173</v>
      </c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</row>
    <row r="7" spans="3:14" ht="13.5"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</row>
    <row r="8" s="10" customFormat="1" ht="14.25" thickBot="1">
      <c r="C8" s="10" t="s">
        <v>48</v>
      </c>
    </row>
    <row r="9" spans="3:14" s="10" customFormat="1" ht="13.5">
      <c r="C9" s="231" t="s">
        <v>175</v>
      </c>
      <c r="D9" s="232"/>
      <c r="E9" s="233"/>
      <c r="F9" s="239">
        <v>7</v>
      </c>
      <c r="G9" s="240"/>
      <c r="H9" s="240"/>
      <c r="I9" s="240"/>
      <c r="J9" s="240"/>
      <c r="K9" s="240"/>
      <c r="L9" s="240"/>
      <c r="M9" s="240"/>
      <c r="N9" s="241"/>
    </row>
    <row r="10" spans="3:14" s="10" customFormat="1" ht="13.5">
      <c r="C10" s="221" t="s">
        <v>54</v>
      </c>
      <c r="D10" s="222"/>
      <c r="E10" s="200"/>
      <c r="F10" s="225" t="s">
        <v>49</v>
      </c>
      <c r="G10" s="225"/>
      <c r="H10" s="225" t="s">
        <v>50</v>
      </c>
      <c r="I10" s="225"/>
      <c r="J10" s="225" t="s">
        <v>51</v>
      </c>
      <c r="K10" s="225"/>
      <c r="L10" s="225" t="s">
        <v>52</v>
      </c>
      <c r="M10" s="225"/>
      <c r="N10" s="226"/>
    </row>
    <row r="11" spans="3:14" s="10" customFormat="1" ht="13.5">
      <c r="C11" s="223"/>
      <c r="D11" s="224"/>
      <c r="E11" s="202"/>
      <c r="F11" s="94"/>
      <c r="G11" s="79" t="s">
        <v>53</v>
      </c>
      <c r="H11" s="94"/>
      <c r="I11" s="79" t="s">
        <v>53</v>
      </c>
      <c r="J11" s="94"/>
      <c r="K11" s="79" t="s">
        <v>53</v>
      </c>
      <c r="L11" s="237">
        <f>F11+H11+J11</f>
        <v>0</v>
      </c>
      <c r="M11" s="238"/>
      <c r="N11" s="13" t="s">
        <v>53</v>
      </c>
    </row>
    <row r="12" spans="3:14" s="10" customFormat="1" ht="13.5">
      <c r="C12" s="203" t="s">
        <v>55</v>
      </c>
      <c r="D12" s="204"/>
      <c r="E12" s="205"/>
      <c r="F12" s="206"/>
      <c r="G12" s="207"/>
      <c r="H12" s="83" t="s">
        <v>56</v>
      </c>
      <c r="I12" s="194" t="s">
        <v>57</v>
      </c>
      <c r="J12" s="196"/>
      <c r="K12" s="217"/>
      <c r="L12" s="218"/>
      <c r="M12" s="218"/>
      <c r="N12" s="13" t="s">
        <v>58</v>
      </c>
    </row>
    <row r="13" spans="3:14" s="10" customFormat="1" ht="13.5">
      <c r="C13" s="208" t="s">
        <v>65</v>
      </c>
      <c r="D13" s="209"/>
      <c r="E13" s="210"/>
      <c r="F13" s="191" t="s">
        <v>93</v>
      </c>
      <c r="G13" s="192"/>
      <c r="H13" s="193"/>
      <c r="I13" s="194" t="s">
        <v>121</v>
      </c>
      <c r="J13" s="195"/>
      <c r="K13" s="196"/>
      <c r="L13" s="194" t="s">
        <v>94</v>
      </c>
      <c r="M13" s="195"/>
      <c r="N13" s="244"/>
    </row>
    <row r="14" spans="3:14" s="10" customFormat="1" ht="13.5">
      <c r="C14" s="211"/>
      <c r="D14" s="212"/>
      <c r="E14" s="213"/>
      <c r="F14" s="144"/>
      <c r="G14" s="145"/>
      <c r="H14" s="79" t="s">
        <v>92</v>
      </c>
      <c r="I14" s="219"/>
      <c r="J14" s="220"/>
      <c r="K14" s="84"/>
      <c r="L14" s="219"/>
      <c r="M14" s="220"/>
      <c r="N14" s="85"/>
    </row>
    <row r="15" spans="3:14" s="10" customFormat="1" ht="13.5">
      <c r="C15" s="211"/>
      <c r="D15" s="212"/>
      <c r="E15" s="213"/>
      <c r="F15" s="197" t="s">
        <v>59</v>
      </c>
      <c r="G15" s="61" t="s">
        <v>60</v>
      </c>
      <c r="H15" s="89"/>
      <c r="I15" s="200" t="s">
        <v>122</v>
      </c>
      <c r="J15" s="146" t="s">
        <v>123</v>
      </c>
      <c r="K15" s="147"/>
      <c r="L15" s="61" t="s">
        <v>60</v>
      </c>
      <c r="M15" s="89"/>
      <c r="N15" s="172"/>
    </row>
    <row r="16" spans="3:14" s="10" customFormat="1" ht="13.5">
      <c r="C16" s="211"/>
      <c r="D16" s="212"/>
      <c r="E16" s="213"/>
      <c r="F16" s="198"/>
      <c r="G16" s="175" t="s">
        <v>63</v>
      </c>
      <c r="H16" s="176"/>
      <c r="I16" s="201"/>
      <c r="J16" s="148"/>
      <c r="K16" s="149"/>
      <c r="L16" s="175" t="s">
        <v>62</v>
      </c>
      <c r="M16" s="177"/>
      <c r="N16" s="173"/>
    </row>
    <row r="17" spans="3:14" s="10" customFormat="1" ht="13.5">
      <c r="C17" s="214"/>
      <c r="D17" s="215"/>
      <c r="E17" s="216"/>
      <c r="F17" s="199"/>
      <c r="G17" s="65" t="s">
        <v>61</v>
      </c>
      <c r="H17" s="90"/>
      <c r="I17" s="202"/>
      <c r="J17" s="150"/>
      <c r="K17" s="151"/>
      <c r="L17" s="65" t="s">
        <v>61</v>
      </c>
      <c r="M17" s="90"/>
      <c r="N17" s="174"/>
    </row>
    <row r="18" spans="3:14" s="10" customFormat="1" ht="13.5">
      <c r="C18" s="97" t="s">
        <v>66</v>
      </c>
      <c r="D18" s="98"/>
      <c r="E18" s="98"/>
      <c r="F18" s="183" t="s">
        <v>68</v>
      </c>
      <c r="G18" s="184"/>
      <c r="H18" s="184"/>
      <c r="I18" s="185"/>
      <c r="J18" s="183" t="s">
        <v>69</v>
      </c>
      <c r="K18" s="184"/>
      <c r="L18" s="184"/>
      <c r="M18" s="184"/>
      <c r="N18" s="189"/>
    </row>
    <row r="19" spans="3:14" s="10" customFormat="1" ht="13.5">
      <c r="C19" s="99" t="s">
        <v>67</v>
      </c>
      <c r="D19" s="100"/>
      <c r="E19" s="100"/>
      <c r="F19" s="186"/>
      <c r="G19" s="187"/>
      <c r="H19" s="187"/>
      <c r="I19" s="188"/>
      <c r="J19" s="186"/>
      <c r="K19" s="187"/>
      <c r="L19" s="187"/>
      <c r="M19" s="187"/>
      <c r="N19" s="190"/>
    </row>
    <row r="20" spans="3:14" s="10" customFormat="1" ht="13.5">
      <c r="C20" s="99"/>
      <c r="D20" s="178" t="s">
        <v>70</v>
      </c>
      <c r="E20" s="179"/>
      <c r="F20" s="180"/>
      <c r="G20" s="181"/>
      <c r="H20" s="29" t="s">
        <v>75</v>
      </c>
      <c r="I20" s="30"/>
      <c r="J20" s="180"/>
      <c r="K20" s="181"/>
      <c r="L20" s="182" t="s">
        <v>77</v>
      </c>
      <c r="M20" s="182"/>
      <c r="N20" s="40"/>
    </row>
    <row r="21" spans="3:14" s="10" customFormat="1" ht="13.5">
      <c r="C21" s="99"/>
      <c r="D21" s="129" t="s">
        <v>71</v>
      </c>
      <c r="E21" s="130"/>
      <c r="F21" s="152"/>
      <c r="G21" s="153"/>
      <c r="H21" s="31" t="s">
        <v>75</v>
      </c>
      <c r="I21" s="32"/>
      <c r="J21" s="152"/>
      <c r="K21" s="153"/>
      <c r="L21" s="169" t="s">
        <v>77</v>
      </c>
      <c r="M21" s="169"/>
      <c r="N21" s="41"/>
    </row>
    <row r="22" spans="3:14" s="10" customFormat="1" ht="13.5">
      <c r="C22" s="99"/>
      <c r="D22" s="129" t="s">
        <v>72</v>
      </c>
      <c r="E22" s="130"/>
      <c r="F22" s="152"/>
      <c r="G22" s="153"/>
      <c r="H22" s="31" t="s">
        <v>75</v>
      </c>
      <c r="I22" s="32"/>
      <c r="J22" s="152"/>
      <c r="K22" s="153"/>
      <c r="L22" s="169" t="s">
        <v>77</v>
      </c>
      <c r="M22" s="169"/>
      <c r="N22" s="41"/>
    </row>
    <row r="23" spans="3:14" s="10" customFormat="1" ht="13.5">
      <c r="C23" s="99"/>
      <c r="D23" s="129" t="s">
        <v>74</v>
      </c>
      <c r="E23" s="130"/>
      <c r="F23" s="152"/>
      <c r="G23" s="153"/>
      <c r="H23" s="31" t="s">
        <v>75</v>
      </c>
      <c r="I23" s="32"/>
      <c r="J23" s="152"/>
      <c r="K23" s="153"/>
      <c r="L23" s="169" t="s">
        <v>77</v>
      </c>
      <c r="M23" s="169"/>
      <c r="N23" s="41"/>
    </row>
    <row r="24" spans="3:14" s="10" customFormat="1" ht="14.25" thickBot="1">
      <c r="C24" s="99"/>
      <c r="D24" s="170" t="s">
        <v>73</v>
      </c>
      <c r="E24" s="171"/>
      <c r="F24" s="134"/>
      <c r="G24" s="135"/>
      <c r="H24" s="33" t="s">
        <v>75</v>
      </c>
      <c r="I24" s="34"/>
      <c r="J24" s="134"/>
      <c r="K24" s="135"/>
      <c r="L24" s="136" t="s">
        <v>77</v>
      </c>
      <c r="M24" s="136"/>
      <c r="N24" s="42"/>
    </row>
    <row r="25" spans="3:14" s="10" customFormat="1" ht="14.25" thickTop="1">
      <c r="C25" s="99"/>
      <c r="D25" s="139" t="s">
        <v>52</v>
      </c>
      <c r="E25" s="140"/>
      <c r="F25" s="242">
        <f>SUM(F20:G24)</f>
        <v>0</v>
      </c>
      <c r="G25" s="143"/>
      <c r="H25" s="35" t="s">
        <v>75</v>
      </c>
      <c r="I25" s="36" t="s">
        <v>76</v>
      </c>
      <c r="J25" s="143">
        <f>SUM(J20:K24)</f>
        <v>0</v>
      </c>
      <c r="K25" s="143"/>
      <c r="L25" s="137" t="s">
        <v>77</v>
      </c>
      <c r="M25" s="137"/>
      <c r="N25" s="43" t="s">
        <v>78</v>
      </c>
    </row>
    <row r="26" spans="3:14" s="10" customFormat="1" ht="13.5">
      <c r="C26" s="106" t="s">
        <v>157</v>
      </c>
      <c r="D26" s="101"/>
      <c r="E26" s="101"/>
      <c r="F26" s="101"/>
      <c r="G26" s="101"/>
      <c r="H26" s="101"/>
      <c r="I26" s="102"/>
      <c r="J26" s="138"/>
      <c r="K26" s="138"/>
      <c r="L26" s="128" t="s">
        <v>77</v>
      </c>
      <c r="M26" s="128"/>
      <c r="N26" s="105" t="s">
        <v>79</v>
      </c>
    </row>
    <row r="27" spans="3:14" s="10" customFormat="1" ht="14.25" thickBot="1">
      <c r="C27" s="45" t="s">
        <v>81</v>
      </c>
      <c r="D27" s="46"/>
      <c r="E27" s="46"/>
      <c r="F27" s="47"/>
      <c r="G27" s="63"/>
      <c r="H27" s="63"/>
      <c r="I27" s="64"/>
      <c r="J27" s="157"/>
      <c r="K27" s="157"/>
      <c r="L27" s="131" t="s">
        <v>77</v>
      </c>
      <c r="M27" s="131"/>
      <c r="N27" s="48" t="s">
        <v>80</v>
      </c>
    </row>
    <row r="28" spans="3:14" s="10" customFormat="1" ht="13.5">
      <c r="C28" s="17"/>
      <c r="D28" s="17"/>
      <c r="E28" s="17"/>
      <c r="F28" s="107"/>
      <c r="G28" s="11"/>
      <c r="H28" s="11"/>
      <c r="I28" s="11"/>
      <c r="J28" s="20"/>
      <c r="K28" s="20"/>
      <c r="L28" s="21"/>
      <c r="M28" s="21"/>
      <c r="N28" s="11"/>
    </row>
    <row r="29" spans="3:14" s="10" customFormat="1" ht="14.25" thickBot="1">
      <c r="C29" s="17" t="s">
        <v>97</v>
      </c>
      <c r="D29" s="17"/>
      <c r="E29" s="17"/>
      <c r="F29" s="107"/>
      <c r="G29" s="11"/>
      <c r="H29" s="11"/>
      <c r="I29" s="11"/>
      <c r="J29" s="20"/>
      <c r="K29" s="20"/>
      <c r="L29" s="21"/>
      <c r="M29" s="21"/>
      <c r="N29" s="11"/>
    </row>
    <row r="30" spans="3:14" s="10" customFormat="1" ht="13.5">
      <c r="C30" s="158" t="s">
        <v>84</v>
      </c>
      <c r="D30" s="159"/>
      <c r="E30" s="159"/>
      <c r="F30" s="159"/>
      <c r="G30" s="159"/>
      <c r="H30" s="159"/>
      <c r="I30" s="160">
        <f>ROUNDUP(F25/1000,1)</f>
        <v>0</v>
      </c>
      <c r="J30" s="161"/>
      <c r="K30" s="49" t="s">
        <v>134</v>
      </c>
      <c r="L30" s="50" t="s">
        <v>82</v>
      </c>
      <c r="M30" s="51" t="s">
        <v>131</v>
      </c>
      <c r="N30" s="52"/>
    </row>
    <row r="31" spans="3:14" s="10" customFormat="1" ht="13.5">
      <c r="C31" s="162" t="s">
        <v>89</v>
      </c>
      <c r="D31" s="163"/>
      <c r="E31" s="163"/>
      <c r="F31" s="164" t="s">
        <v>85</v>
      </c>
      <c r="G31" s="165"/>
      <c r="H31" s="166"/>
      <c r="I31" s="132">
        <f>F25-J25+J27</f>
        <v>0</v>
      </c>
      <c r="J31" s="133"/>
      <c r="K31" s="22" t="s">
        <v>77</v>
      </c>
      <c r="L31" s="73" t="s">
        <v>83</v>
      </c>
      <c r="M31" s="76" t="s">
        <v>132</v>
      </c>
      <c r="N31" s="13"/>
    </row>
    <row r="32" spans="3:14" s="10" customFormat="1" ht="13.5">
      <c r="C32" s="162"/>
      <c r="D32" s="163"/>
      <c r="E32" s="163"/>
      <c r="F32" s="117" t="s">
        <v>98</v>
      </c>
      <c r="G32" s="117"/>
      <c r="H32" s="117"/>
      <c r="I32" s="132">
        <f>J26-J27</f>
        <v>0</v>
      </c>
      <c r="J32" s="133"/>
      <c r="K32" s="22" t="s">
        <v>77</v>
      </c>
      <c r="L32" s="73" t="s">
        <v>100</v>
      </c>
      <c r="M32" s="25" t="s">
        <v>90</v>
      </c>
      <c r="N32" s="13"/>
    </row>
    <row r="33" spans="3:14" s="10" customFormat="1" ht="13.5">
      <c r="C33" s="162"/>
      <c r="D33" s="163"/>
      <c r="E33" s="163"/>
      <c r="F33" s="117" t="s">
        <v>86</v>
      </c>
      <c r="G33" s="117"/>
      <c r="H33" s="117"/>
      <c r="I33" s="132">
        <f>I31+I32</f>
        <v>0</v>
      </c>
      <c r="J33" s="133"/>
      <c r="K33" s="22" t="s">
        <v>77</v>
      </c>
      <c r="L33" s="73" t="s">
        <v>101</v>
      </c>
      <c r="M33" s="25" t="s">
        <v>99</v>
      </c>
      <c r="N33" s="13"/>
    </row>
    <row r="34" spans="3:14" s="10" customFormat="1" ht="13.5">
      <c r="C34" s="120" t="s">
        <v>143</v>
      </c>
      <c r="D34" s="123" t="s">
        <v>136</v>
      </c>
      <c r="E34" s="123"/>
      <c r="F34" s="117" t="s">
        <v>88</v>
      </c>
      <c r="G34" s="117"/>
      <c r="H34" s="117"/>
      <c r="I34" s="124">
        <f>F25-I33</f>
        <v>0</v>
      </c>
      <c r="J34" s="125"/>
      <c r="K34" s="22" t="s">
        <v>77</v>
      </c>
      <c r="L34" s="73" t="s">
        <v>102</v>
      </c>
      <c r="M34" s="25" t="s">
        <v>133</v>
      </c>
      <c r="N34" s="13"/>
    </row>
    <row r="35" spans="3:14" s="10" customFormat="1" ht="13.5" customHeight="1">
      <c r="C35" s="120"/>
      <c r="D35" s="123"/>
      <c r="E35" s="123"/>
      <c r="F35" s="117" t="s">
        <v>88</v>
      </c>
      <c r="G35" s="117"/>
      <c r="H35" s="117"/>
      <c r="I35" s="126">
        <f>ROUNDUP(I34/1000,1)</f>
        <v>0</v>
      </c>
      <c r="J35" s="127"/>
      <c r="K35" s="22" t="s">
        <v>134</v>
      </c>
      <c r="L35" s="73" t="s">
        <v>103</v>
      </c>
      <c r="M35" s="25" t="s">
        <v>135</v>
      </c>
      <c r="N35" s="13"/>
    </row>
    <row r="36" spans="3:14" s="10" customFormat="1" ht="13.5">
      <c r="C36" s="120"/>
      <c r="D36" s="123"/>
      <c r="E36" s="123"/>
      <c r="F36" s="117" t="s">
        <v>95</v>
      </c>
      <c r="G36" s="117"/>
      <c r="H36" s="117"/>
      <c r="I36" s="118" t="e">
        <f>ROUNDUP(I35/I30,2)</f>
        <v>#DIV/0!</v>
      </c>
      <c r="J36" s="119"/>
      <c r="K36" s="23"/>
      <c r="L36" s="73" t="s">
        <v>104</v>
      </c>
      <c r="M36" s="25" t="s">
        <v>154</v>
      </c>
      <c r="N36" s="13"/>
    </row>
    <row r="37" spans="3:14" s="10" customFormat="1" ht="13.5" customHeight="1">
      <c r="C37" s="120"/>
      <c r="D37" s="123" t="s">
        <v>137</v>
      </c>
      <c r="E37" s="123"/>
      <c r="F37" s="117" t="s">
        <v>88</v>
      </c>
      <c r="G37" s="117"/>
      <c r="H37" s="117"/>
      <c r="I37" s="124">
        <f>F25-I31</f>
        <v>0</v>
      </c>
      <c r="J37" s="243"/>
      <c r="K37" s="22" t="s">
        <v>77</v>
      </c>
      <c r="L37" s="73" t="s">
        <v>105</v>
      </c>
      <c r="M37" s="25" t="s">
        <v>140</v>
      </c>
      <c r="N37" s="13"/>
    </row>
    <row r="38" spans="3:14" s="10" customFormat="1" ht="13.5" customHeight="1">
      <c r="C38" s="121"/>
      <c r="D38" s="167"/>
      <c r="E38" s="167"/>
      <c r="F38" s="117" t="s">
        <v>88</v>
      </c>
      <c r="G38" s="117"/>
      <c r="H38" s="117"/>
      <c r="I38" s="126">
        <f>ROUNDUP(I37/1000,1)</f>
        <v>0</v>
      </c>
      <c r="J38" s="127"/>
      <c r="K38" s="22" t="s">
        <v>134</v>
      </c>
      <c r="L38" s="108" t="s">
        <v>106</v>
      </c>
      <c r="M38" s="25" t="s">
        <v>139</v>
      </c>
      <c r="N38" s="104"/>
    </row>
    <row r="39" spans="3:14" s="10" customFormat="1" ht="14.25" thickBot="1">
      <c r="C39" s="122"/>
      <c r="D39" s="168"/>
      <c r="E39" s="168"/>
      <c r="F39" s="154" t="s">
        <v>96</v>
      </c>
      <c r="G39" s="154"/>
      <c r="H39" s="154"/>
      <c r="I39" s="155" t="e">
        <f>ROUNDUP(I38/I30,2)</f>
        <v>#DIV/0!</v>
      </c>
      <c r="J39" s="156"/>
      <c r="K39" s="53"/>
      <c r="L39" s="54" t="s">
        <v>91</v>
      </c>
      <c r="M39" s="55" t="s">
        <v>142</v>
      </c>
      <c r="N39" s="56"/>
    </row>
    <row r="40" spans="3:14" s="10" customFormat="1" ht="45" customHeight="1">
      <c r="C40" s="111" t="s">
        <v>174</v>
      </c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</row>
    <row r="41" spans="3:14" s="10" customFormat="1" ht="13.5" customHeight="1">
      <c r="C41" s="17"/>
      <c r="D41" s="17"/>
      <c r="E41" s="17"/>
      <c r="F41" s="107"/>
      <c r="G41" s="107"/>
      <c r="H41" s="107"/>
      <c r="I41" s="16"/>
      <c r="J41" s="16"/>
      <c r="K41" s="19"/>
      <c r="L41" s="21"/>
      <c r="M41" s="21"/>
      <c r="N41" s="11"/>
    </row>
    <row r="43" ht="13.5">
      <c r="C43" s="10" t="s">
        <v>120</v>
      </c>
    </row>
    <row r="44" spans="3:8" ht="14.25" thickBot="1">
      <c r="C44" s="75"/>
      <c r="D44" s="75"/>
      <c r="H44" s="10" t="s">
        <v>127</v>
      </c>
    </row>
    <row r="45" spans="3:14" ht="13.5">
      <c r="C45" s="231" t="s">
        <v>175</v>
      </c>
      <c r="D45" s="232"/>
      <c r="E45" s="233"/>
      <c r="F45" s="234"/>
      <c r="G45" s="235"/>
      <c r="H45" s="235"/>
      <c r="I45" s="235"/>
      <c r="J45" s="235"/>
      <c r="K45" s="235"/>
      <c r="L45" s="235"/>
      <c r="M45" s="235"/>
      <c r="N45" s="236"/>
    </row>
    <row r="46" spans="3:14" ht="13.5">
      <c r="C46" s="221" t="s">
        <v>54</v>
      </c>
      <c r="D46" s="222"/>
      <c r="E46" s="200"/>
      <c r="F46" s="225" t="s">
        <v>49</v>
      </c>
      <c r="G46" s="225"/>
      <c r="H46" s="225" t="s">
        <v>50</v>
      </c>
      <c r="I46" s="225"/>
      <c r="J46" s="225" t="s">
        <v>51</v>
      </c>
      <c r="K46" s="225"/>
      <c r="L46" s="225" t="s">
        <v>52</v>
      </c>
      <c r="M46" s="225"/>
      <c r="N46" s="226"/>
    </row>
    <row r="47" spans="3:14" ht="13.5">
      <c r="C47" s="223"/>
      <c r="D47" s="224"/>
      <c r="E47" s="202"/>
      <c r="F47" s="103"/>
      <c r="G47" s="79" t="s">
        <v>53</v>
      </c>
      <c r="H47" s="103"/>
      <c r="I47" s="79" t="s">
        <v>53</v>
      </c>
      <c r="J47" s="103"/>
      <c r="K47" s="79" t="s">
        <v>53</v>
      </c>
      <c r="L47" s="227">
        <f>F47+H47+J47</f>
        <v>0</v>
      </c>
      <c r="M47" s="228"/>
      <c r="N47" s="13" t="s">
        <v>53</v>
      </c>
    </row>
    <row r="48" spans="3:14" ht="13.5">
      <c r="C48" s="203" t="s">
        <v>55</v>
      </c>
      <c r="D48" s="204"/>
      <c r="E48" s="205"/>
      <c r="F48" s="206"/>
      <c r="G48" s="207"/>
      <c r="H48" s="83" t="s">
        <v>56</v>
      </c>
      <c r="I48" s="194" t="s">
        <v>57</v>
      </c>
      <c r="J48" s="196"/>
      <c r="K48" s="217"/>
      <c r="L48" s="218"/>
      <c r="M48" s="218"/>
      <c r="N48" s="13" t="s">
        <v>58</v>
      </c>
    </row>
    <row r="49" spans="3:14" ht="13.5">
      <c r="C49" s="208" t="s">
        <v>65</v>
      </c>
      <c r="D49" s="209"/>
      <c r="E49" s="210"/>
      <c r="F49" s="191" t="s">
        <v>93</v>
      </c>
      <c r="G49" s="192"/>
      <c r="H49" s="193"/>
      <c r="I49" s="194" t="s">
        <v>121</v>
      </c>
      <c r="J49" s="195"/>
      <c r="K49" s="196"/>
      <c r="L49" s="194" t="s">
        <v>94</v>
      </c>
      <c r="M49" s="195"/>
      <c r="N49" s="244"/>
    </row>
    <row r="50" spans="3:14" ht="13.5">
      <c r="C50" s="211"/>
      <c r="D50" s="212"/>
      <c r="E50" s="213"/>
      <c r="F50" s="144"/>
      <c r="G50" s="145"/>
      <c r="H50" s="79" t="s">
        <v>92</v>
      </c>
      <c r="I50" s="219"/>
      <c r="J50" s="220"/>
      <c r="K50" s="84"/>
      <c r="L50" s="219"/>
      <c r="M50" s="220"/>
      <c r="N50" s="85"/>
    </row>
    <row r="51" spans="3:14" ht="13.5">
      <c r="C51" s="211"/>
      <c r="D51" s="212"/>
      <c r="E51" s="213"/>
      <c r="F51" s="197" t="s">
        <v>59</v>
      </c>
      <c r="G51" s="61" t="s">
        <v>60</v>
      </c>
      <c r="H51" s="89"/>
      <c r="I51" s="200" t="s">
        <v>122</v>
      </c>
      <c r="J51" s="146" t="s">
        <v>123</v>
      </c>
      <c r="K51" s="147"/>
      <c r="L51" s="61" t="s">
        <v>60</v>
      </c>
      <c r="M51" s="89"/>
      <c r="N51" s="172"/>
    </row>
    <row r="52" spans="3:14" ht="13.5">
      <c r="C52" s="211"/>
      <c r="D52" s="212"/>
      <c r="E52" s="213"/>
      <c r="F52" s="198"/>
      <c r="G52" s="175" t="s">
        <v>63</v>
      </c>
      <c r="H52" s="176"/>
      <c r="I52" s="201"/>
      <c r="J52" s="148"/>
      <c r="K52" s="149"/>
      <c r="L52" s="175" t="s">
        <v>62</v>
      </c>
      <c r="M52" s="177"/>
      <c r="N52" s="173"/>
    </row>
    <row r="53" spans="3:14" ht="13.5">
      <c r="C53" s="214"/>
      <c r="D53" s="215"/>
      <c r="E53" s="216"/>
      <c r="F53" s="199"/>
      <c r="G53" s="65" t="s">
        <v>61</v>
      </c>
      <c r="H53" s="90"/>
      <c r="I53" s="202"/>
      <c r="J53" s="150"/>
      <c r="K53" s="151"/>
      <c r="L53" s="65" t="s">
        <v>61</v>
      </c>
      <c r="M53" s="90"/>
      <c r="N53" s="174"/>
    </row>
    <row r="54" spans="3:14" ht="13.5">
      <c r="C54" s="97" t="s">
        <v>66</v>
      </c>
      <c r="D54" s="98"/>
      <c r="E54" s="98"/>
      <c r="F54" s="183" t="s">
        <v>68</v>
      </c>
      <c r="G54" s="184"/>
      <c r="H54" s="184"/>
      <c r="I54" s="185"/>
      <c r="J54" s="183" t="s">
        <v>69</v>
      </c>
      <c r="K54" s="184"/>
      <c r="L54" s="184"/>
      <c r="M54" s="184"/>
      <c r="N54" s="189"/>
    </row>
    <row r="55" spans="3:14" ht="13.5">
      <c r="C55" s="99" t="s">
        <v>67</v>
      </c>
      <c r="D55" s="100"/>
      <c r="E55" s="100"/>
      <c r="F55" s="186"/>
      <c r="G55" s="187"/>
      <c r="H55" s="187"/>
      <c r="I55" s="188"/>
      <c r="J55" s="186"/>
      <c r="K55" s="187"/>
      <c r="L55" s="187"/>
      <c r="M55" s="187"/>
      <c r="N55" s="190"/>
    </row>
    <row r="56" spans="3:14" ht="13.5">
      <c r="C56" s="99"/>
      <c r="D56" s="178" t="s">
        <v>70</v>
      </c>
      <c r="E56" s="179"/>
      <c r="F56" s="180"/>
      <c r="G56" s="181"/>
      <c r="H56" s="29" t="s">
        <v>75</v>
      </c>
      <c r="I56" s="30"/>
      <c r="J56" s="180"/>
      <c r="K56" s="181"/>
      <c r="L56" s="182" t="s">
        <v>77</v>
      </c>
      <c r="M56" s="182"/>
      <c r="N56" s="40"/>
    </row>
    <row r="57" spans="3:14" ht="13.5">
      <c r="C57" s="99"/>
      <c r="D57" s="129" t="s">
        <v>71</v>
      </c>
      <c r="E57" s="130"/>
      <c r="F57" s="152"/>
      <c r="G57" s="153"/>
      <c r="H57" s="31" t="s">
        <v>75</v>
      </c>
      <c r="I57" s="32"/>
      <c r="J57" s="152"/>
      <c r="K57" s="153"/>
      <c r="L57" s="169" t="s">
        <v>77</v>
      </c>
      <c r="M57" s="169"/>
      <c r="N57" s="41"/>
    </row>
    <row r="58" spans="3:14" ht="13.5">
      <c r="C58" s="99"/>
      <c r="D58" s="129" t="s">
        <v>72</v>
      </c>
      <c r="E58" s="130"/>
      <c r="F58" s="152"/>
      <c r="G58" s="153"/>
      <c r="H58" s="31" t="s">
        <v>75</v>
      </c>
      <c r="I58" s="32"/>
      <c r="J58" s="152"/>
      <c r="K58" s="153"/>
      <c r="L58" s="169" t="s">
        <v>77</v>
      </c>
      <c r="M58" s="169"/>
      <c r="N58" s="41"/>
    </row>
    <row r="59" spans="3:14" ht="13.5">
      <c r="C59" s="99"/>
      <c r="D59" s="129" t="s">
        <v>74</v>
      </c>
      <c r="E59" s="130"/>
      <c r="F59" s="152"/>
      <c r="G59" s="153"/>
      <c r="H59" s="31" t="s">
        <v>75</v>
      </c>
      <c r="I59" s="32"/>
      <c r="J59" s="152"/>
      <c r="K59" s="153"/>
      <c r="L59" s="169" t="s">
        <v>77</v>
      </c>
      <c r="M59" s="169"/>
      <c r="N59" s="41"/>
    </row>
    <row r="60" spans="3:14" ht="14.25" thickBot="1">
      <c r="C60" s="99"/>
      <c r="D60" s="170" t="s">
        <v>73</v>
      </c>
      <c r="E60" s="171"/>
      <c r="F60" s="134"/>
      <c r="G60" s="135"/>
      <c r="H60" s="33" t="s">
        <v>75</v>
      </c>
      <c r="I60" s="34"/>
      <c r="J60" s="134"/>
      <c r="K60" s="135"/>
      <c r="L60" s="136" t="s">
        <v>77</v>
      </c>
      <c r="M60" s="136"/>
      <c r="N60" s="42"/>
    </row>
    <row r="61" spans="3:14" ht="14.25" thickTop="1">
      <c r="C61" s="99"/>
      <c r="D61" s="139" t="s">
        <v>52</v>
      </c>
      <c r="E61" s="140"/>
      <c r="F61" s="141">
        <f>SUM(F56:G60)</f>
        <v>0</v>
      </c>
      <c r="G61" s="142"/>
      <c r="H61" s="35" t="s">
        <v>75</v>
      </c>
      <c r="I61" s="36" t="s">
        <v>107</v>
      </c>
      <c r="J61" s="143">
        <f>SUM(J56:K60)</f>
        <v>0</v>
      </c>
      <c r="K61" s="143"/>
      <c r="L61" s="137" t="s">
        <v>77</v>
      </c>
      <c r="M61" s="137"/>
      <c r="N61" s="43" t="s">
        <v>108</v>
      </c>
    </row>
    <row r="62" spans="3:14" ht="13.5">
      <c r="C62" s="106" t="s">
        <v>157</v>
      </c>
      <c r="D62" s="101"/>
      <c r="E62" s="101"/>
      <c r="F62" s="101"/>
      <c r="G62" s="101"/>
      <c r="H62" s="101"/>
      <c r="I62" s="102"/>
      <c r="J62" s="138"/>
      <c r="K62" s="138"/>
      <c r="L62" s="128" t="s">
        <v>77</v>
      </c>
      <c r="M62" s="128"/>
      <c r="N62" s="105" t="s">
        <v>80</v>
      </c>
    </row>
    <row r="63" spans="3:14" ht="14.25" thickBot="1">
      <c r="C63" s="45" t="s">
        <v>81</v>
      </c>
      <c r="D63" s="46"/>
      <c r="E63" s="46"/>
      <c r="F63" s="47"/>
      <c r="G63" s="63"/>
      <c r="H63" s="63"/>
      <c r="I63" s="64"/>
      <c r="J63" s="157"/>
      <c r="K63" s="157"/>
      <c r="L63" s="131" t="s">
        <v>77</v>
      </c>
      <c r="M63" s="131"/>
      <c r="N63" s="48" t="s">
        <v>110</v>
      </c>
    </row>
    <row r="65" ht="14.25" thickBot="1">
      <c r="C65" s="17" t="s">
        <v>124</v>
      </c>
    </row>
    <row r="66" spans="3:14" ht="13.5">
      <c r="C66" s="158" t="s">
        <v>84</v>
      </c>
      <c r="D66" s="159"/>
      <c r="E66" s="159"/>
      <c r="F66" s="159"/>
      <c r="G66" s="159"/>
      <c r="H66" s="159"/>
      <c r="I66" s="160">
        <f>ROUNDUP(F61/1000,1)</f>
        <v>0</v>
      </c>
      <c r="J66" s="161"/>
      <c r="K66" s="49" t="s">
        <v>134</v>
      </c>
      <c r="L66" s="50" t="s">
        <v>111</v>
      </c>
      <c r="M66" s="51" t="s">
        <v>144</v>
      </c>
      <c r="N66" s="52"/>
    </row>
    <row r="67" spans="3:14" ht="13.5" customHeight="1">
      <c r="C67" s="162" t="s">
        <v>89</v>
      </c>
      <c r="D67" s="163"/>
      <c r="E67" s="163"/>
      <c r="F67" s="164" t="s">
        <v>85</v>
      </c>
      <c r="G67" s="165"/>
      <c r="H67" s="166"/>
      <c r="I67" s="132">
        <f>F61-J61+J63</f>
        <v>0</v>
      </c>
      <c r="J67" s="133"/>
      <c r="K67" s="22" t="s">
        <v>77</v>
      </c>
      <c r="L67" s="73" t="s">
        <v>112</v>
      </c>
      <c r="M67" s="95" t="s">
        <v>151</v>
      </c>
      <c r="N67" s="13"/>
    </row>
    <row r="68" spans="3:14" ht="13.5" customHeight="1">
      <c r="C68" s="162"/>
      <c r="D68" s="163"/>
      <c r="E68" s="163"/>
      <c r="F68" s="117" t="s">
        <v>98</v>
      </c>
      <c r="G68" s="117"/>
      <c r="H68" s="117"/>
      <c r="I68" s="132">
        <f>J62-J63</f>
        <v>0</v>
      </c>
      <c r="J68" s="133"/>
      <c r="K68" s="22" t="s">
        <v>77</v>
      </c>
      <c r="L68" s="73" t="s">
        <v>113</v>
      </c>
      <c r="M68" s="25" t="s">
        <v>145</v>
      </c>
      <c r="N68" s="13"/>
    </row>
    <row r="69" spans="3:14" ht="13.5">
      <c r="C69" s="162"/>
      <c r="D69" s="163"/>
      <c r="E69" s="163"/>
      <c r="F69" s="117" t="s">
        <v>86</v>
      </c>
      <c r="G69" s="117"/>
      <c r="H69" s="117"/>
      <c r="I69" s="132">
        <f>I67+I68</f>
        <v>0</v>
      </c>
      <c r="J69" s="133"/>
      <c r="K69" s="22" t="s">
        <v>77</v>
      </c>
      <c r="L69" s="73" t="s">
        <v>114</v>
      </c>
      <c r="M69" s="25" t="s">
        <v>115</v>
      </c>
      <c r="N69" s="13"/>
    </row>
    <row r="70" spans="3:14" ht="13.5" customHeight="1">
      <c r="C70" s="120" t="s">
        <v>143</v>
      </c>
      <c r="D70" s="123" t="s">
        <v>136</v>
      </c>
      <c r="E70" s="123"/>
      <c r="F70" s="117" t="s">
        <v>88</v>
      </c>
      <c r="G70" s="117"/>
      <c r="H70" s="117"/>
      <c r="I70" s="124">
        <f>F61-I69</f>
        <v>0</v>
      </c>
      <c r="J70" s="125"/>
      <c r="K70" s="22" t="s">
        <v>77</v>
      </c>
      <c r="L70" s="73" t="s">
        <v>116</v>
      </c>
      <c r="M70" s="25" t="s">
        <v>146</v>
      </c>
      <c r="N70" s="13"/>
    </row>
    <row r="71" spans="3:14" ht="13.5" customHeight="1">
      <c r="C71" s="120"/>
      <c r="D71" s="123"/>
      <c r="E71" s="123"/>
      <c r="F71" s="117" t="s">
        <v>88</v>
      </c>
      <c r="G71" s="117"/>
      <c r="H71" s="117"/>
      <c r="I71" s="126">
        <f>ROUNDUP(I70/1000,1)</f>
        <v>0</v>
      </c>
      <c r="J71" s="127"/>
      <c r="K71" s="22" t="s">
        <v>134</v>
      </c>
      <c r="L71" s="73" t="s">
        <v>117</v>
      </c>
      <c r="M71" s="25" t="s">
        <v>147</v>
      </c>
      <c r="N71" s="13"/>
    </row>
    <row r="72" spans="3:14" ht="13.5">
      <c r="C72" s="120"/>
      <c r="D72" s="123"/>
      <c r="E72" s="123"/>
      <c r="F72" s="117" t="s">
        <v>95</v>
      </c>
      <c r="G72" s="117"/>
      <c r="H72" s="117"/>
      <c r="I72" s="118" t="e">
        <f>ROUNDUP(I71/I66,2)</f>
        <v>#DIV/0!</v>
      </c>
      <c r="J72" s="119"/>
      <c r="K72" s="23"/>
      <c r="L72" s="73" t="s">
        <v>150</v>
      </c>
      <c r="M72" s="25" t="s">
        <v>155</v>
      </c>
      <c r="N72" s="13"/>
    </row>
    <row r="73" spans="3:14" ht="13.5" customHeight="1">
      <c r="C73" s="120"/>
      <c r="D73" s="123" t="s">
        <v>137</v>
      </c>
      <c r="E73" s="123"/>
      <c r="F73" s="117" t="s">
        <v>88</v>
      </c>
      <c r="G73" s="117"/>
      <c r="H73" s="117"/>
      <c r="I73" s="124">
        <f>F61-I67</f>
        <v>0</v>
      </c>
      <c r="J73" s="243"/>
      <c r="K73" s="22" t="s">
        <v>77</v>
      </c>
      <c r="L73" s="73" t="s">
        <v>118</v>
      </c>
      <c r="M73" s="25" t="s">
        <v>148</v>
      </c>
      <c r="N73" s="13"/>
    </row>
    <row r="74" spans="3:14" ht="13.5" customHeight="1">
      <c r="C74" s="121"/>
      <c r="D74" s="167"/>
      <c r="E74" s="167"/>
      <c r="F74" s="117" t="s">
        <v>88</v>
      </c>
      <c r="G74" s="117"/>
      <c r="H74" s="117"/>
      <c r="I74" s="126">
        <f>ROUNDUP(I73/1000,1)</f>
        <v>0</v>
      </c>
      <c r="J74" s="127"/>
      <c r="K74" s="22" t="s">
        <v>134</v>
      </c>
      <c r="L74" s="108" t="s">
        <v>128</v>
      </c>
      <c r="M74" s="25" t="s">
        <v>149</v>
      </c>
      <c r="N74" s="104"/>
    </row>
    <row r="75" spans="3:14" ht="13.5" customHeight="1" thickBot="1">
      <c r="C75" s="122"/>
      <c r="D75" s="168"/>
      <c r="E75" s="168"/>
      <c r="F75" s="154" t="s">
        <v>96</v>
      </c>
      <c r="G75" s="154"/>
      <c r="H75" s="154"/>
      <c r="I75" s="155" t="e">
        <f>ROUNDUP(I74/I66,2)</f>
        <v>#DIV/0!</v>
      </c>
      <c r="J75" s="156"/>
      <c r="K75" s="53"/>
      <c r="L75" s="54" t="s">
        <v>129</v>
      </c>
      <c r="M75" s="55" t="s">
        <v>156</v>
      </c>
      <c r="N75" s="56"/>
    </row>
    <row r="76" spans="3:14" ht="14.25" thickBot="1">
      <c r="C76" s="113" t="s">
        <v>125</v>
      </c>
      <c r="D76" s="114"/>
      <c r="E76" s="114"/>
      <c r="F76" s="114"/>
      <c r="G76" s="114"/>
      <c r="H76" s="114"/>
      <c r="I76" s="115" t="e">
        <f>ROUNDDOWN((1-I39/I75)*100,1)</f>
        <v>#DIV/0!</v>
      </c>
      <c r="J76" s="116"/>
      <c r="K76" s="78" t="s">
        <v>64</v>
      </c>
      <c r="L76" s="77"/>
      <c r="M76" s="55" t="s">
        <v>152</v>
      </c>
      <c r="N76" s="57"/>
    </row>
    <row r="77" spans="3:14" ht="45" customHeight="1">
      <c r="C77" s="111" t="s">
        <v>174</v>
      </c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</row>
  </sheetData>
  <sheetProtection password="C639" sheet="1" formatRows="0" selectLockedCells="1"/>
  <mergeCells count="167">
    <mergeCell ref="C13:E17"/>
    <mergeCell ref="C76:H76"/>
    <mergeCell ref="I76:J76"/>
    <mergeCell ref="C77:N77"/>
    <mergeCell ref="F73:H73"/>
    <mergeCell ref="I73:J73"/>
    <mergeCell ref="F74:H74"/>
    <mergeCell ref="I74:J74"/>
    <mergeCell ref="F75:H75"/>
    <mergeCell ref="I75:J75"/>
    <mergeCell ref="I69:J69"/>
    <mergeCell ref="C70:C75"/>
    <mergeCell ref="D70:E72"/>
    <mergeCell ref="F70:H70"/>
    <mergeCell ref="I70:J70"/>
    <mergeCell ref="F71:H71"/>
    <mergeCell ref="I71:J71"/>
    <mergeCell ref="F72:H72"/>
    <mergeCell ref="I72:J72"/>
    <mergeCell ref="D73:E75"/>
    <mergeCell ref="J63:K63"/>
    <mergeCell ref="L63:M63"/>
    <mergeCell ref="C66:H66"/>
    <mergeCell ref="I66:J66"/>
    <mergeCell ref="C67:E69"/>
    <mergeCell ref="F67:H67"/>
    <mergeCell ref="I67:J67"/>
    <mergeCell ref="F68:H68"/>
    <mergeCell ref="I68:J68"/>
    <mergeCell ref="F69:H69"/>
    <mergeCell ref="D61:E61"/>
    <mergeCell ref="F61:G61"/>
    <mergeCell ref="J61:K61"/>
    <mergeCell ref="L61:M61"/>
    <mergeCell ref="J62:K62"/>
    <mergeCell ref="L62:M62"/>
    <mergeCell ref="D59:E59"/>
    <mergeCell ref="F59:G59"/>
    <mergeCell ref="J59:K59"/>
    <mergeCell ref="L59:M59"/>
    <mergeCell ref="D60:E60"/>
    <mergeCell ref="F60:G60"/>
    <mergeCell ref="J60:K60"/>
    <mergeCell ref="L60:M60"/>
    <mergeCell ref="D57:E57"/>
    <mergeCell ref="F57:G57"/>
    <mergeCell ref="J57:K57"/>
    <mergeCell ref="L57:M57"/>
    <mergeCell ref="D58:E58"/>
    <mergeCell ref="F58:G58"/>
    <mergeCell ref="J58:K58"/>
    <mergeCell ref="L58:M58"/>
    <mergeCell ref="N51:N53"/>
    <mergeCell ref="G52:H52"/>
    <mergeCell ref="L52:M52"/>
    <mergeCell ref="F54:I55"/>
    <mergeCell ref="J54:N55"/>
    <mergeCell ref="D56:E56"/>
    <mergeCell ref="F56:G56"/>
    <mergeCell ref="J56:K56"/>
    <mergeCell ref="L56:M56"/>
    <mergeCell ref="C49:E53"/>
    <mergeCell ref="F50:G50"/>
    <mergeCell ref="I50:J50"/>
    <mergeCell ref="L50:M50"/>
    <mergeCell ref="F51:F53"/>
    <mergeCell ref="I51:I53"/>
    <mergeCell ref="J51:K53"/>
    <mergeCell ref="F49:H49"/>
    <mergeCell ref="I49:K49"/>
    <mergeCell ref="L49:N49"/>
    <mergeCell ref="H46:I46"/>
    <mergeCell ref="J46:K46"/>
    <mergeCell ref="L46:N46"/>
    <mergeCell ref="L47:M47"/>
    <mergeCell ref="C40:N40"/>
    <mergeCell ref="C48:E48"/>
    <mergeCell ref="F48:G48"/>
    <mergeCell ref="I48:J48"/>
    <mergeCell ref="K48:M48"/>
    <mergeCell ref="C45:E45"/>
    <mergeCell ref="F45:N45"/>
    <mergeCell ref="C46:E47"/>
    <mergeCell ref="F46:G46"/>
    <mergeCell ref="F37:H37"/>
    <mergeCell ref="I37:J37"/>
    <mergeCell ref="F38:H38"/>
    <mergeCell ref="I38:J38"/>
    <mergeCell ref="F39:H39"/>
    <mergeCell ref="I39:J39"/>
    <mergeCell ref="I33:J33"/>
    <mergeCell ref="C34:C39"/>
    <mergeCell ref="D34:E36"/>
    <mergeCell ref="F34:H34"/>
    <mergeCell ref="I34:J34"/>
    <mergeCell ref="F35:H35"/>
    <mergeCell ref="I35:J35"/>
    <mergeCell ref="F36:H36"/>
    <mergeCell ref="I36:J36"/>
    <mergeCell ref="D37:E39"/>
    <mergeCell ref="J27:K27"/>
    <mergeCell ref="L27:M27"/>
    <mergeCell ref="C30:H30"/>
    <mergeCell ref="I30:J30"/>
    <mergeCell ref="C31:E33"/>
    <mergeCell ref="F31:H31"/>
    <mergeCell ref="I31:J31"/>
    <mergeCell ref="F32:H32"/>
    <mergeCell ref="I32:J32"/>
    <mergeCell ref="F33:H33"/>
    <mergeCell ref="D25:E25"/>
    <mergeCell ref="F25:G25"/>
    <mergeCell ref="J25:K25"/>
    <mergeCell ref="L25:M25"/>
    <mergeCell ref="J26:K26"/>
    <mergeCell ref="L26:M26"/>
    <mergeCell ref="D23:E23"/>
    <mergeCell ref="F23:G23"/>
    <mergeCell ref="J23:K23"/>
    <mergeCell ref="L23:M23"/>
    <mergeCell ref="D24:E24"/>
    <mergeCell ref="F24:G24"/>
    <mergeCell ref="J24:K24"/>
    <mergeCell ref="L24:M24"/>
    <mergeCell ref="D21:E21"/>
    <mergeCell ref="F21:G21"/>
    <mergeCell ref="J21:K21"/>
    <mergeCell ref="L21:M21"/>
    <mergeCell ref="D22:E22"/>
    <mergeCell ref="F22:G22"/>
    <mergeCell ref="J22:K22"/>
    <mergeCell ref="L22:M22"/>
    <mergeCell ref="F18:I19"/>
    <mergeCell ref="J18:N19"/>
    <mergeCell ref="D20:E20"/>
    <mergeCell ref="F20:G20"/>
    <mergeCell ref="J20:K20"/>
    <mergeCell ref="L20:M20"/>
    <mergeCell ref="F15:F17"/>
    <mergeCell ref="I15:I17"/>
    <mergeCell ref="J15:K17"/>
    <mergeCell ref="N15:N17"/>
    <mergeCell ref="G16:H16"/>
    <mergeCell ref="L16:M16"/>
    <mergeCell ref="F13:H13"/>
    <mergeCell ref="I13:K13"/>
    <mergeCell ref="L13:N13"/>
    <mergeCell ref="F14:G14"/>
    <mergeCell ref="I14:J14"/>
    <mergeCell ref="L14:M14"/>
    <mergeCell ref="C12:E12"/>
    <mergeCell ref="F12:G12"/>
    <mergeCell ref="I12:J12"/>
    <mergeCell ref="K12:M12"/>
    <mergeCell ref="C10:E11"/>
    <mergeCell ref="F10:G10"/>
    <mergeCell ref="H10:I10"/>
    <mergeCell ref="J10:K10"/>
    <mergeCell ref="L10:N10"/>
    <mergeCell ref="L11:M11"/>
    <mergeCell ref="C3:N3"/>
    <mergeCell ref="C4:N4"/>
    <mergeCell ref="C5:N5"/>
    <mergeCell ref="C6:N6"/>
    <mergeCell ref="C7:N7"/>
    <mergeCell ref="C9:E9"/>
    <mergeCell ref="F9:N9"/>
  </mergeCells>
  <dataValidations count="1">
    <dataValidation allowBlank="1" showInputMessage="1" showErrorMessage="1" imeMode="halfAlpha" sqref="L11:M11 J11 H11 F11 F14:G14 I14:J14 L14:M14 M15 M17 H17 H15 J26:K27 J20:K24 R22 F47 H47 J47 L50:M50 M51 M53 I50:J50 H51 H53 F50:G50 F20:G24 J56:K60 J62:K63 F56:G60"/>
  </dataValidations>
  <printOptions/>
  <pageMargins left="0.7" right="0.7" top="0.75" bottom="0.75" header="0.3" footer="0.3"/>
  <pageSetup fitToHeight="1" fitToWidth="1" horizontalDpi="600" verticalDpi="600" orientation="portrait" paperSize="9" scale="73" r:id="rId1"/>
  <rowBreaks count="1" manualBreakCount="1">
    <brk id="4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77"/>
  <sheetViews>
    <sheetView zoomScalePageLayoutView="0" workbookViewId="0" topLeftCell="A2">
      <selection activeCell="E2" sqref="E2"/>
    </sheetView>
  </sheetViews>
  <sheetFormatPr defaultColWidth="9.140625" defaultRowHeight="15"/>
  <cols>
    <col min="1" max="1" width="1.421875" style="10" customWidth="1"/>
    <col min="2" max="2" width="1.57421875" style="10" customWidth="1"/>
    <col min="3" max="14" width="9.00390625" style="10" customWidth="1"/>
    <col min="15" max="15" width="1.421875" style="10" customWidth="1"/>
  </cols>
  <sheetData>
    <row r="1" ht="6" customHeight="1" thickBot="1"/>
    <row r="2" spans="3:14" ht="14.25" thickBot="1">
      <c r="C2" s="16" t="s">
        <v>130</v>
      </c>
      <c r="D2" s="109">
        <f>F9</f>
        <v>8</v>
      </c>
      <c r="E2" s="88" t="s">
        <v>167</v>
      </c>
      <c r="F2" s="88" t="s">
        <v>161</v>
      </c>
      <c r="M2" s="96" t="s">
        <v>159</v>
      </c>
      <c r="N2" s="246">
        <f>'別添１－１'!$N$2</f>
        <v>0</v>
      </c>
    </row>
    <row r="3" spans="3:14" ht="13.5">
      <c r="C3" s="229" t="s">
        <v>126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</row>
    <row r="4" spans="3:14" ht="13.5">
      <c r="C4" s="229" t="s">
        <v>47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</row>
    <row r="5" spans="3:14" ht="13.5"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</row>
    <row r="6" spans="3:14" ht="13.5">
      <c r="C6" s="230" t="s">
        <v>173</v>
      </c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</row>
    <row r="7" spans="3:14" ht="13.5"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</row>
    <row r="8" s="10" customFormat="1" ht="14.25" thickBot="1">
      <c r="C8" s="10" t="s">
        <v>48</v>
      </c>
    </row>
    <row r="9" spans="3:14" s="10" customFormat="1" ht="13.5">
      <c r="C9" s="231" t="s">
        <v>175</v>
      </c>
      <c r="D9" s="232"/>
      <c r="E9" s="233"/>
      <c r="F9" s="239">
        <v>8</v>
      </c>
      <c r="G9" s="240"/>
      <c r="H9" s="240"/>
      <c r="I9" s="240"/>
      <c r="J9" s="240"/>
      <c r="K9" s="240"/>
      <c r="L9" s="240"/>
      <c r="M9" s="240"/>
      <c r="N9" s="241"/>
    </row>
    <row r="10" spans="3:14" s="10" customFormat="1" ht="13.5">
      <c r="C10" s="221" t="s">
        <v>54</v>
      </c>
      <c r="D10" s="222"/>
      <c r="E10" s="200"/>
      <c r="F10" s="225" t="s">
        <v>49</v>
      </c>
      <c r="G10" s="225"/>
      <c r="H10" s="225" t="s">
        <v>50</v>
      </c>
      <c r="I10" s="225"/>
      <c r="J10" s="225" t="s">
        <v>51</v>
      </c>
      <c r="K10" s="225"/>
      <c r="L10" s="225" t="s">
        <v>52</v>
      </c>
      <c r="M10" s="225"/>
      <c r="N10" s="226"/>
    </row>
    <row r="11" spans="3:14" s="10" customFormat="1" ht="13.5">
      <c r="C11" s="223"/>
      <c r="D11" s="224"/>
      <c r="E11" s="202"/>
      <c r="F11" s="94"/>
      <c r="G11" s="79" t="s">
        <v>53</v>
      </c>
      <c r="H11" s="94"/>
      <c r="I11" s="79" t="s">
        <v>53</v>
      </c>
      <c r="J11" s="94"/>
      <c r="K11" s="79" t="s">
        <v>53</v>
      </c>
      <c r="L11" s="237">
        <f>F11+H11+J11</f>
        <v>0</v>
      </c>
      <c r="M11" s="238"/>
      <c r="N11" s="13" t="s">
        <v>53</v>
      </c>
    </row>
    <row r="12" spans="3:14" s="10" customFormat="1" ht="13.5">
      <c r="C12" s="203" t="s">
        <v>55</v>
      </c>
      <c r="D12" s="204"/>
      <c r="E12" s="205"/>
      <c r="F12" s="206"/>
      <c r="G12" s="207"/>
      <c r="H12" s="83" t="s">
        <v>56</v>
      </c>
      <c r="I12" s="194" t="s">
        <v>57</v>
      </c>
      <c r="J12" s="196"/>
      <c r="K12" s="217"/>
      <c r="L12" s="218"/>
      <c r="M12" s="218"/>
      <c r="N12" s="13" t="s">
        <v>58</v>
      </c>
    </row>
    <row r="13" spans="3:14" s="10" customFormat="1" ht="13.5">
      <c r="C13" s="208" t="s">
        <v>65</v>
      </c>
      <c r="D13" s="209"/>
      <c r="E13" s="210"/>
      <c r="F13" s="191" t="s">
        <v>93</v>
      </c>
      <c r="G13" s="192"/>
      <c r="H13" s="193"/>
      <c r="I13" s="194" t="s">
        <v>121</v>
      </c>
      <c r="J13" s="195"/>
      <c r="K13" s="196"/>
      <c r="L13" s="194" t="s">
        <v>94</v>
      </c>
      <c r="M13" s="195"/>
      <c r="N13" s="244"/>
    </row>
    <row r="14" spans="3:14" s="10" customFormat="1" ht="13.5">
      <c r="C14" s="211"/>
      <c r="D14" s="212"/>
      <c r="E14" s="213"/>
      <c r="F14" s="144"/>
      <c r="G14" s="145"/>
      <c r="H14" s="79" t="s">
        <v>92</v>
      </c>
      <c r="I14" s="219"/>
      <c r="J14" s="220"/>
      <c r="K14" s="84"/>
      <c r="L14" s="219"/>
      <c r="M14" s="220"/>
      <c r="N14" s="85"/>
    </row>
    <row r="15" spans="3:14" s="10" customFormat="1" ht="13.5">
      <c r="C15" s="211"/>
      <c r="D15" s="212"/>
      <c r="E15" s="213"/>
      <c r="F15" s="197" t="s">
        <v>59</v>
      </c>
      <c r="G15" s="61" t="s">
        <v>60</v>
      </c>
      <c r="H15" s="89"/>
      <c r="I15" s="200" t="s">
        <v>122</v>
      </c>
      <c r="J15" s="146" t="s">
        <v>123</v>
      </c>
      <c r="K15" s="147"/>
      <c r="L15" s="61" t="s">
        <v>60</v>
      </c>
      <c r="M15" s="89"/>
      <c r="N15" s="172"/>
    </row>
    <row r="16" spans="3:14" s="10" customFormat="1" ht="13.5">
      <c r="C16" s="211"/>
      <c r="D16" s="212"/>
      <c r="E16" s="213"/>
      <c r="F16" s="198"/>
      <c r="G16" s="175" t="s">
        <v>63</v>
      </c>
      <c r="H16" s="176"/>
      <c r="I16" s="201"/>
      <c r="J16" s="148"/>
      <c r="K16" s="149"/>
      <c r="L16" s="175" t="s">
        <v>62</v>
      </c>
      <c r="M16" s="177"/>
      <c r="N16" s="173"/>
    </row>
    <row r="17" spans="3:14" s="10" customFormat="1" ht="13.5">
      <c r="C17" s="214"/>
      <c r="D17" s="215"/>
      <c r="E17" s="216"/>
      <c r="F17" s="199"/>
      <c r="G17" s="65" t="s">
        <v>61</v>
      </c>
      <c r="H17" s="90"/>
      <c r="I17" s="202"/>
      <c r="J17" s="150"/>
      <c r="K17" s="151"/>
      <c r="L17" s="65" t="s">
        <v>61</v>
      </c>
      <c r="M17" s="90"/>
      <c r="N17" s="174"/>
    </row>
    <row r="18" spans="3:14" s="10" customFormat="1" ht="13.5">
      <c r="C18" s="97" t="s">
        <v>66</v>
      </c>
      <c r="D18" s="98"/>
      <c r="E18" s="98"/>
      <c r="F18" s="183" t="s">
        <v>68</v>
      </c>
      <c r="G18" s="184"/>
      <c r="H18" s="184"/>
      <c r="I18" s="185"/>
      <c r="J18" s="183" t="s">
        <v>69</v>
      </c>
      <c r="K18" s="184"/>
      <c r="L18" s="184"/>
      <c r="M18" s="184"/>
      <c r="N18" s="189"/>
    </row>
    <row r="19" spans="3:14" s="10" customFormat="1" ht="13.5">
      <c r="C19" s="99" t="s">
        <v>67</v>
      </c>
      <c r="D19" s="100"/>
      <c r="E19" s="100"/>
      <c r="F19" s="186"/>
      <c r="G19" s="187"/>
      <c r="H19" s="187"/>
      <c r="I19" s="188"/>
      <c r="J19" s="186"/>
      <c r="K19" s="187"/>
      <c r="L19" s="187"/>
      <c r="M19" s="187"/>
      <c r="N19" s="190"/>
    </row>
    <row r="20" spans="3:14" s="10" customFormat="1" ht="13.5">
      <c r="C20" s="99"/>
      <c r="D20" s="178" t="s">
        <v>70</v>
      </c>
      <c r="E20" s="179"/>
      <c r="F20" s="180"/>
      <c r="G20" s="181"/>
      <c r="H20" s="29" t="s">
        <v>75</v>
      </c>
      <c r="I20" s="30"/>
      <c r="J20" s="180"/>
      <c r="K20" s="181"/>
      <c r="L20" s="182" t="s">
        <v>77</v>
      </c>
      <c r="M20" s="182"/>
      <c r="N20" s="40"/>
    </row>
    <row r="21" spans="3:14" s="10" customFormat="1" ht="13.5">
      <c r="C21" s="99"/>
      <c r="D21" s="129" t="s">
        <v>71</v>
      </c>
      <c r="E21" s="130"/>
      <c r="F21" s="152"/>
      <c r="G21" s="153"/>
      <c r="H21" s="31" t="s">
        <v>75</v>
      </c>
      <c r="I21" s="32"/>
      <c r="J21" s="152"/>
      <c r="K21" s="153"/>
      <c r="L21" s="169" t="s">
        <v>77</v>
      </c>
      <c r="M21" s="169"/>
      <c r="N21" s="41"/>
    </row>
    <row r="22" spans="3:14" s="10" customFormat="1" ht="13.5">
      <c r="C22" s="99"/>
      <c r="D22" s="129" t="s">
        <v>72</v>
      </c>
      <c r="E22" s="130"/>
      <c r="F22" s="152"/>
      <c r="G22" s="153"/>
      <c r="H22" s="31" t="s">
        <v>75</v>
      </c>
      <c r="I22" s="32"/>
      <c r="J22" s="152"/>
      <c r="K22" s="153"/>
      <c r="L22" s="169" t="s">
        <v>77</v>
      </c>
      <c r="M22" s="169"/>
      <c r="N22" s="41"/>
    </row>
    <row r="23" spans="3:14" s="10" customFormat="1" ht="13.5">
      <c r="C23" s="99"/>
      <c r="D23" s="129" t="s">
        <v>74</v>
      </c>
      <c r="E23" s="130"/>
      <c r="F23" s="152"/>
      <c r="G23" s="153"/>
      <c r="H23" s="31" t="s">
        <v>75</v>
      </c>
      <c r="I23" s="32"/>
      <c r="J23" s="152"/>
      <c r="K23" s="153"/>
      <c r="L23" s="169" t="s">
        <v>77</v>
      </c>
      <c r="M23" s="169"/>
      <c r="N23" s="41"/>
    </row>
    <row r="24" spans="3:14" s="10" customFormat="1" ht="14.25" thickBot="1">
      <c r="C24" s="99"/>
      <c r="D24" s="170" t="s">
        <v>73</v>
      </c>
      <c r="E24" s="171"/>
      <c r="F24" s="134"/>
      <c r="G24" s="135"/>
      <c r="H24" s="33" t="s">
        <v>75</v>
      </c>
      <c r="I24" s="34"/>
      <c r="J24" s="134"/>
      <c r="K24" s="135"/>
      <c r="L24" s="136" t="s">
        <v>77</v>
      </c>
      <c r="M24" s="136"/>
      <c r="N24" s="42"/>
    </row>
    <row r="25" spans="3:14" s="10" customFormat="1" ht="14.25" thickTop="1">
      <c r="C25" s="99"/>
      <c r="D25" s="139" t="s">
        <v>52</v>
      </c>
      <c r="E25" s="140"/>
      <c r="F25" s="242">
        <f>SUM(F20:G24)</f>
        <v>0</v>
      </c>
      <c r="G25" s="143"/>
      <c r="H25" s="35" t="s">
        <v>75</v>
      </c>
      <c r="I25" s="36" t="s">
        <v>76</v>
      </c>
      <c r="J25" s="143">
        <f>SUM(J20:K24)</f>
        <v>0</v>
      </c>
      <c r="K25" s="143"/>
      <c r="L25" s="137" t="s">
        <v>77</v>
      </c>
      <c r="M25" s="137"/>
      <c r="N25" s="43" t="s">
        <v>78</v>
      </c>
    </row>
    <row r="26" spans="3:14" s="10" customFormat="1" ht="13.5">
      <c r="C26" s="106" t="s">
        <v>157</v>
      </c>
      <c r="D26" s="101"/>
      <c r="E26" s="101"/>
      <c r="F26" s="101"/>
      <c r="G26" s="101"/>
      <c r="H26" s="101"/>
      <c r="I26" s="102"/>
      <c r="J26" s="138"/>
      <c r="K26" s="138"/>
      <c r="L26" s="128" t="s">
        <v>77</v>
      </c>
      <c r="M26" s="128"/>
      <c r="N26" s="105" t="s">
        <v>79</v>
      </c>
    </row>
    <row r="27" spans="3:14" s="10" customFormat="1" ht="14.25" thickBot="1">
      <c r="C27" s="45" t="s">
        <v>81</v>
      </c>
      <c r="D27" s="46"/>
      <c r="E27" s="46"/>
      <c r="F27" s="47"/>
      <c r="G27" s="63"/>
      <c r="H27" s="63"/>
      <c r="I27" s="64"/>
      <c r="J27" s="157"/>
      <c r="K27" s="157"/>
      <c r="L27" s="131" t="s">
        <v>77</v>
      </c>
      <c r="M27" s="131"/>
      <c r="N27" s="48" t="s">
        <v>80</v>
      </c>
    </row>
    <row r="28" spans="3:14" s="10" customFormat="1" ht="13.5">
      <c r="C28" s="17"/>
      <c r="D28" s="17"/>
      <c r="E28" s="17"/>
      <c r="F28" s="107"/>
      <c r="G28" s="11"/>
      <c r="H28" s="11"/>
      <c r="I28" s="11"/>
      <c r="J28" s="20"/>
      <c r="K28" s="20"/>
      <c r="L28" s="21"/>
      <c r="M28" s="21"/>
      <c r="N28" s="11"/>
    </row>
    <row r="29" spans="3:14" s="10" customFormat="1" ht="14.25" thickBot="1">
      <c r="C29" s="17" t="s">
        <v>97</v>
      </c>
      <c r="D29" s="17"/>
      <c r="E29" s="17"/>
      <c r="F29" s="107"/>
      <c r="G29" s="11"/>
      <c r="H29" s="11"/>
      <c r="I29" s="11"/>
      <c r="J29" s="20"/>
      <c r="K29" s="20"/>
      <c r="L29" s="21"/>
      <c r="M29" s="21"/>
      <c r="N29" s="11"/>
    </row>
    <row r="30" spans="3:14" s="10" customFormat="1" ht="13.5">
      <c r="C30" s="158" t="s">
        <v>84</v>
      </c>
      <c r="D30" s="159"/>
      <c r="E30" s="159"/>
      <c r="F30" s="159"/>
      <c r="G30" s="159"/>
      <c r="H30" s="159"/>
      <c r="I30" s="160">
        <f>ROUNDUP(F25/1000,1)</f>
        <v>0</v>
      </c>
      <c r="J30" s="161"/>
      <c r="K30" s="49" t="s">
        <v>134</v>
      </c>
      <c r="L30" s="50" t="s">
        <v>82</v>
      </c>
      <c r="M30" s="51" t="s">
        <v>131</v>
      </c>
      <c r="N30" s="52"/>
    </row>
    <row r="31" spans="3:14" s="10" customFormat="1" ht="13.5">
      <c r="C31" s="162" t="s">
        <v>89</v>
      </c>
      <c r="D31" s="163"/>
      <c r="E31" s="163"/>
      <c r="F31" s="164" t="s">
        <v>85</v>
      </c>
      <c r="G31" s="165"/>
      <c r="H31" s="166"/>
      <c r="I31" s="132">
        <f>F25-J25+J27</f>
        <v>0</v>
      </c>
      <c r="J31" s="133"/>
      <c r="K31" s="22" t="s">
        <v>77</v>
      </c>
      <c r="L31" s="73" t="s">
        <v>83</v>
      </c>
      <c r="M31" s="76" t="s">
        <v>132</v>
      </c>
      <c r="N31" s="13"/>
    </row>
    <row r="32" spans="3:14" s="10" customFormat="1" ht="13.5">
      <c r="C32" s="162"/>
      <c r="D32" s="163"/>
      <c r="E32" s="163"/>
      <c r="F32" s="117" t="s">
        <v>98</v>
      </c>
      <c r="G32" s="117"/>
      <c r="H32" s="117"/>
      <c r="I32" s="132">
        <f>J26-J27</f>
        <v>0</v>
      </c>
      <c r="J32" s="133"/>
      <c r="K32" s="22" t="s">
        <v>77</v>
      </c>
      <c r="L32" s="73" t="s">
        <v>100</v>
      </c>
      <c r="M32" s="25" t="s">
        <v>90</v>
      </c>
      <c r="N32" s="13"/>
    </row>
    <row r="33" spans="3:14" s="10" customFormat="1" ht="13.5">
      <c r="C33" s="162"/>
      <c r="D33" s="163"/>
      <c r="E33" s="163"/>
      <c r="F33" s="117" t="s">
        <v>86</v>
      </c>
      <c r="G33" s="117"/>
      <c r="H33" s="117"/>
      <c r="I33" s="132">
        <f>I31+I32</f>
        <v>0</v>
      </c>
      <c r="J33" s="133"/>
      <c r="K33" s="22" t="s">
        <v>77</v>
      </c>
      <c r="L33" s="73" t="s">
        <v>101</v>
      </c>
      <c r="M33" s="25" t="s">
        <v>99</v>
      </c>
      <c r="N33" s="13"/>
    </row>
    <row r="34" spans="3:14" s="10" customFormat="1" ht="13.5">
      <c r="C34" s="120" t="s">
        <v>143</v>
      </c>
      <c r="D34" s="123" t="s">
        <v>136</v>
      </c>
      <c r="E34" s="123"/>
      <c r="F34" s="117" t="s">
        <v>88</v>
      </c>
      <c r="G34" s="117"/>
      <c r="H34" s="117"/>
      <c r="I34" s="124">
        <f>F25-I33</f>
        <v>0</v>
      </c>
      <c r="J34" s="125"/>
      <c r="K34" s="22" t="s">
        <v>77</v>
      </c>
      <c r="L34" s="73" t="s">
        <v>102</v>
      </c>
      <c r="M34" s="25" t="s">
        <v>133</v>
      </c>
      <c r="N34" s="13"/>
    </row>
    <row r="35" spans="3:14" s="10" customFormat="1" ht="13.5" customHeight="1">
      <c r="C35" s="120"/>
      <c r="D35" s="123"/>
      <c r="E35" s="123"/>
      <c r="F35" s="117" t="s">
        <v>88</v>
      </c>
      <c r="G35" s="117"/>
      <c r="H35" s="117"/>
      <c r="I35" s="126">
        <f>ROUNDUP(I34/1000,1)</f>
        <v>0</v>
      </c>
      <c r="J35" s="127"/>
      <c r="K35" s="22" t="s">
        <v>134</v>
      </c>
      <c r="L35" s="73" t="s">
        <v>103</v>
      </c>
      <c r="M35" s="25" t="s">
        <v>135</v>
      </c>
      <c r="N35" s="13"/>
    </row>
    <row r="36" spans="3:14" s="10" customFormat="1" ht="13.5">
      <c r="C36" s="120"/>
      <c r="D36" s="123"/>
      <c r="E36" s="123"/>
      <c r="F36" s="117" t="s">
        <v>95</v>
      </c>
      <c r="G36" s="117"/>
      <c r="H36" s="117"/>
      <c r="I36" s="118" t="e">
        <f>ROUNDUP(I35/I30,2)</f>
        <v>#DIV/0!</v>
      </c>
      <c r="J36" s="119"/>
      <c r="K36" s="23"/>
      <c r="L36" s="73" t="s">
        <v>104</v>
      </c>
      <c r="M36" s="25" t="s">
        <v>154</v>
      </c>
      <c r="N36" s="13"/>
    </row>
    <row r="37" spans="3:14" s="10" customFormat="1" ht="13.5" customHeight="1">
      <c r="C37" s="120"/>
      <c r="D37" s="123" t="s">
        <v>137</v>
      </c>
      <c r="E37" s="123"/>
      <c r="F37" s="117" t="s">
        <v>88</v>
      </c>
      <c r="G37" s="117"/>
      <c r="H37" s="117"/>
      <c r="I37" s="124">
        <f>F25-I31</f>
        <v>0</v>
      </c>
      <c r="J37" s="243"/>
      <c r="K37" s="22" t="s">
        <v>77</v>
      </c>
      <c r="L37" s="73" t="s">
        <v>105</v>
      </c>
      <c r="M37" s="25" t="s">
        <v>140</v>
      </c>
      <c r="N37" s="13"/>
    </row>
    <row r="38" spans="3:14" s="10" customFormat="1" ht="13.5" customHeight="1">
      <c r="C38" s="121"/>
      <c r="D38" s="167"/>
      <c r="E38" s="167"/>
      <c r="F38" s="117" t="s">
        <v>88</v>
      </c>
      <c r="G38" s="117"/>
      <c r="H38" s="117"/>
      <c r="I38" s="126">
        <f>ROUNDUP(I37/1000,1)</f>
        <v>0</v>
      </c>
      <c r="J38" s="127"/>
      <c r="K38" s="22" t="s">
        <v>134</v>
      </c>
      <c r="L38" s="108" t="s">
        <v>106</v>
      </c>
      <c r="M38" s="25" t="s">
        <v>139</v>
      </c>
      <c r="N38" s="104"/>
    </row>
    <row r="39" spans="3:14" s="10" customFormat="1" ht="14.25" thickBot="1">
      <c r="C39" s="122"/>
      <c r="D39" s="168"/>
      <c r="E39" s="168"/>
      <c r="F39" s="154" t="s">
        <v>96</v>
      </c>
      <c r="G39" s="154"/>
      <c r="H39" s="154"/>
      <c r="I39" s="155" t="e">
        <f>ROUNDUP(I38/I30,2)</f>
        <v>#DIV/0!</v>
      </c>
      <c r="J39" s="156"/>
      <c r="K39" s="53"/>
      <c r="L39" s="54" t="s">
        <v>91</v>
      </c>
      <c r="M39" s="55" t="s">
        <v>142</v>
      </c>
      <c r="N39" s="56"/>
    </row>
    <row r="40" spans="3:14" s="10" customFormat="1" ht="45" customHeight="1">
      <c r="C40" s="111" t="s">
        <v>174</v>
      </c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</row>
    <row r="41" spans="3:14" s="10" customFormat="1" ht="13.5" customHeight="1">
      <c r="C41" s="17"/>
      <c r="D41" s="17"/>
      <c r="E41" s="17"/>
      <c r="F41" s="107"/>
      <c r="G41" s="107"/>
      <c r="H41" s="107"/>
      <c r="I41" s="16"/>
      <c r="J41" s="16"/>
      <c r="K41" s="19"/>
      <c r="L41" s="21"/>
      <c r="M41" s="21"/>
      <c r="N41" s="11"/>
    </row>
    <row r="43" ht="13.5">
      <c r="C43" s="10" t="s">
        <v>120</v>
      </c>
    </row>
    <row r="44" spans="3:8" ht="14.25" thickBot="1">
      <c r="C44" s="75"/>
      <c r="D44" s="75"/>
      <c r="H44" s="10" t="s">
        <v>127</v>
      </c>
    </row>
    <row r="45" spans="3:14" ht="13.5">
      <c r="C45" s="231" t="s">
        <v>175</v>
      </c>
      <c r="D45" s="232"/>
      <c r="E45" s="233"/>
      <c r="F45" s="234"/>
      <c r="G45" s="235"/>
      <c r="H45" s="235"/>
      <c r="I45" s="235"/>
      <c r="J45" s="235"/>
      <c r="K45" s="235"/>
      <c r="L45" s="235"/>
      <c r="M45" s="235"/>
      <c r="N45" s="236"/>
    </row>
    <row r="46" spans="3:14" ht="13.5">
      <c r="C46" s="221" t="s">
        <v>54</v>
      </c>
      <c r="D46" s="222"/>
      <c r="E46" s="200"/>
      <c r="F46" s="225" t="s">
        <v>49</v>
      </c>
      <c r="G46" s="225"/>
      <c r="H46" s="225" t="s">
        <v>50</v>
      </c>
      <c r="I46" s="225"/>
      <c r="J46" s="225" t="s">
        <v>51</v>
      </c>
      <c r="K46" s="225"/>
      <c r="L46" s="225" t="s">
        <v>52</v>
      </c>
      <c r="M46" s="225"/>
      <c r="N46" s="226"/>
    </row>
    <row r="47" spans="3:14" ht="13.5">
      <c r="C47" s="223"/>
      <c r="D47" s="224"/>
      <c r="E47" s="202"/>
      <c r="F47" s="103"/>
      <c r="G47" s="79" t="s">
        <v>53</v>
      </c>
      <c r="H47" s="103"/>
      <c r="I47" s="79" t="s">
        <v>53</v>
      </c>
      <c r="J47" s="103"/>
      <c r="K47" s="79" t="s">
        <v>53</v>
      </c>
      <c r="L47" s="227">
        <f>F47+H47+J47</f>
        <v>0</v>
      </c>
      <c r="M47" s="228"/>
      <c r="N47" s="13" t="s">
        <v>53</v>
      </c>
    </row>
    <row r="48" spans="3:14" ht="13.5">
      <c r="C48" s="203" t="s">
        <v>55</v>
      </c>
      <c r="D48" s="204"/>
      <c r="E48" s="205"/>
      <c r="F48" s="206"/>
      <c r="G48" s="207"/>
      <c r="H48" s="83" t="s">
        <v>56</v>
      </c>
      <c r="I48" s="194" t="s">
        <v>57</v>
      </c>
      <c r="J48" s="196"/>
      <c r="K48" s="217"/>
      <c r="L48" s="218"/>
      <c r="M48" s="218"/>
      <c r="N48" s="13" t="s">
        <v>58</v>
      </c>
    </row>
    <row r="49" spans="3:14" ht="13.5">
      <c r="C49" s="208" t="s">
        <v>65</v>
      </c>
      <c r="D49" s="209"/>
      <c r="E49" s="210"/>
      <c r="F49" s="191" t="s">
        <v>93</v>
      </c>
      <c r="G49" s="192"/>
      <c r="H49" s="193"/>
      <c r="I49" s="194" t="s">
        <v>121</v>
      </c>
      <c r="J49" s="195"/>
      <c r="K49" s="196"/>
      <c r="L49" s="194" t="s">
        <v>94</v>
      </c>
      <c r="M49" s="195"/>
      <c r="N49" s="244"/>
    </row>
    <row r="50" spans="3:14" ht="13.5">
      <c r="C50" s="211"/>
      <c r="D50" s="212"/>
      <c r="E50" s="213"/>
      <c r="F50" s="144"/>
      <c r="G50" s="145"/>
      <c r="H50" s="79" t="s">
        <v>92</v>
      </c>
      <c r="I50" s="219"/>
      <c r="J50" s="220"/>
      <c r="K50" s="84"/>
      <c r="L50" s="219"/>
      <c r="M50" s="220"/>
      <c r="N50" s="85"/>
    </row>
    <row r="51" spans="3:14" ht="13.5">
      <c r="C51" s="211"/>
      <c r="D51" s="212"/>
      <c r="E51" s="213"/>
      <c r="F51" s="197" t="s">
        <v>59</v>
      </c>
      <c r="G51" s="61" t="s">
        <v>60</v>
      </c>
      <c r="H51" s="89"/>
      <c r="I51" s="200" t="s">
        <v>122</v>
      </c>
      <c r="J51" s="146" t="s">
        <v>123</v>
      </c>
      <c r="K51" s="147"/>
      <c r="L51" s="61" t="s">
        <v>60</v>
      </c>
      <c r="M51" s="89"/>
      <c r="N51" s="172"/>
    </row>
    <row r="52" spans="3:14" ht="13.5">
      <c r="C52" s="211"/>
      <c r="D52" s="212"/>
      <c r="E52" s="213"/>
      <c r="F52" s="198"/>
      <c r="G52" s="175" t="s">
        <v>63</v>
      </c>
      <c r="H52" s="176"/>
      <c r="I52" s="201"/>
      <c r="J52" s="148"/>
      <c r="K52" s="149"/>
      <c r="L52" s="175" t="s">
        <v>62</v>
      </c>
      <c r="M52" s="177"/>
      <c r="N52" s="173"/>
    </row>
    <row r="53" spans="3:14" ht="13.5">
      <c r="C53" s="214"/>
      <c r="D53" s="215"/>
      <c r="E53" s="216"/>
      <c r="F53" s="199"/>
      <c r="G53" s="65" t="s">
        <v>61</v>
      </c>
      <c r="H53" s="90"/>
      <c r="I53" s="202"/>
      <c r="J53" s="150"/>
      <c r="K53" s="151"/>
      <c r="L53" s="65" t="s">
        <v>61</v>
      </c>
      <c r="M53" s="90"/>
      <c r="N53" s="174"/>
    </row>
    <row r="54" spans="3:14" ht="13.5">
      <c r="C54" s="97" t="s">
        <v>66</v>
      </c>
      <c r="D54" s="98"/>
      <c r="E54" s="98"/>
      <c r="F54" s="183" t="s">
        <v>68</v>
      </c>
      <c r="G54" s="184"/>
      <c r="H54" s="184"/>
      <c r="I54" s="185"/>
      <c r="J54" s="183" t="s">
        <v>69</v>
      </c>
      <c r="K54" s="184"/>
      <c r="L54" s="184"/>
      <c r="M54" s="184"/>
      <c r="N54" s="189"/>
    </row>
    <row r="55" spans="3:14" ht="13.5">
      <c r="C55" s="99" t="s">
        <v>67</v>
      </c>
      <c r="D55" s="100"/>
      <c r="E55" s="100"/>
      <c r="F55" s="186"/>
      <c r="G55" s="187"/>
      <c r="H55" s="187"/>
      <c r="I55" s="188"/>
      <c r="J55" s="186"/>
      <c r="K55" s="187"/>
      <c r="L55" s="187"/>
      <c r="M55" s="187"/>
      <c r="N55" s="190"/>
    </row>
    <row r="56" spans="3:14" ht="13.5">
      <c r="C56" s="99"/>
      <c r="D56" s="178" t="s">
        <v>70</v>
      </c>
      <c r="E56" s="179"/>
      <c r="F56" s="180"/>
      <c r="G56" s="181"/>
      <c r="H56" s="29" t="s">
        <v>75</v>
      </c>
      <c r="I56" s="30"/>
      <c r="J56" s="180"/>
      <c r="K56" s="181"/>
      <c r="L56" s="182" t="s">
        <v>77</v>
      </c>
      <c r="M56" s="182"/>
      <c r="N56" s="40"/>
    </row>
    <row r="57" spans="3:14" ht="13.5">
      <c r="C57" s="99"/>
      <c r="D57" s="129" t="s">
        <v>71</v>
      </c>
      <c r="E57" s="130"/>
      <c r="F57" s="152"/>
      <c r="G57" s="153"/>
      <c r="H57" s="31" t="s">
        <v>75</v>
      </c>
      <c r="I57" s="32"/>
      <c r="J57" s="152"/>
      <c r="K57" s="153"/>
      <c r="L57" s="169" t="s">
        <v>77</v>
      </c>
      <c r="M57" s="169"/>
      <c r="N57" s="41"/>
    </row>
    <row r="58" spans="3:14" ht="13.5">
      <c r="C58" s="99"/>
      <c r="D58" s="129" t="s">
        <v>72</v>
      </c>
      <c r="E58" s="130"/>
      <c r="F58" s="152"/>
      <c r="G58" s="153"/>
      <c r="H58" s="31" t="s">
        <v>75</v>
      </c>
      <c r="I58" s="32"/>
      <c r="J58" s="152"/>
      <c r="K58" s="153"/>
      <c r="L58" s="169" t="s">
        <v>77</v>
      </c>
      <c r="M58" s="169"/>
      <c r="N58" s="41"/>
    </row>
    <row r="59" spans="3:14" ht="13.5">
      <c r="C59" s="99"/>
      <c r="D59" s="129" t="s">
        <v>74</v>
      </c>
      <c r="E59" s="130"/>
      <c r="F59" s="152"/>
      <c r="G59" s="153"/>
      <c r="H59" s="31" t="s">
        <v>75</v>
      </c>
      <c r="I59" s="32"/>
      <c r="J59" s="152"/>
      <c r="K59" s="153"/>
      <c r="L59" s="169" t="s">
        <v>77</v>
      </c>
      <c r="M59" s="169"/>
      <c r="N59" s="41"/>
    </row>
    <row r="60" spans="3:14" ht="14.25" thickBot="1">
      <c r="C60" s="99"/>
      <c r="D60" s="170" t="s">
        <v>73</v>
      </c>
      <c r="E60" s="171"/>
      <c r="F60" s="134"/>
      <c r="G60" s="135"/>
      <c r="H60" s="33" t="s">
        <v>75</v>
      </c>
      <c r="I60" s="34"/>
      <c r="J60" s="134"/>
      <c r="K60" s="135"/>
      <c r="L60" s="136" t="s">
        <v>77</v>
      </c>
      <c r="M60" s="136"/>
      <c r="N60" s="42"/>
    </row>
    <row r="61" spans="3:14" ht="14.25" thickTop="1">
      <c r="C61" s="99"/>
      <c r="D61" s="139" t="s">
        <v>52</v>
      </c>
      <c r="E61" s="140"/>
      <c r="F61" s="141">
        <f>SUM(F56:G60)</f>
        <v>0</v>
      </c>
      <c r="G61" s="142"/>
      <c r="H61" s="35" t="s">
        <v>75</v>
      </c>
      <c r="I61" s="36" t="s">
        <v>107</v>
      </c>
      <c r="J61" s="143">
        <f>SUM(J56:K60)</f>
        <v>0</v>
      </c>
      <c r="K61" s="143"/>
      <c r="L61" s="137" t="s">
        <v>77</v>
      </c>
      <c r="M61" s="137"/>
      <c r="N61" s="43" t="s">
        <v>108</v>
      </c>
    </row>
    <row r="62" spans="3:14" ht="13.5">
      <c r="C62" s="106" t="s">
        <v>157</v>
      </c>
      <c r="D62" s="101"/>
      <c r="E62" s="101"/>
      <c r="F62" s="101"/>
      <c r="G62" s="101"/>
      <c r="H62" s="101"/>
      <c r="I62" s="102"/>
      <c r="J62" s="138"/>
      <c r="K62" s="138"/>
      <c r="L62" s="128" t="s">
        <v>77</v>
      </c>
      <c r="M62" s="128"/>
      <c r="N62" s="105" t="s">
        <v>80</v>
      </c>
    </row>
    <row r="63" spans="3:14" ht="14.25" thickBot="1">
      <c r="C63" s="45" t="s">
        <v>81</v>
      </c>
      <c r="D63" s="46"/>
      <c r="E63" s="46"/>
      <c r="F63" s="47"/>
      <c r="G63" s="63"/>
      <c r="H63" s="63"/>
      <c r="I63" s="64"/>
      <c r="J63" s="157"/>
      <c r="K63" s="157"/>
      <c r="L63" s="131" t="s">
        <v>77</v>
      </c>
      <c r="M63" s="131"/>
      <c r="N63" s="48" t="s">
        <v>110</v>
      </c>
    </row>
    <row r="65" ht="14.25" thickBot="1">
      <c r="C65" s="17" t="s">
        <v>124</v>
      </c>
    </row>
    <row r="66" spans="3:14" ht="13.5">
      <c r="C66" s="158" t="s">
        <v>84</v>
      </c>
      <c r="D66" s="159"/>
      <c r="E66" s="159"/>
      <c r="F66" s="159"/>
      <c r="G66" s="159"/>
      <c r="H66" s="159"/>
      <c r="I66" s="160">
        <f>ROUNDUP(F61/1000,1)</f>
        <v>0</v>
      </c>
      <c r="J66" s="161"/>
      <c r="K66" s="49" t="s">
        <v>134</v>
      </c>
      <c r="L66" s="50" t="s">
        <v>111</v>
      </c>
      <c r="M66" s="51" t="s">
        <v>144</v>
      </c>
      <c r="N66" s="52"/>
    </row>
    <row r="67" spans="3:14" ht="13.5" customHeight="1">
      <c r="C67" s="162" t="s">
        <v>89</v>
      </c>
      <c r="D67" s="163"/>
      <c r="E67" s="163"/>
      <c r="F67" s="164" t="s">
        <v>85</v>
      </c>
      <c r="G67" s="165"/>
      <c r="H67" s="166"/>
      <c r="I67" s="132">
        <f>F61-J61+J63</f>
        <v>0</v>
      </c>
      <c r="J67" s="133"/>
      <c r="K67" s="22" t="s">
        <v>77</v>
      </c>
      <c r="L67" s="73" t="s">
        <v>112</v>
      </c>
      <c r="M67" s="95" t="s">
        <v>151</v>
      </c>
      <c r="N67" s="13"/>
    </row>
    <row r="68" spans="3:14" ht="13.5" customHeight="1">
      <c r="C68" s="162"/>
      <c r="D68" s="163"/>
      <c r="E68" s="163"/>
      <c r="F68" s="117" t="s">
        <v>98</v>
      </c>
      <c r="G68" s="117"/>
      <c r="H68" s="117"/>
      <c r="I68" s="132">
        <f>J62-J63</f>
        <v>0</v>
      </c>
      <c r="J68" s="133"/>
      <c r="K68" s="22" t="s">
        <v>77</v>
      </c>
      <c r="L68" s="73" t="s">
        <v>113</v>
      </c>
      <c r="M68" s="25" t="s">
        <v>145</v>
      </c>
      <c r="N68" s="13"/>
    </row>
    <row r="69" spans="3:14" ht="13.5">
      <c r="C69" s="162"/>
      <c r="D69" s="163"/>
      <c r="E69" s="163"/>
      <c r="F69" s="117" t="s">
        <v>86</v>
      </c>
      <c r="G69" s="117"/>
      <c r="H69" s="117"/>
      <c r="I69" s="132">
        <f>I67+I68</f>
        <v>0</v>
      </c>
      <c r="J69" s="133"/>
      <c r="K69" s="22" t="s">
        <v>77</v>
      </c>
      <c r="L69" s="73" t="s">
        <v>114</v>
      </c>
      <c r="M69" s="25" t="s">
        <v>115</v>
      </c>
      <c r="N69" s="13"/>
    </row>
    <row r="70" spans="3:14" ht="13.5" customHeight="1">
      <c r="C70" s="120" t="s">
        <v>143</v>
      </c>
      <c r="D70" s="123" t="s">
        <v>136</v>
      </c>
      <c r="E70" s="123"/>
      <c r="F70" s="117" t="s">
        <v>88</v>
      </c>
      <c r="G70" s="117"/>
      <c r="H70" s="117"/>
      <c r="I70" s="124">
        <f>F61-I69</f>
        <v>0</v>
      </c>
      <c r="J70" s="125"/>
      <c r="K70" s="22" t="s">
        <v>77</v>
      </c>
      <c r="L70" s="73" t="s">
        <v>116</v>
      </c>
      <c r="M70" s="25" t="s">
        <v>146</v>
      </c>
      <c r="N70" s="13"/>
    </row>
    <row r="71" spans="3:14" ht="13.5" customHeight="1">
      <c r="C71" s="120"/>
      <c r="D71" s="123"/>
      <c r="E71" s="123"/>
      <c r="F71" s="117" t="s">
        <v>88</v>
      </c>
      <c r="G71" s="117"/>
      <c r="H71" s="117"/>
      <c r="I71" s="126">
        <f>ROUNDUP(I70/1000,1)</f>
        <v>0</v>
      </c>
      <c r="J71" s="127"/>
      <c r="K71" s="22" t="s">
        <v>134</v>
      </c>
      <c r="L71" s="73" t="s">
        <v>117</v>
      </c>
      <c r="M71" s="25" t="s">
        <v>147</v>
      </c>
      <c r="N71" s="13"/>
    </row>
    <row r="72" spans="3:14" ht="13.5">
      <c r="C72" s="120"/>
      <c r="D72" s="123"/>
      <c r="E72" s="123"/>
      <c r="F72" s="117" t="s">
        <v>95</v>
      </c>
      <c r="G72" s="117"/>
      <c r="H72" s="117"/>
      <c r="I72" s="118" t="e">
        <f>ROUNDUP(I71/I66,2)</f>
        <v>#DIV/0!</v>
      </c>
      <c r="J72" s="119"/>
      <c r="K72" s="23"/>
      <c r="L72" s="73" t="s">
        <v>150</v>
      </c>
      <c r="M72" s="25" t="s">
        <v>155</v>
      </c>
      <c r="N72" s="13"/>
    </row>
    <row r="73" spans="3:14" ht="13.5" customHeight="1">
      <c r="C73" s="120"/>
      <c r="D73" s="123" t="s">
        <v>137</v>
      </c>
      <c r="E73" s="123"/>
      <c r="F73" s="117" t="s">
        <v>88</v>
      </c>
      <c r="G73" s="117"/>
      <c r="H73" s="117"/>
      <c r="I73" s="124">
        <f>F61-I67</f>
        <v>0</v>
      </c>
      <c r="J73" s="243"/>
      <c r="K73" s="22" t="s">
        <v>77</v>
      </c>
      <c r="L73" s="73" t="s">
        <v>118</v>
      </c>
      <c r="M73" s="25" t="s">
        <v>148</v>
      </c>
      <c r="N73" s="13"/>
    </row>
    <row r="74" spans="3:14" ht="13.5" customHeight="1">
      <c r="C74" s="121"/>
      <c r="D74" s="167"/>
      <c r="E74" s="167"/>
      <c r="F74" s="117" t="s">
        <v>88</v>
      </c>
      <c r="G74" s="117"/>
      <c r="H74" s="117"/>
      <c r="I74" s="126">
        <f>ROUNDUP(I73/1000,1)</f>
        <v>0</v>
      </c>
      <c r="J74" s="127"/>
      <c r="K74" s="22" t="s">
        <v>134</v>
      </c>
      <c r="L74" s="108" t="s">
        <v>128</v>
      </c>
      <c r="M74" s="25" t="s">
        <v>149</v>
      </c>
      <c r="N74" s="104"/>
    </row>
    <row r="75" spans="3:14" ht="13.5" customHeight="1" thickBot="1">
      <c r="C75" s="122"/>
      <c r="D75" s="168"/>
      <c r="E75" s="168"/>
      <c r="F75" s="154" t="s">
        <v>96</v>
      </c>
      <c r="G75" s="154"/>
      <c r="H75" s="154"/>
      <c r="I75" s="155" t="e">
        <f>ROUNDUP(I74/I66,2)</f>
        <v>#DIV/0!</v>
      </c>
      <c r="J75" s="156"/>
      <c r="K75" s="53"/>
      <c r="L75" s="54" t="s">
        <v>129</v>
      </c>
      <c r="M75" s="55" t="s">
        <v>156</v>
      </c>
      <c r="N75" s="56"/>
    </row>
    <row r="76" spans="3:14" ht="14.25" thickBot="1">
      <c r="C76" s="113" t="s">
        <v>125</v>
      </c>
      <c r="D76" s="114"/>
      <c r="E76" s="114"/>
      <c r="F76" s="114"/>
      <c r="G76" s="114"/>
      <c r="H76" s="114"/>
      <c r="I76" s="115" t="e">
        <f>ROUNDDOWN((1-I39/I75)*100,1)</f>
        <v>#DIV/0!</v>
      </c>
      <c r="J76" s="116"/>
      <c r="K76" s="78" t="s">
        <v>64</v>
      </c>
      <c r="L76" s="77"/>
      <c r="M76" s="55" t="s">
        <v>152</v>
      </c>
      <c r="N76" s="57"/>
    </row>
    <row r="77" spans="3:14" ht="45" customHeight="1">
      <c r="C77" s="111" t="s">
        <v>174</v>
      </c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</row>
  </sheetData>
  <sheetProtection password="C639" sheet="1" formatRows="0" selectLockedCells="1"/>
  <mergeCells count="167">
    <mergeCell ref="C13:E17"/>
    <mergeCell ref="C76:H76"/>
    <mergeCell ref="I76:J76"/>
    <mergeCell ref="C77:N77"/>
    <mergeCell ref="F73:H73"/>
    <mergeCell ref="I73:J73"/>
    <mergeCell ref="F74:H74"/>
    <mergeCell ref="I74:J74"/>
    <mergeCell ref="F75:H75"/>
    <mergeCell ref="I75:J75"/>
    <mergeCell ref="I69:J69"/>
    <mergeCell ref="C70:C75"/>
    <mergeCell ref="D70:E72"/>
    <mergeCell ref="F70:H70"/>
    <mergeCell ref="I70:J70"/>
    <mergeCell ref="F71:H71"/>
    <mergeCell ref="I71:J71"/>
    <mergeCell ref="F72:H72"/>
    <mergeCell ref="I72:J72"/>
    <mergeCell ref="D73:E75"/>
    <mergeCell ref="J63:K63"/>
    <mergeCell ref="L63:M63"/>
    <mergeCell ref="C66:H66"/>
    <mergeCell ref="I66:J66"/>
    <mergeCell ref="C67:E69"/>
    <mergeCell ref="F67:H67"/>
    <mergeCell ref="I67:J67"/>
    <mergeCell ref="F68:H68"/>
    <mergeCell ref="I68:J68"/>
    <mergeCell ref="F69:H69"/>
    <mergeCell ref="D61:E61"/>
    <mergeCell ref="F61:G61"/>
    <mergeCell ref="J61:K61"/>
    <mergeCell ref="L61:M61"/>
    <mergeCell ref="J62:K62"/>
    <mergeCell ref="L62:M62"/>
    <mergeCell ref="D59:E59"/>
    <mergeCell ref="F59:G59"/>
    <mergeCell ref="J59:K59"/>
    <mergeCell ref="L59:M59"/>
    <mergeCell ref="D60:E60"/>
    <mergeCell ref="F60:G60"/>
    <mergeCell ref="J60:K60"/>
    <mergeCell ref="L60:M60"/>
    <mergeCell ref="D57:E57"/>
    <mergeCell ref="F57:G57"/>
    <mergeCell ref="J57:K57"/>
    <mergeCell ref="L57:M57"/>
    <mergeCell ref="D58:E58"/>
    <mergeCell ref="F58:G58"/>
    <mergeCell ref="J58:K58"/>
    <mergeCell ref="L58:M58"/>
    <mergeCell ref="N51:N53"/>
    <mergeCell ref="G52:H52"/>
    <mergeCell ref="L52:M52"/>
    <mergeCell ref="F54:I55"/>
    <mergeCell ref="J54:N55"/>
    <mergeCell ref="D56:E56"/>
    <mergeCell ref="F56:G56"/>
    <mergeCell ref="J56:K56"/>
    <mergeCell ref="L56:M56"/>
    <mergeCell ref="C49:E53"/>
    <mergeCell ref="F50:G50"/>
    <mergeCell ref="I50:J50"/>
    <mergeCell ref="L50:M50"/>
    <mergeCell ref="F51:F53"/>
    <mergeCell ref="I51:I53"/>
    <mergeCell ref="J51:K53"/>
    <mergeCell ref="F49:H49"/>
    <mergeCell ref="I49:K49"/>
    <mergeCell ref="L49:N49"/>
    <mergeCell ref="H46:I46"/>
    <mergeCell ref="J46:K46"/>
    <mergeCell ref="L46:N46"/>
    <mergeCell ref="L47:M47"/>
    <mergeCell ref="C40:N40"/>
    <mergeCell ref="C48:E48"/>
    <mergeCell ref="F48:G48"/>
    <mergeCell ref="I48:J48"/>
    <mergeCell ref="K48:M48"/>
    <mergeCell ref="C45:E45"/>
    <mergeCell ref="F45:N45"/>
    <mergeCell ref="C46:E47"/>
    <mergeCell ref="F46:G46"/>
    <mergeCell ref="F37:H37"/>
    <mergeCell ref="I37:J37"/>
    <mergeCell ref="F38:H38"/>
    <mergeCell ref="I38:J38"/>
    <mergeCell ref="F39:H39"/>
    <mergeCell ref="I39:J39"/>
    <mergeCell ref="I33:J33"/>
    <mergeCell ref="C34:C39"/>
    <mergeCell ref="D34:E36"/>
    <mergeCell ref="F34:H34"/>
    <mergeCell ref="I34:J34"/>
    <mergeCell ref="F35:H35"/>
    <mergeCell ref="I35:J35"/>
    <mergeCell ref="F36:H36"/>
    <mergeCell ref="I36:J36"/>
    <mergeCell ref="D37:E39"/>
    <mergeCell ref="J27:K27"/>
    <mergeCell ref="L27:M27"/>
    <mergeCell ref="C30:H30"/>
    <mergeCell ref="I30:J30"/>
    <mergeCell ref="C31:E33"/>
    <mergeCell ref="F31:H31"/>
    <mergeCell ref="I31:J31"/>
    <mergeCell ref="F32:H32"/>
    <mergeCell ref="I32:J32"/>
    <mergeCell ref="F33:H33"/>
    <mergeCell ref="D25:E25"/>
    <mergeCell ref="F25:G25"/>
    <mergeCell ref="J25:K25"/>
    <mergeCell ref="L25:M25"/>
    <mergeCell ref="J26:K26"/>
    <mergeCell ref="L26:M26"/>
    <mergeCell ref="D23:E23"/>
    <mergeCell ref="F23:G23"/>
    <mergeCell ref="J23:K23"/>
    <mergeCell ref="L23:M23"/>
    <mergeCell ref="D24:E24"/>
    <mergeCell ref="F24:G24"/>
    <mergeCell ref="J24:K24"/>
    <mergeCell ref="L24:M24"/>
    <mergeCell ref="D21:E21"/>
    <mergeCell ref="F21:G21"/>
    <mergeCell ref="J21:K21"/>
    <mergeCell ref="L21:M21"/>
    <mergeCell ref="D22:E22"/>
    <mergeCell ref="F22:G22"/>
    <mergeCell ref="J22:K22"/>
    <mergeCell ref="L22:M22"/>
    <mergeCell ref="F18:I19"/>
    <mergeCell ref="J18:N19"/>
    <mergeCell ref="D20:E20"/>
    <mergeCell ref="F20:G20"/>
    <mergeCell ref="J20:K20"/>
    <mergeCell ref="L20:M20"/>
    <mergeCell ref="F15:F17"/>
    <mergeCell ref="I15:I17"/>
    <mergeCell ref="J15:K17"/>
    <mergeCell ref="N15:N17"/>
    <mergeCell ref="G16:H16"/>
    <mergeCell ref="L16:M16"/>
    <mergeCell ref="F13:H13"/>
    <mergeCell ref="I13:K13"/>
    <mergeCell ref="L13:N13"/>
    <mergeCell ref="F14:G14"/>
    <mergeCell ref="I14:J14"/>
    <mergeCell ref="L14:M14"/>
    <mergeCell ref="C12:E12"/>
    <mergeCell ref="F12:G12"/>
    <mergeCell ref="I12:J12"/>
    <mergeCell ref="K12:M12"/>
    <mergeCell ref="C10:E11"/>
    <mergeCell ref="F10:G10"/>
    <mergeCell ref="H10:I10"/>
    <mergeCell ref="J10:K10"/>
    <mergeCell ref="L10:N10"/>
    <mergeCell ref="L11:M11"/>
    <mergeCell ref="C3:N3"/>
    <mergeCell ref="C4:N4"/>
    <mergeCell ref="C5:N5"/>
    <mergeCell ref="C6:N6"/>
    <mergeCell ref="C7:N7"/>
    <mergeCell ref="C9:E9"/>
    <mergeCell ref="F9:N9"/>
  </mergeCells>
  <dataValidations count="1">
    <dataValidation allowBlank="1" showInputMessage="1" showErrorMessage="1" imeMode="halfAlpha" sqref="L11:M11 J11 H11 F11 F14:G14 I14:J14 L14:M14 M15 M17 H17 H15 J26:K27 J20:K24 R22 F47 H47 J47 L50:M50 M51 M53 I50:J50 H51 H53 F50:G50 F20:G24 J56:K60 J62:K63 F56:G60"/>
  </dataValidations>
  <printOptions/>
  <pageMargins left="0.7" right="0.7" top="0.75" bottom="0.75" header="0.3" footer="0.3"/>
  <pageSetup fitToHeight="1" fitToWidth="1" horizontalDpi="600" verticalDpi="600" orientation="portrait" paperSize="9" scale="73" r:id="rId1"/>
  <rowBreaks count="1" manualBreakCount="1">
    <brk id="41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77"/>
  <sheetViews>
    <sheetView zoomScalePageLayoutView="0" workbookViewId="0" topLeftCell="A2">
      <selection activeCell="E2" sqref="E2"/>
    </sheetView>
  </sheetViews>
  <sheetFormatPr defaultColWidth="9.140625" defaultRowHeight="15"/>
  <cols>
    <col min="1" max="1" width="1.421875" style="10" customWidth="1"/>
    <col min="2" max="2" width="1.57421875" style="10" customWidth="1"/>
    <col min="3" max="14" width="9.00390625" style="10" customWidth="1"/>
    <col min="15" max="15" width="1.421875" style="10" customWidth="1"/>
  </cols>
  <sheetData>
    <row r="1" ht="6" customHeight="1" thickBot="1"/>
    <row r="2" spans="3:14" ht="14.25" thickBot="1">
      <c r="C2" s="16" t="s">
        <v>130</v>
      </c>
      <c r="D2" s="109">
        <f>F9</f>
        <v>9</v>
      </c>
      <c r="E2" s="88" t="s">
        <v>166</v>
      </c>
      <c r="F2" s="88" t="s">
        <v>161</v>
      </c>
      <c r="M2" s="96" t="s">
        <v>159</v>
      </c>
      <c r="N2" s="246">
        <f>'別添１－１'!$N$2</f>
        <v>0</v>
      </c>
    </row>
    <row r="3" spans="3:14" ht="13.5">
      <c r="C3" s="229" t="s">
        <v>126</v>
      </c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</row>
    <row r="4" spans="3:14" ht="13.5">
      <c r="C4" s="229" t="s">
        <v>47</v>
      </c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</row>
    <row r="5" spans="3:14" ht="13.5"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</row>
    <row r="6" spans="3:14" ht="13.5">
      <c r="C6" s="230" t="s">
        <v>173</v>
      </c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</row>
    <row r="7" spans="3:14" ht="13.5"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</row>
    <row r="8" s="10" customFormat="1" ht="14.25" thickBot="1">
      <c r="C8" s="10" t="s">
        <v>48</v>
      </c>
    </row>
    <row r="9" spans="3:14" s="10" customFormat="1" ht="13.5">
      <c r="C9" s="231" t="s">
        <v>175</v>
      </c>
      <c r="D9" s="232"/>
      <c r="E9" s="233"/>
      <c r="F9" s="239">
        <v>9</v>
      </c>
      <c r="G9" s="240"/>
      <c r="H9" s="240"/>
      <c r="I9" s="240"/>
      <c r="J9" s="240"/>
      <c r="K9" s="240"/>
      <c r="L9" s="240"/>
      <c r="M9" s="240"/>
      <c r="N9" s="241"/>
    </row>
    <row r="10" spans="3:14" s="10" customFormat="1" ht="13.5">
      <c r="C10" s="221" t="s">
        <v>54</v>
      </c>
      <c r="D10" s="222"/>
      <c r="E10" s="200"/>
      <c r="F10" s="225" t="s">
        <v>49</v>
      </c>
      <c r="G10" s="225"/>
      <c r="H10" s="225" t="s">
        <v>50</v>
      </c>
      <c r="I10" s="225"/>
      <c r="J10" s="225" t="s">
        <v>51</v>
      </c>
      <c r="K10" s="225"/>
      <c r="L10" s="225" t="s">
        <v>52</v>
      </c>
      <c r="M10" s="225"/>
      <c r="N10" s="226"/>
    </row>
    <row r="11" spans="3:14" s="10" customFormat="1" ht="13.5">
      <c r="C11" s="223"/>
      <c r="D11" s="224"/>
      <c r="E11" s="202"/>
      <c r="F11" s="94"/>
      <c r="G11" s="79" t="s">
        <v>53</v>
      </c>
      <c r="H11" s="94"/>
      <c r="I11" s="79" t="s">
        <v>53</v>
      </c>
      <c r="J11" s="94"/>
      <c r="K11" s="79" t="s">
        <v>53</v>
      </c>
      <c r="L11" s="237">
        <f>F11+H11+J11</f>
        <v>0</v>
      </c>
      <c r="M11" s="238"/>
      <c r="N11" s="13" t="s">
        <v>53</v>
      </c>
    </row>
    <row r="12" spans="3:14" s="10" customFormat="1" ht="13.5">
      <c r="C12" s="203" t="s">
        <v>55</v>
      </c>
      <c r="D12" s="204"/>
      <c r="E12" s="205"/>
      <c r="F12" s="206"/>
      <c r="G12" s="207"/>
      <c r="H12" s="83" t="s">
        <v>56</v>
      </c>
      <c r="I12" s="194" t="s">
        <v>57</v>
      </c>
      <c r="J12" s="196"/>
      <c r="K12" s="217"/>
      <c r="L12" s="218"/>
      <c r="M12" s="218"/>
      <c r="N12" s="13" t="s">
        <v>58</v>
      </c>
    </row>
    <row r="13" spans="3:14" s="10" customFormat="1" ht="13.5">
      <c r="C13" s="208" t="s">
        <v>65</v>
      </c>
      <c r="D13" s="209"/>
      <c r="E13" s="210"/>
      <c r="F13" s="191" t="s">
        <v>93</v>
      </c>
      <c r="G13" s="192"/>
      <c r="H13" s="193"/>
      <c r="I13" s="194" t="s">
        <v>121</v>
      </c>
      <c r="J13" s="195"/>
      <c r="K13" s="196"/>
      <c r="L13" s="194" t="s">
        <v>94</v>
      </c>
      <c r="M13" s="195"/>
      <c r="N13" s="244"/>
    </row>
    <row r="14" spans="3:14" s="10" customFormat="1" ht="13.5">
      <c r="C14" s="211"/>
      <c r="D14" s="212"/>
      <c r="E14" s="213"/>
      <c r="F14" s="144"/>
      <c r="G14" s="145"/>
      <c r="H14" s="79" t="s">
        <v>92</v>
      </c>
      <c r="I14" s="219"/>
      <c r="J14" s="220"/>
      <c r="K14" s="84"/>
      <c r="L14" s="219"/>
      <c r="M14" s="220"/>
      <c r="N14" s="85"/>
    </row>
    <row r="15" spans="3:14" s="10" customFormat="1" ht="13.5">
      <c r="C15" s="211"/>
      <c r="D15" s="212"/>
      <c r="E15" s="213"/>
      <c r="F15" s="197" t="s">
        <v>59</v>
      </c>
      <c r="G15" s="61" t="s">
        <v>60</v>
      </c>
      <c r="H15" s="89"/>
      <c r="I15" s="200" t="s">
        <v>122</v>
      </c>
      <c r="J15" s="146" t="s">
        <v>123</v>
      </c>
      <c r="K15" s="147"/>
      <c r="L15" s="61" t="s">
        <v>60</v>
      </c>
      <c r="M15" s="89"/>
      <c r="N15" s="172"/>
    </row>
    <row r="16" spans="3:14" s="10" customFormat="1" ht="13.5">
      <c r="C16" s="211"/>
      <c r="D16" s="212"/>
      <c r="E16" s="213"/>
      <c r="F16" s="198"/>
      <c r="G16" s="175" t="s">
        <v>63</v>
      </c>
      <c r="H16" s="176"/>
      <c r="I16" s="201"/>
      <c r="J16" s="148"/>
      <c r="K16" s="149"/>
      <c r="L16" s="175" t="s">
        <v>62</v>
      </c>
      <c r="M16" s="177"/>
      <c r="N16" s="173"/>
    </row>
    <row r="17" spans="3:14" s="10" customFormat="1" ht="13.5">
      <c r="C17" s="214"/>
      <c r="D17" s="215"/>
      <c r="E17" s="216"/>
      <c r="F17" s="199"/>
      <c r="G17" s="65" t="s">
        <v>61</v>
      </c>
      <c r="H17" s="90"/>
      <c r="I17" s="202"/>
      <c r="J17" s="150"/>
      <c r="K17" s="151"/>
      <c r="L17" s="65" t="s">
        <v>61</v>
      </c>
      <c r="M17" s="90"/>
      <c r="N17" s="174"/>
    </row>
    <row r="18" spans="3:14" s="10" customFormat="1" ht="13.5">
      <c r="C18" s="97" t="s">
        <v>66</v>
      </c>
      <c r="D18" s="98"/>
      <c r="E18" s="98"/>
      <c r="F18" s="183" t="s">
        <v>68</v>
      </c>
      <c r="G18" s="184"/>
      <c r="H18" s="184"/>
      <c r="I18" s="185"/>
      <c r="J18" s="183" t="s">
        <v>69</v>
      </c>
      <c r="K18" s="184"/>
      <c r="L18" s="184"/>
      <c r="M18" s="184"/>
      <c r="N18" s="189"/>
    </row>
    <row r="19" spans="3:14" s="10" customFormat="1" ht="13.5">
      <c r="C19" s="99" t="s">
        <v>67</v>
      </c>
      <c r="D19" s="100"/>
      <c r="E19" s="100"/>
      <c r="F19" s="186"/>
      <c r="G19" s="187"/>
      <c r="H19" s="187"/>
      <c r="I19" s="188"/>
      <c r="J19" s="186"/>
      <c r="K19" s="187"/>
      <c r="L19" s="187"/>
      <c r="M19" s="187"/>
      <c r="N19" s="190"/>
    </row>
    <row r="20" spans="3:14" s="10" customFormat="1" ht="13.5">
      <c r="C20" s="99"/>
      <c r="D20" s="178" t="s">
        <v>70</v>
      </c>
      <c r="E20" s="179"/>
      <c r="F20" s="180"/>
      <c r="G20" s="181"/>
      <c r="H20" s="29" t="s">
        <v>75</v>
      </c>
      <c r="I20" s="30"/>
      <c r="J20" s="180"/>
      <c r="K20" s="181"/>
      <c r="L20" s="182" t="s">
        <v>77</v>
      </c>
      <c r="M20" s="182"/>
      <c r="N20" s="40"/>
    </row>
    <row r="21" spans="3:14" s="10" customFormat="1" ht="13.5">
      <c r="C21" s="99"/>
      <c r="D21" s="129" t="s">
        <v>71</v>
      </c>
      <c r="E21" s="130"/>
      <c r="F21" s="152"/>
      <c r="G21" s="153"/>
      <c r="H21" s="31" t="s">
        <v>75</v>
      </c>
      <c r="I21" s="32"/>
      <c r="J21" s="152"/>
      <c r="K21" s="153"/>
      <c r="L21" s="169" t="s">
        <v>77</v>
      </c>
      <c r="M21" s="169"/>
      <c r="N21" s="41"/>
    </row>
    <row r="22" spans="3:14" s="10" customFormat="1" ht="13.5">
      <c r="C22" s="99"/>
      <c r="D22" s="129" t="s">
        <v>72</v>
      </c>
      <c r="E22" s="130"/>
      <c r="F22" s="152"/>
      <c r="G22" s="153"/>
      <c r="H22" s="31" t="s">
        <v>75</v>
      </c>
      <c r="I22" s="32"/>
      <c r="J22" s="152"/>
      <c r="K22" s="153"/>
      <c r="L22" s="169" t="s">
        <v>77</v>
      </c>
      <c r="M22" s="169"/>
      <c r="N22" s="41"/>
    </row>
    <row r="23" spans="3:14" s="10" customFormat="1" ht="13.5">
      <c r="C23" s="99"/>
      <c r="D23" s="129" t="s">
        <v>74</v>
      </c>
      <c r="E23" s="130"/>
      <c r="F23" s="152"/>
      <c r="G23" s="153"/>
      <c r="H23" s="31" t="s">
        <v>75</v>
      </c>
      <c r="I23" s="32"/>
      <c r="J23" s="152"/>
      <c r="K23" s="153"/>
      <c r="L23" s="169" t="s">
        <v>77</v>
      </c>
      <c r="M23" s="169"/>
      <c r="N23" s="41"/>
    </row>
    <row r="24" spans="3:14" s="10" customFormat="1" ht="14.25" thickBot="1">
      <c r="C24" s="99"/>
      <c r="D24" s="170" t="s">
        <v>73</v>
      </c>
      <c r="E24" s="171"/>
      <c r="F24" s="134"/>
      <c r="G24" s="135"/>
      <c r="H24" s="33" t="s">
        <v>75</v>
      </c>
      <c r="I24" s="34"/>
      <c r="J24" s="134"/>
      <c r="K24" s="135"/>
      <c r="L24" s="136" t="s">
        <v>77</v>
      </c>
      <c r="M24" s="136"/>
      <c r="N24" s="42"/>
    </row>
    <row r="25" spans="3:14" s="10" customFormat="1" ht="14.25" thickTop="1">
      <c r="C25" s="99"/>
      <c r="D25" s="139" t="s">
        <v>52</v>
      </c>
      <c r="E25" s="140"/>
      <c r="F25" s="242">
        <f>SUM(F20:G24)</f>
        <v>0</v>
      </c>
      <c r="G25" s="143"/>
      <c r="H25" s="35" t="s">
        <v>75</v>
      </c>
      <c r="I25" s="36" t="s">
        <v>76</v>
      </c>
      <c r="J25" s="143">
        <f>SUM(J20:K24)</f>
        <v>0</v>
      </c>
      <c r="K25" s="143"/>
      <c r="L25" s="137" t="s">
        <v>77</v>
      </c>
      <c r="M25" s="137"/>
      <c r="N25" s="43" t="s">
        <v>78</v>
      </c>
    </row>
    <row r="26" spans="3:14" s="10" customFormat="1" ht="13.5">
      <c r="C26" s="106" t="s">
        <v>157</v>
      </c>
      <c r="D26" s="101"/>
      <c r="E26" s="101"/>
      <c r="F26" s="101"/>
      <c r="G26" s="101"/>
      <c r="H26" s="101"/>
      <c r="I26" s="102"/>
      <c r="J26" s="138"/>
      <c r="K26" s="138"/>
      <c r="L26" s="128" t="s">
        <v>77</v>
      </c>
      <c r="M26" s="128"/>
      <c r="N26" s="105" t="s">
        <v>79</v>
      </c>
    </row>
    <row r="27" spans="3:14" s="10" customFormat="1" ht="14.25" thickBot="1">
      <c r="C27" s="45" t="s">
        <v>81</v>
      </c>
      <c r="D27" s="46"/>
      <c r="E27" s="46"/>
      <c r="F27" s="47"/>
      <c r="G27" s="63"/>
      <c r="H27" s="63"/>
      <c r="I27" s="64"/>
      <c r="J27" s="157"/>
      <c r="K27" s="157"/>
      <c r="L27" s="131" t="s">
        <v>77</v>
      </c>
      <c r="M27" s="131"/>
      <c r="N27" s="48" t="s">
        <v>80</v>
      </c>
    </row>
    <row r="28" spans="3:14" s="10" customFormat="1" ht="13.5">
      <c r="C28" s="17"/>
      <c r="D28" s="17"/>
      <c r="E28" s="17"/>
      <c r="F28" s="107"/>
      <c r="G28" s="11"/>
      <c r="H28" s="11"/>
      <c r="I28" s="11"/>
      <c r="J28" s="20"/>
      <c r="K28" s="20"/>
      <c r="L28" s="21"/>
      <c r="M28" s="21"/>
      <c r="N28" s="11"/>
    </row>
    <row r="29" spans="3:14" s="10" customFormat="1" ht="14.25" thickBot="1">
      <c r="C29" s="17" t="s">
        <v>97</v>
      </c>
      <c r="D29" s="17"/>
      <c r="E29" s="17"/>
      <c r="F29" s="107"/>
      <c r="G29" s="11"/>
      <c r="H29" s="11"/>
      <c r="I29" s="11"/>
      <c r="J29" s="20"/>
      <c r="K29" s="20"/>
      <c r="L29" s="21"/>
      <c r="M29" s="21"/>
      <c r="N29" s="11"/>
    </row>
    <row r="30" spans="3:14" s="10" customFormat="1" ht="13.5">
      <c r="C30" s="158" t="s">
        <v>84</v>
      </c>
      <c r="D30" s="159"/>
      <c r="E30" s="159"/>
      <c r="F30" s="159"/>
      <c r="G30" s="159"/>
      <c r="H30" s="159"/>
      <c r="I30" s="160">
        <f>ROUNDUP(F25/1000,1)</f>
        <v>0</v>
      </c>
      <c r="J30" s="161"/>
      <c r="K30" s="49" t="s">
        <v>134</v>
      </c>
      <c r="L30" s="50" t="s">
        <v>82</v>
      </c>
      <c r="M30" s="51" t="s">
        <v>131</v>
      </c>
      <c r="N30" s="52"/>
    </row>
    <row r="31" spans="3:14" s="10" customFormat="1" ht="13.5">
      <c r="C31" s="162" t="s">
        <v>89</v>
      </c>
      <c r="D31" s="163"/>
      <c r="E31" s="163"/>
      <c r="F31" s="164" t="s">
        <v>85</v>
      </c>
      <c r="G31" s="165"/>
      <c r="H31" s="166"/>
      <c r="I31" s="132">
        <f>F25-J25+J27</f>
        <v>0</v>
      </c>
      <c r="J31" s="133"/>
      <c r="K31" s="22" t="s">
        <v>77</v>
      </c>
      <c r="L31" s="73" t="s">
        <v>83</v>
      </c>
      <c r="M31" s="76" t="s">
        <v>132</v>
      </c>
      <c r="N31" s="13"/>
    </row>
    <row r="32" spans="3:14" s="10" customFormat="1" ht="13.5">
      <c r="C32" s="162"/>
      <c r="D32" s="163"/>
      <c r="E32" s="163"/>
      <c r="F32" s="117" t="s">
        <v>98</v>
      </c>
      <c r="G32" s="117"/>
      <c r="H32" s="117"/>
      <c r="I32" s="132">
        <f>J26-J27</f>
        <v>0</v>
      </c>
      <c r="J32" s="133"/>
      <c r="K32" s="22" t="s">
        <v>77</v>
      </c>
      <c r="L32" s="73" t="s">
        <v>100</v>
      </c>
      <c r="M32" s="25" t="s">
        <v>90</v>
      </c>
      <c r="N32" s="13"/>
    </row>
    <row r="33" spans="3:14" s="10" customFormat="1" ht="13.5">
      <c r="C33" s="162"/>
      <c r="D33" s="163"/>
      <c r="E33" s="163"/>
      <c r="F33" s="117" t="s">
        <v>86</v>
      </c>
      <c r="G33" s="117"/>
      <c r="H33" s="117"/>
      <c r="I33" s="132">
        <f>I31+I32</f>
        <v>0</v>
      </c>
      <c r="J33" s="133"/>
      <c r="K33" s="22" t="s">
        <v>77</v>
      </c>
      <c r="L33" s="73" t="s">
        <v>101</v>
      </c>
      <c r="M33" s="25" t="s">
        <v>99</v>
      </c>
      <c r="N33" s="13"/>
    </row>
    <row r="34" spans="3:14" s="10" customFormat="1" ht="13.5">
      <c r="C34" s="120" t="s">
        <v>143</v>
      </c>
      <c r="D34" s="123" t="s">
        <v>136</v>
      </c>
      <c r="E34" s="123"/>
      <c r="F34" s="117" t="s">
        <v>88</v>
      </c>
      <c r="G34" s="117"/>
      <c r="H34" s="117"/>
      <c r="I34" s="124">
        <f>F25-I33</f>
        <v>0</v>
      </c>
      <c r="J34" s="125"/>
      <c r="K34" s="22" t="s">
        <v>77</v>
      </c>
      <c r="L34" s="73" t="s">
        <v>102</v>
      </c>
      <c r="M34" s="25" t="s">
        <v>133</v>
      </c>
      <c r="N34" s="13"/>
    </row>
    <row r="35" spans="3:14" s="10" customFormat="1" ht="13.5" customHeight="1">
      <c r="C35" s="120"/>
      <c r="D35" s="123"/>
      <c r="E35" s="123"/>
      <c r="F35" s="117" t="s">
        <v>88</v>
      </c>
      <c r="G35" s="117"/>
      <c r="H35" s="117"/>
      <c r="I35" s="126">
        <f>ROUNDUP(I34/1000,1)</f>
        <v>0</v>
      </c>
      <c r="J35" s="127"/>
      <c r="K35" s="22" t="s">
        <v>134</v>
      </c>
      <c r="L35" s="73" t="s">
        <v>103</v>
      </c>
      <c r="M35" s="25" t="s">
        <v>135</v>
      </c>
      <c r="N35" s="13"/>
    </row>
    <row r="36" spans="3:14" s="10" customFormat="1" ht="13.5">
      <c r="C36" s="120"/>
      <c r="D36" s="123"/>
      <c r="E36" s="123"/>
      <c r="F36" s="117" t="s">
        <v>95</v>
      </c>
      <c r="G36" s="117"/>
      <c r="H36" s="117"/>
      <c r="I36" s="118" t="e">
        <f>ROUNDUP(I35/I30,2)</f>
        <v>#DIV/0!</v>
      </c>
      <c r="J36" s="119"/>
      <c r="K36" s="23"/>
      <c r="L36" s="73" t="s">
        <v>104</v>
      </c>
      <c r="M36" s="25" t="s">
        <v>154</v>
      </c>
      <c r="N36" s="13"/>
    </row>
    <row r="37" spans="3:14" s="10" customFormat="1" ht="13.5" customHeight="1">
      <c r="C37" s="120"/>
      <c r="D37" s="123" t="s">
        <v>137</v>
      </c>
      <c r="E37" s="123"/>
      <c r="F37" s="117" t="s">
        <v>88</v>
      </c>
      <c r="G37" s="117"/>
      <c r="H37" s="117"/>
      <c r="I37" s="124">
        <f>F25-I31</f>
        <v>0</v>
      </c>
      <c r="J37" s="243"/>
      <c r="K37" s="22" t="s">
        <v>77</v>
      </c>
      <c r="L37" s="73" t="s">
        <v>105</v>
      </c>
      <c r="M37" s="25" t="s">
        <v>140</v>
      </c>
      <c r="N37" s="13"/>
    </row>
    <row r="38" spans="3:14" s="10" customFormat="1" ht="13.5" customHeight="1">
      <c r="C38" s="121"/>
      <c r="D38" s="167"/>
      <c r="E38" s="167"/>
      <c r="F38" s="117" t="s">
        <v>88</v>
      </c>
      <c r="G38" s="117"/>
      <c r="H38" s="117"/>
      <c r="I38" s="126">
        <f>ROUNDUP(I37/1000,1)</f>
        <v>0</v>
      </c>
      <c r="J38" s="127"/>
      <c r="K38" s="22" t="s">
        <v>134</v>
      </c>
      <c r="L38" s="108" t="s">
        <v>106</v>
      </c>
      <c r="M38" s="25" t="s">
        <v>139</v>
      </c>
      <c r="N38" s="104"/>
    </row>
    <row r="39" spans="3:14" s="10" customFormat="1" ht="14.25" thickBot="1">
      <c r="C39" s="122"/>
      <c r="D39" s="168"/>
      <c r="E39" s="168"/>
      <c r="F39" s="154" t="s">
        <v>96</v>
      </c>
      <c r="G39" s="154"/>
      <c r="H39" s="154"/>
      <c r="I39" s="155" t="e">
        <f>ROUNDUP(I38/I30,2)</f>
        <v>#DIV/0!</v>
      </c>
      <c r="J39" s="156"/>
      <c r="K39" s="53"/>
      <c r="L39" s="54" t="s">
        <v>91</v>
      </c>
      <c r="M39" s="55" t="s">
        <v>142</v>
      </c>
      <c r="N39" s="56"/>
    </row>
    <row r="40" spans="3:14" s="10" customFormat="1" ht="45" customHeight="1">
      <c r="C40" s="111" t="s">
        <v>174</v>
      </c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</row>
    <row r="41" spans="3:14" s="10" customFormat="1" ht="13.5" customHeight="1">
      <c r="C41" s="17"/>
      <c r="D41" s="17"/>
      <c r="E41" s="17"/>
      <c r="F41" s="107"/>
      <c r="G41" s="107"/>
      <c r="H41" s="107"/>
      <c r="I41" s="16"/>
      <c r="J41" s="16"/>
      <c r="K41" s="19"/>
      <c r="L41" s="21"/>
      <c r="M41" s="21"/>
      <c r="N41" s="11"/>
    </row>
    <row r="43" ht="13.5">
      <c r="C43" s="10" t="s">
        <v>120</v>
      </c>
    </row>
    <row r="44" spans="3:8" ht="14.25" thickBot="1">
      <c r="C44" s="75"/>
      <c r="D44" s="75"/>
      <c r="H44" s="10" t="s">
        <v>127</v>
      </c>
    </row>
    <row r="45" spans="3:14" ht="13.5">
      <c r="C45" s="231" t="s">
        <v>175</v>
      </c>
      <c r="D45" s="232"/>
      <c r="E45" s="233"/>
      <c r="F45" s="234"/>
      <c r="G45" s="235"/>
      <c r="H45" s="235"/>
      <c r="I45" s="235"/>
      <c r="J45" s="235"/>
      <c r="K45" s="235"/>
      <c r="L45" s="235"/>
      <c r="M45" s="235"/>
      <c r="N45" s="236"/>
    </row>
    <row r="46" spans="3:14" ht="13.5">
      <c r="C46" s="221" t="s">
        <v>54</v>
      </c>
      <c r="D46" s="222"/>
      <c r="E46" s="200"/>
      <c r="F46" s="225" t="s">
        <v>49</v>
      </c>
      <c r="G46" s="225"/>
      <c r="H46" s="225" t="s">
        <v>50</v>
      </c>
      <c r="I46" s="225"/>
      <c r="J46" s="225" t="s">
        <v>51</v>
      </c>
      <c r="K46" s="225"/>
      <c r="L46" s="225" t="s">
        <v>52</v>
      </c>
      <c r="M46" s="225"/>
      <c r="N46" s="226"/>
    </row>
    <row r="47" spans="3:14" ht="13.5">
      <c r="C47" s="223"/>
      <c r="D47" s="224"/>
      <c r="E47" s="202"/>
      <c r="F47" s="103"/>
      <c r="G47" s="79" t="s">
        <v>53</v>
      </c>
      <c r="H47" s="103"/>
      <c r="I47" s="79" t="s">
        <v>53</v>
      </c>
      <c r="J47" s="103"/>
      <c r="K47" s="79" t="s">
        <v>53</v>
      </c>
      <c r="L47" s="227">
        <f>F47+H47+J47</f>
        <v>0</v>
      </c>
      <c r="M47" s="228"/>
      <c r="N47" s="13" t="s">
        <v>53</v>
      </c>
    </row>
    <row r="48" spans="3:14" ht="13.5">
      <c r="C48" s="203" t="s">
        <v>55</v>
      </c>
      <c r="D48" s="204"/>
      <c r="E48" s="205"/>
      <c r="F48" s="206"/>
      <c r="G48" s="207"/>
      <c r="H48" s="83" t="s">
        <v>56</v>
      </c>
      <c r="I48" s="194" t="s">
        <v>57</v>
      </c>
      <c r="J48" s="196"/>
      <c r="K48" s="217"/>
      <c r="L48" s="218"/>
      <c r="M48" s="218"/>
      <c r="N48" s="13" t="s">
        <v>58</v>
      </c>
    </row>
    <row r="49" spans="3:14" ht="13.5">
      <c r="C49" s="208" t="s">
        <v>65</v>
      </c>
      <c r="D49" s="209"/>
      <c r="E49" s="210"/>
      <c r="F49" s="191" t="s">
        <v>93</v>
      </c>
      <c r="G49" s="192"/>
      <c r="H49" s="193"/>
      <c r="I49" s="194" t="s">
        <v>121</v>
      </c>
      <c r="J49" s="195"/>
      <c r="K49" s="196"/>
      <c r="L49" s="194" t="s">
        <v>94</v>
      </c>
      <c r="M49" s="195"/>
      <c r="N49" s="244"/>
    </row>
    <row r="50" spans="3:14" ht="13.5">
      <c r="C50" s="211"/>
      <c r="D50" s="212"/>
      <c r="E50" s="213"/>
      <c r="F50" s="144"/>
      <c r="G50" s="145"/>
      <c r="H50" s="79" t="s">
        <v>92</v>
      </c>
      <c r="I50" s="219"/>
      <c r="J50" s="220"/>
      <c r="K50" s="84"/>
      <c r="L50" s="219"/>
      <c r="M50" s="220"/>
      <c r="N50" s="85"/>
    </row>
    <row r="51" spans="3:14" ht="13.5">
      <c r="C51" s="211"/>
      <c r="D51" s="212"/>
      <c r="E51" s="213"/>
      <c r="F51" s="197" t="s">
        <v>59</v>
      </c>
      <c r="G51" s="61" t="s">
        <v>60</v>
      </c>
      <c r="H51" s="89"/>
      <c r="I51" s="200" t="s">
        <v>122</v>
      </c>
      <c r="J51" s="146" t="s">
        <v>123</v>
      </c>
      <c r="K51" s="147"/>
      <c r="L51" s="61" t="s">
        <v>60</v>
      </c>
      <c r="M51" s="89"/>
      <c r="N51" s="172"/>
    </row>
    <row r="52" spans="3:14" ht="13.5">
      <c r="C52" s="211"/>
      <c r="D52" s="212"/>
      <c r="E52" s="213"/>
      <c r="F52" s="198"/>
      <c r="G52" s="175" t="s">
        <v>63</v>
      </c>
      <c r="H52" s="176"/>
      <c r="I52" s="201"/>
      <c r="J52" s="148"/>
      <c r="K52" s="149"/>
      <c r="L52" s="175" t="s">
        <v>62</v>
      </c>
      <c r="M52" s="177"/>
      <c r="N52" s="173"/>
    </row>
    <row r="53" spans="3:14" ht="13.5">
      <c r="C53" s="214"/>
      <c r="D53" s="215"/>
      <c r="E53" s="216"/>
      <c r="F53" s="199"/>
      <c r="G53" s="65" t="s">
        <v>61</v>
      </c>
      <c r="H53" s="90"/>
      <c r="I53" s="202"/>
      <c r="J53" s="150"/>
      <c r="K53" s="151"/>
      <c r="L53" s="65" t="s">
        <v>61</v>
      </c>
      <c r="M53" s="90"/>
      <c r="N53" s="174"/>
    </row>
    <row r="54" spans="3:14" ht="13.5">
      <c r="C54" s="97" t="s">
        <v>66</v>
      </c>
      <c r="D54" s="98"/>
      <c r="E54" s="98"/>
      <c r="F54" s="183" t="s">
        <v>68</v>
      </c>
      <c r="G54" s="184"/>
      <c r="H54" s="184"/>
      <c r="I54" s="185"/>
      <c r="J54" s="183" t="s">
        <v>69</v>
      </c>
      <c r="K54" s="184"/>
      <c r="L54" s="184"/>
      <c r="M54" s="184"/>
      <c r="N54" s="189"/>
    </row>
    <row r="55" spans="3:14" ht="13.5">
      <c r="C55" s="99" t="s">
        <v>67</v>
      </c>
      <c r="D55" s="100"/>
      <c r="E55" s="100"/>
      <c r="F55" s="186"/>
      <c r="G55" s="187"/>
      <c r="H55" s="187"/>
      <c r="I55" s="188"/>
      <c r="J55" s="186"/>
      <c r="K55" s="187"/>
      <c r="L55" s="187"/>
      <c r="M55" s="187"/>
      <c r="N55" s="190"/>
    </row>
    <row r="56" spans="3:14" ht="13.5">
      <c r="C56" s="99"/>
      <c r="D56" s="178" t="s">
        <v>70</v>
      </c>
      <c r="E56" s="179"/>
      <c r="F56" s="180"/>
      <c r="G56" s="181"/>
      <c r="H56" s="29" t="s">
        <v>75</v>
      </c>
      <c r="I56" s="30"/>
      <c r="J56" s="180"/>
      <c r="K56" s="181"/>
      <c r="L56" s="182" t="s">
        <v>77</v>
      </c>
      <c r="M56" s="182"/>
      <c r="N56" s="40"/>
    </row>
    <row r="57" spans="3:14" ht="13.5">
      <c r="C57" s="99"/>
      <c r="D57" s="129" t="s">
        <v>71</v>
      </c>
      <c r="E57" s="130"/>
      <c r="F57" s="152"/>
      <c r="G57" s="153"/>
      <c r="H57" s="31" t="s">
        <v>75</v>
      </c>
      <c r="I57" s="32"/>
      <c r="J57" s="152"/>
      <c r="K57" s="153"/>
      <c r="L57" s="169" t="s">
        <v>77</v>
      </c>
      <c r="M57" s="169"/>
      <c r="N57" s="41"/>
    </row>
    <row r="58" spans="3:14" ht="13.5">
      <c r="C58" s="99"/>
      <c r="D58" s="129" t="s">
        <v>72</v>
      </c>
      <c r="E58" s="130"/>
      <c r="F58" s="152"/>
      <c r="G58" s="153"/>
      <c r="H58" s="31" t="s">
        <v>75</v>
      </c>
      <c r="I58" s="32"/>
      <c r="J58" s="152"/>
      <c r="K58" s="153"/>
      <c r="L58" s="169" t="s">
        <v>77</v>
      </c>
      <c r="M58" s="169"/>
      <c r="N58" s="41"/>
    </row>
    <row r="59" spans="3:14" ht="13.5">
      <c r="C59" s="99"/>
      <c r="D59" s="129" t="s">
        <v>74</v>
      </c>
      <c r="E59" s="130"/>
      <c r="F59" s="152"/>
      <c r="G59" s="153"/>
      <c r="H59" s="31" t="s">
        <v>75</v>
      </c>
      <c r="I59" s="32"/>
      <c r="J59" s="152"/>
      <c r="K59" s="153"/>
      <c r="L59" s="169" t="s">
        <v>77</v>
      </c>
      <c r="M59" s="169"/>
      <c r="N59" s="41"/>
    </row>
    <row r="60" spans="3:14" ht="14.25" thickBot="1">
      <c r="C60" s="99"/>
      <c r="D60" s="170" t="s">
        <v>73</v>
      </c>
      <c r="E60" s="171"/>
      <c r="F60" s="134"/>
      <c r="G60" s="135"/>
      <c r="H60" s="33" t="s">
        <v>75</v>
      </c>
      <c r="I60" s="34"/>
      <c r="J60" s="134"/>
      <c r="K60" s="135"/>
      <c r="L60" s="136" t="s">
        <v>77</v>
      </c>
      <c r="M60" s="136"/>
      <c r="N60" s="42"/>
    </row>
    <row r="61" spans="3:14" ht="14.25" thickTop="1">
      <c r="C61" s="99"/>
      <c r="D61" s="139" t="s">
        <v>52</v>
      </c>
      <c r="E61" s="140"/>
      <c r="F61" s="141">
        <f>SUM(F56:G60)</f>
        <v>0</v>
      </c>
      <c r="G61" s="142"/>
      <c r="H61" s="35" t="s">
        <v>75</v>
      </c>
      <c r="I61" s="36" t="s">
        <v>107</v>
      </c>
      <c r="J61" s="143">
        <f>SUM(J56:K60)</f>
        <v>0</v>
      </c>
      <c r="K61" s="143"/>
      <c r="L61" s="137" t="s">
        <v>77</v>
      </c>
      <c r="M61" s="137"/>
      <c r="N61" s="43" t="s">
        <v>108</v>
      </c>
    </row>
    <row r="62" spans="3:14" ht="13.5">
      <c r="C62" s="106" t="s">
        <v>157</v>
      </c>
      <c r="D62" s="101"/>
      <c r="E62" s="101"/>
      <c r="F62" s="101"/>
      <c r="G62" s="101"/>
      <c r="H62" s="101"/>
      <c r="I62" s="102"/>
      <c r="J62" s="138"/>
      <c r="K62" s="138"/>
      <c r="L62" s="128" t="s">
        <v>77</v>
      </c>
      <c r="M62" s="128"/>
      <c r="N62" s="105" t="s">
        <v>80</v>
      </c>
    </row>
    <row r="63" spans="3:14" ht="14.25" thickBot="1">
      <c r="C63" s="45" t="s">
        <v>81</v>
      </c>
      <c r="D63" s="46"/>
      <c r="E63" s="46"/>
      <c r="F63" s="47"/>
      <c r="G63" s="63"/>
      <c r="H63" s="63"/>
      <c r="I63" s="64"/>
      <c r="J63" s="157"/>
      <c r="K63" s="157"/>
      <c r="L63" s="131" t="s">
        <v>77</v>
      </c>
      <c r="M63" s="131"/>
      <c r="N63" s="48" t="s">
        <v>110</v>
      </c>
    </row>
    <row r="65" ht="14.25" thickBot="1">
      <c r="C65" s="17" t="s">
        <v>124</v>
      </c>
    </row>
    <row r="66" spans="3:14" ht="13.5">
      <c r="C66" s="158" t="s">
        <v>84</v>
      </c>
      <c r="D66" s="159"/>
      <c r="E66" s="159"/>
      <c r="F66" s="159"/>
      <c r="G66" s="159"/>
      <c r="H66" s="159"/>
      <c r="I66" s="160">
        <f>ROUNDUP(F61/1000,1)</f>
        <v>0</v>
      </c>
      <c r="J66" s="161"/>
      <c r="K66" s="49" t="s">
        <v>134</v>
      </c>
      <c r="L66" s="50" t="s">
        <v>111</v>
      </c>
      <c r="M66" s="51" t="s">
        <v>144</v>
      </c>
      <c r="N66" s="52"/>
    </row>
    <row r="67" spans="3:14" ht="13.5" customHeight="1">
      <c r="C67" s="162" t="s">
        <v>89</v>
      </c>
      <c r="D67" s="163"/>
      <c r="E67" s="163"/>
      <c r="F67" s="164" t="s">
        <v>85</v>
      </c>
      <c r="G67" s="165"/>
      <c r="H67" s="166"/>
      <c r="I67" s="132">
        <f>F61-J61+J63</f>
        <v>0</v>
      </c>
      <c r="J67" s="133"/>
      <c r="K67" s="22" t="s">
        <v>77</v>
      </c>
      <c r="L67" s="73" t="s">
        <v>112</v>
      </c>
      <c r="M67" s="95" t="s">
        <v>151</v>
      </c>
      <c r="N67" s="13"/>
    </row>
    <row r="68" spans="3:14" ht="13.5" customHeight="1">
      <c r="C68" s="162"/>
      <c r="D68" s="163"/>
      <c r="E68" s="163"/>
      <c r="F68" s="117" t="s">
        <v>98</v>
      </c>
      <c r="G68" s="117"/>
      <c r="H68" s="117"/>
      <c r="I68" s="132">
        <f>J62-J63</f>
        <v>0</v>
      </c>
      <c r="J68" s="133"/>
      <c r="K68" s="22" t="s">
        <v>77</v>
      </c>
      <c r="L68" s="73" t="s">
        <v>113</v>
      </c>
      <c r="M68" s="25" t="s">
        <v>145</v>
      </c>
      <c r="N68" s="13"/>
    </row>
    <row r="69" spans="3:14" ht="13.5">
      <c r="C69" s="162"/>
      <c r="D69" s="163"/>
      <c r="E69" s="163"/>
      <c r="F69" s="117" t="s">
        <v>86</v>
      </c>
      <c r="G69" s="117"/>
      <c r="H69" s="117"/>
      <c r="I69" s="132">
        <f>I67+I68</f>
        <v>0</v>
      </c>
      <c r="J69" s="133"/>
      <c r="K69" s="22" t="s">
        <v>77</v>
      </c>
      <c r="L69" s="73" t="s">
        <v>114</v>
      </c>
      <c r="M69" s="25" t="s">
        <v>115</v>
      </c>
      <c r="N69" s="13"/>
    </row>
    <row r="70" spans="3:14" ht="13.5" customHeight="1">
      <c r="C70" s="120" t="s">
        <v>143</v>
      </c>
      <c r="D70" s="123" t="s">
        <v>136</v>
      </c>
      <c r="E70" s="123"/>
      <c r="F70" s="117" t="s">
        <v>88</v>
      </c>
      <c r="G70" s="117"/>
      <c r="H70" s="117"/>
      <c r="I70" s="124">
        <f>F61-I69</f>
        <v>0</v>
      </c>
      <c r="J70" s="125"/>
      <c r="K70" s="22" t="s">
        <v>77</v>
      </c>
      <c r="L70" s="73" t="s">
        <v>116</v>
      </c>
      <c r="M70" s="25" t="s">
        <v>146</v>
      </c>
      <c r="N70" s="13"/>
    </row>
    <row r="71" spans="3:14" ht="13.5" customHeight="1">
      <c r="C71" s="120"/>
      <c r="D71" s="123"/>
      <c r="E71" s="123"/>
      <c r="F71" s="117" t="s">
        <v>88</v>
      </c>
      <c r="G71" s="117"/>
      <c r="H71" s="117"/>
      <c r="I71" s="126">
        <f>ROUNDUP(I70/1000,1)</f>
        <v>0</v>
      </c>
      <c r="J71" s="127"/>
      <c r="K71" s="22" t="s">
        <v>134</v>
      </c>
      <c r="L71" s="73" t="s">
        <v>117</v>
      </c>
      <c r="M71" s="25" t="s">
        <v>147</v>
      </c>
      <c r="N71" s="13"/>
    </row>
    <row r="72" spans="3:14" ht="13.5">
      <c r="C72" s="120"/>
      <c r="D72" s="123"/>
      <c r="E72" s="123"/>
      <c r="F72" s="117" t="s">
        <v>95</v>
      </c>
      <c r="G72" s="117"/>
      <c r="H72" s="117"/>
      <c r="I72" s="118" t="e">
        <f>ROUNDUP(I71/I66,2)</f>
        <v>#DIV/0!</v>
      </c>
      <c r="J72" s="119"/>
      <c r="K72" s="23"/>
      <c r="L72" s="73" t="s">
        <v>150</v>
      </c>
      <c r="M72" s="25" t="s">
        <v>155</v>
      </c>
      <c r="N72" s="13"/>
    </row>
    <row r="73" spans="3:14" ht="13.5" customHeight="1">
      <c r="C73" s="120"/>
      <c r="D73" s="123" t="s">
        <v>137</v>
      </c>
      <c r="E73" s="123"/>
      <c r="F73" s="117" t="s">
        <v>88</v>
      </c>
      <c r="G73" s="117"/>
      <c r="H73" s="117"/>
      <c r="I73" s="124">
        <f>F61-I67</f>
        <v>0</v>
      </c>
      <c r="J73" s="243"/>
      <c r="K73" s="22" t="s">
        <v>77</v>
      </c>
      <c r="L73" s="73" t="s">
        <v>118</v>
      </c>
      <c r="M73" s="25" t="s">
        <v>148</v>
      </c>
      <c r="N73" s="13"/>
    </row>
    <row r="74" spans="3:14" ht="13.5" customHeight="1">
      <c r="C74" s="121"/>
      <c r="D74" s="167"/>
      <c r="E74" s="167"/>
      <c r="F74" s="117" t="s">
        <v>88</v>
      </c>
      <c r="G74" s="117"/>
      <c r="H74" s="117"/>
      <c r="I74" s="126">
        <f>ROUNDUP(I73/1000,1)</f>
        <v>0</v>
      </c>
      <c r="J74" s="127"/>
      <c r="K74" s="22" t="s">
        <v>134</v>
      </c>
      <c r="L74" s="108" t="s">
        <v>128</v>
      </c>
      <c r="M74" s="25" t="s">
        <v>149</v>
      </c>
      <c r="N74" s="104"/>
    </row>
    <row r="75" spans="3:14" ht="13.5" customHeight="1" thickBot="1">
      <c r="C75" s="122"/>
      <c r="D75" s="168"/>
      <c r="E75" s="168"/>
      <c r="F75" s="154" t="s">
        <v>96</v>
      </c>
      <c r="G75" s="154"/>
      <c r="H75" s="154"/>
      <c r="I75" s="155" t="e">
        <f>ROUNDUP(I74/I66,2)</f>
        <v>#DIV/0!</v>
      </c>
      <c r="J75" s="156"/>
      <c r="K75" s="53"/>
      <c r="L75" s="54" t="s">
        <v>129</v>
      </c>
      <c r="M75" s="55" t="s">
        <v>156</v>
      </c>
      <c r="N75" s="56"/>
    </row>
    <row r="76" spans="3:14" ht="14.25" thickBot="1">
      <c r="C76" s="113" t="s">
        <v>125</v>
      </c>
      <c r="D76" s="114"/>
      <c r="E76" s="114"/>
      <c r="F76" s="114"/>
      <c r="G76" s="114"/>
      <c r="H76" s="114"/>
      <c r="I76" s="115" t="e">
        <f>ROUNDDOWN((1-I39/I75)*100,1)</f>
        <v>#DIV/0!</v>
      </c>
      <c r="J76" s="116"/>
      <c r="K76" s="78" t="s">
        <v>64</v>
      </c>
      <c r="L76" s="77"/>
      <c r="M76" s="55" t="s">
        <v>152</v>
      </c>
      <c r="N76" s="57"/>
    </row>
    <row r="77" spans="3:14" ht="45" customHeight="1">
      <c r="C77" s="111" t="s">
        <v>174</v>
      </c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</row>
  </sheetData>
  <sheetProtection password="C639" sheet="1" formatRows="0" selectLockedCells="1"/>
  <mergeCells count="167">
    <mergeCell ref="C13:E17"/>
    <mergeCell ref="C76:H76"/>
    <mergeCell ref="I76:J76"/>
    <mergeCell ref="C77:N77"/>
    <mergeCell ref="F73:H73"/>
    <mergeCell ref="I73:J73"/>
    <mergeCell ref="F74:H74"/>
    <mergeCell ref="I74:J74"/>
    <mergeCell ref="F75:H75"/>
    <mergeCell ref="I75:J75"/>
    <mergeCell ref="I69:J69"/>
    <mergeCell ref="C70:C75"/>
    <mergeCell ref="D70:E72"/>
    <mergeCell ref="F70:H70"/>
    <mergeCell ref="I70:J70"/>
    <mergeCell ref="F71:H71"/>
    <mergeCell ref="I71:J71"/>
    <mergeCell ref="F72:H72"/>
    <mergeCell ref="I72:J72"/>
    <mergeCell ref="D73:E75"/>
    <mergeCell ref="J63:K63"/>
    <mergeCell ref="L63:M63"/>
    <mergeCell ref="C66:H66"/>
    <mergeCell ref="I66:J66"/>
    <mergeCell ref="C67:E69"/>
    <mergeCell ref="F67:H67"/>
    <mergeCell ref="I67:J67"/>
    <mergeCell ref="F68:H68"/>
    <mergeCell ref="I68:J68"/>
    <mergeCell ref="F69:H69"/>
    <mergeCell ref="D61:E61"/>
    <mergeCell ref="F61:G61"/>
    <mergeCell ref="J61:K61"/>
    <mergeCell ref="L61:M61"/>
    <mergeCell ref="J62:K62"/>
    <mergeCell ref="L62:M62"/>
    <mergeCell ref="D59:E59"/>
    <mergeCell ref="F59:G59"/>
    <mergeCell ref="J59:K59"/>
    <mergeCell ref="L59:M59"/>
    <mergeCell ref="D60:E60"/>
    <mergeCell ref="F60:G60"/>
    <mergeCell ref="J60:K60"/>
    <mergeCell ref="L60:M60"/>
    <mergeCell ref="D57:E57"/>
    <mergeCell ref="F57:G57"/>
    <mergeCell ref="J57:K57"/>
    <mergeCell ref="L57:M57"/>
    <mergeCell ref="D58:E58"/>
    <mergeCell ref="F58:G58"/>
    <mergeCell ref="J58:K58"/>
    <mergeCell ref="L58:M58"/>
    <mergeCell ref="N51:N53"/>
    <mergeCell ref="G52:H52"/>
    <mergeCell ref="L52:M52"/>
    <mergeCell ref="F54:I55"/>
    <mergeCell ref="J54:N55"/>
    <mergeCell ref="D56:E56"/>
    <mergeCell ref="F56:G56"/>
    <mergeCell ref="J56:K56"/>
    <mergeCell ref="L56:M56"/>
    <mergeCell ref="C49:E53"/>
    <mergeCell ref="F50:G50"/>
    <mergeCell ref="I50:J50"/>
    <mergeCell ref="L50:M50"/>
    <mergeCell ref="F51:F53"/>
    <mergeCell ref="I51:I53"/>
    <mergeCell ref="J51:K53"/>
    <mergeCell ref="F49:H49"/>
    <mergeCell ref="I49:K49"/>
    <mergeCell ref="L49:N49"/>
    <mergeCell ref="H46:I46"/>
    <mergeCell ref="J46:K46"/>
    <mergeCell ref="L46:N46"/>
    <mergeCell ref="L47:M47"/>
    <mergeCell ref="C40:N40"/>
    <mergeCell ref="C48:E48"/>
    <mergeCell ref="F48:G48"/>
    <mergeCell ref="I48:J48"/>
    <mergeCell ref="K48:M48"/>
    <mergeCell ref="C45:E45"/>
    <mergeCell ref="F45:N45"/>
    <mergeCell ref="C46:E47"/>
    <mergeCell ref="F46:G46"/>
    <mergeCell ref="F37:H37"/>
    <mergeCell ref="I37:J37"/>
    <mergeCell ref="F38:H38"/>
    <mergeCell ref="I38:J38"/>
    <mergeCell ref="F39:H39"/>
    <mergeCell ref="I39:J39"/>
    <mergeCell ref="I33:J33"/>
    <mergeCell ref="C34:C39"/>
    <mergeCell ref="D34:E36"/>
    <mergeCell ref="F34:H34"/>
    <mergeCell ref="I34:J34"/>
    <mergeCell ref="F35:H35"/>
    <mergeCell ref="I35:J35"/>
    <mergeCell ref="F36:H36"/>
    <mergeCell ref="I36:J36"/>
    <mergeCell ref="D37:E39"/>
    <mergeCell ref="J27:K27"/>
    <mergeCell ref="L27:M27"/>
    <mergeCell ref="C30:H30"/>
    <mergeCell ref="I30:J30"/>
    <mergeCell ref="C31:E33"/>
    <mergeCell ref="F31:H31"/>
    <mergeCell ref="I31:J31"/>
    <mergeCell ref="F32:H32"/>
    <mergeCell ref="I32:J32"/>
    <mergeCell ref="F33:H33"/>
    <mergeCell ref="D25:E25"/>
    <mergeCell ref="F25:G25"/>
    <mergeCell ref="J25:K25"/>
    <mergeCell ref="L25:M25"/>
    <mergeCell ref="J26:K26"/>
    <mergeCell ref="L26:M26"/>
    <mergeCell ref="D23:E23"/>
    <mergeCell ref="F23:G23"/>
    <mergeCell ref="J23:K23"/>
    <mergeCell ref="L23:M23"/>
    <mergeCell ref="D24:E24"/>
    <mergeCell ref="F24:G24"/>
    <mergeCell ref="J24:K24"/>
    <mergeCell ref="L24:M24"/>
    <mergeCell ref="D21:E21"/>
    <mergeCell ref="F21:G21"/>
    <mergeCell ref="J21:K21"/>
    <mergeCell ref="L21:M21"/>
    <mergeCell ref="D22:E22"/>
    <mergeCell ref="F22:G22"/>
    <mergeCell ref="J22:K22"/>
    <mergeCell ref="L22:M22"/>
    <mergeCell ref="F18:I19"/>
    <mergeCell ref="J18:N19"/>
    <mergeCell ref="D20:E20"/>
    <mergeCell ref="F20:G20"/>
    <mergeCell ref="J20:K20"/>
    <mergeCell ref="L20:M20"/>
    <mergeCell ref="F15:F17"/>
    <mergeCell ref="I15:I17"/>
    <mergeCell ref="J15:K17"/>
    <mergeCell ref="N15:N17"/>
    <mergeCell ref="G16:H16"/>
    <mergeCell ref="L16:M16"/>
    <mergeCell ref="F13:H13"/>
    <mergeCell ref="I13:K13"/>
    <mergeCell ref="L13:N13"/>
    <mergeCell ref="F14:G14"/>
    <mergeCell ref="I14:J14"/>
    <mergeCell ref="L14:M14"/>
    <mergeCell ref="C12:E12"/>
    <mergeCell ref="F12:G12"/>
    <mergeCell ref="I12:J12"/>
    <mergeCell ref="K12:M12"/>
    <mergeCell ref="C10:E11"/>
    <mergeCell ref="F10:G10"/>
    <mergeCell ref="H10:I10"/>
    <mergeCell ref="J10:K10"/>
    <mergeCell ref="L10:N10"/>
    <mergeCell ref="L11:M11"/>
    <mergeCell ref="C3:N3"/>
    <mergeCell ref="C4:N4"/>
    <mergeCell ref="C5:N5"/>
    <mergeCell ref="C6:N6"/>
    <mergeCell ref="C7:N7"/>
    <mergeCell ref="C9:E9"/>
    <mergeCell ref="F9:N9"/>
  </mergeCells>
  <dataValidations count="1">
    <dataValidation allowBlank="1" showInputMessage="1" showErrorMessage="1" imeMode="halfAlpha" sqref="L11:M11 J11 H11 F11 F14:G14 I14:J14 L14:M14 M15 M17 H17 H15 J26:K27 J20:K24 R22 F47 H47 J47 L50:M50 M51 M53 I50:J50 H51 H53 F50:G50 F20:G24 J56:K60 J62:K63 F56:G60"/>
  </dataValidations>
  <printOptions/>
  <pageMargins left="0.7" right="0.7" top="0.75" bottom="0.75" header="0.3" footer="0.3"/>
  <pageSetup fitToHeight="1" fitToWidth="1" horizontalDpi="600" verticalDpi="600" orientation="portrait" paperSize="9" scale="73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駒田 仁彦</dc:creator>
  <cp:keywords/>
  <dc:description/>
  <cp:lastModifiedBy>Kasai</cp:lastModifiedBy>
  <cp:lastPrinted>2017-04-17T00:56:36Z</cp:lastPrinted>
  <dcterms:created xsi:type="dcterms:W3CDTF">2015-02-23T09:12:20Z</dcterms:created>
  <dcterms:modified xsi:type="dcterms:W3CDTF">2017-06-28T07:15:53Z</dcterms:modified>
  <cp:category/>
  <cp:version/>
  <cp:contentType/>
  <cp:contentStatus/>
</cp:coreProperties>
</file>