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65476" windowWidth="20730" windowHeight="10275" activeTab="0"/>
  </bookViews>
  <sheets>
    <sheet name="様式２－４" sheetId="1" r:id="rId1"/>
    <sheet name="様式３－４" sheetId="2" r:id="rId2"/>
    <sheet name="様式３－４ (複数年度事業の場合で、平成２８年度分)" sheetId="3" r:id="rId3"/>
    <sheet name="協会使用シート" sheetId="4" state="hidden" r:id="rId4"/>
    <sheet name="換算係数" sheetId="5" state="hidden" r:id="rId5"/>
    <sheet name="リスト" sheetId="6" state="hidden" r:id="rId6"/>
  </sheets>
  <definedNames>
    <definedName name="_xlnm.Print_Area" localSheetId="0">'様式２－４'!$A$1:$J$188</definedName>
    <definedName name="_xlnm.Print_Area" localSheetId="1">'様式３－４'!$A$5:$AG$53</definedName>
    <definedName name="_xlnm.Print_Area" localSheetId="2">'様式３－４ (複数年度事業の場合で、平成２８年度分)'!$A$5:$AG$53</definedName>
    <definedName name="エネルギー種類">'換算係数'!$B$3:$B$32</definedName>
    <definedName name="換算係数">'換算係数'!$B$3:$E$32</definedName>
    <definedName name="既存or新設">'リスト'!$B$2:$B$4</definedName>
    <definedName name="既存選択リスト">'リスト'!$B$2:$C$4</definedName>
    <definedName name="補助事業者">'協会使用シート'!$B$11:$B$13</definedName>
    <definedName name="補助率">'協会使用シート'!$B$11:$D$13</definedName>
  </definedNames>
  <calcPr fullCalcOnLoad="1"/>
</workbook>
</file>

<file path=xl/sharedStrings.xml><?xml version="1.0" encoding="utf-8"?>
<sst xmlns="http://schemas.openxmlformats.org/spreadsheetml/2006/main" count="464" uniqueCount="289">
  <si>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</si>
  <si>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</si>
  <si>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</si>
  <si>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</si>
  <si>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</si>
  <si>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</si>
  <si>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</si>
  <si>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</si>
  <si>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</si>
  <si>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</si>
  <si>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</si>
  <si>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</si>
  <si>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</si>
  <si>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</si>
  <si>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</si>
  <si>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</si>
  <si>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</si>
  <si>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</si>
  <si>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</si>
  <si>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</si>
  <si>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</si>
  <si>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</si>
  <si>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</si>
  <si>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</si>
  <si>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</si>
  <si>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</si>
  <si>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</si>
  <si>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事業実施の団体名</t>
  </si>
  <si>
    <t>事業実施の担当者</t>
  </si>
  <si>
    <t>氏名</t>
  </si>
  <si>
    <t>事業者名・役職名</t>
  </si>
  <si>
    <t>所在地</t>
  </si>
  <si>
    <t>事業実施の担当者（事業の窓口となる方）</t>
  </si>
  <si>
    <t>電話番号</t>
  </si>
  <si>
    <t>FAX番号</t>
  </si>
  <si>
    <t>E-Mailアドレス</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</si>
  <si>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</si>
  <si>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</si>
  <si>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</si>
  <si>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</si>
  <si>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</si>
  <si>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</si>
  <si>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</si>
  <si>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</si>
  <si>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</si>
  <si>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</si>
  <si>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</si>
  <si>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</si>
  <si>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</si>
  <si>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</si>
  <si>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</si>
  <si>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</si>
  <si>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</si>
  <si>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</si>
  <si>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</si>
  <si>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</si>
  <si>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</si>
  <si>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</si>
  <si>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【事業のモデル・実証的性格及び他の事業への波及効果】</t>
  </si>
  <si>
    <t>＊　補助事業のモデル性や実証的性格について具体的に記入するとともに、他の事業者にどのような波及効果が</t>
  </si>
  <si>
    <t>　期待されるか具体的に記入する。</t>
  </si>
  <si>
    <t>【導入技術の今後の活用・展開の見通し】</t>
  </si>
  <si>
    <t>＊　補助事業により導入する技術について、今後、どのように活用・展開されることが期待されるか具体的に記入す</t>
  </si>
  <si>
    <t>　る。</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</si>
  <si>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</si>
  <si>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</si>
  <si>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</si>
  <si>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</si>
  <si>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</si>
  <si>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</si>
  <si>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別添のとおり</t>
  </si>
  <si>
    <t>＊　「別添のとおり」と記入し、原則として、「地球温暖化対策事業効果算定ガイドブック＜初版＞（平成24年７月</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</si>
  <si>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</si>
  <si>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</si>
  <si>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</si>
  <si>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</si>
  <si>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</si>
  <si>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</si>
  <si>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</si>
  <si>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</si>
  <si>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</si>
  <si>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</si>
  <si>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</si>
  <si>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</si>
  <si>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</si>
  <si>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</si>
  <si>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</si>
  <si>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</si>
  <si>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</si>
  <si>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</si>
  <si>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</si>
  <si>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</si>
  <si>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</si>
  <si>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</si>
  <si>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</si>
  <si>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</si>
  <si>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</si>
  <si>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</si>
  <si>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</si>
  <si>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　環境省地球環境局）」（以下「ガイドブック」という。）において使用するエクセルファイル（「ハード対策事業</t>
  </si>
  <si>
    <t>　計算ファイル」）により、事業の直接効果及び波及効果を算定した上で、同ファイルを添付する。</t>
  </si>
  <si>
    <t>事業実施場所住所</t>
  </si>
  <si>
    <t>事業実施場所名称</t>
  </si>
  <si>
    <t>〒</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</si>
  <si>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</si>
  <si>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</si>
  <si>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</si>
  <si>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</si>
  <si>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</si>
  <si>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</si>
  <si>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</si>
  <si>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</si>
  <si>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</si>
  <si>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</si>
  <si>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</si>
  <si>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</si>
  <si>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</si>
  <si>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</si>
  <si>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</si>
  <si>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</si>
  <si>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</si>
  <si>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</si>
  <si>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</si>
  <si>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</si>
  <si>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</si>
  <si>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</si>
  <si>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</si>
  <si>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</si>
  <si>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</si>
  <si>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</si>
  <si>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</si>
  <si>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</si>
  <si>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</si>
  <si>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</si>
  <si>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</si>
  <si>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</si>
  <si>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</si>
  <si>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</si>
  <si>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</si>
  <si>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</si>
  <si>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</si>
  <si>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</si>
  <si>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</si>
  <si>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</si>
  <si>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</si>
  <si>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</si>
  <si>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</si>
  <si>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</si>
  <si>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</si>
  <si>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</si>
  <si>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</si>
  <si>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</si>
  <si>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</si>
  <si>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</si>
  <si>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</si>
  <si>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</si>
  <si>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</si>
  <si>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</si>
  <si>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</si>
  <si>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</si>
  <si>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</si>
  <si>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</si>
  <si>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</si>
  <si>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</si>
  <si>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総ＣＯ２削減量</t>
  </si>
  <si>
    <t>【CO2削減量】</t>
  </si>
  <si>
    <t>【法定耐用年数】</t>
  </si>
  <si>
    <t>算定方法</t>
  </si>
  <si>
    <t>今後の活用</t>
  </si>
  <si>
    <t>【総事業費】</t>
  </si>
  <si>
    <t>【補助金所要額】</t>
  </si>
  <si>
    <t>電話・FAX番号</t>
  </si>
  <si>
    <t>（低炭素型の融雪設備導入支援事業）</t>
  </si>
  <si>
    <t>低炭素型の融雪設備導入支援事業</t>
  </si>
  <si>
    <t>＊ 実際に補助事業を行う場所を記載。融雪設備の設置場所と土地利用状況及び周辺建築物との位置</t>
  </si>
  <si>
    <t>　関係や設置概況がわかる図面や写真、地図等を添付すること</t>
  </si>
  <si>
    <t>既設の置き換え・新設の別</t>
  </si>
  <si>
    <t>＊ いずれかに○をつける</t>
  </si>
  <si>
    <t>（『既設の置き換え』の場合、元の熱源：</t>
  </si>
  <si>
    <t>＊ 電気、灯油等を記載すること）</t>
  </si>
  <si>
    <t>地方公共団体が定める実行計
画との関係性の有無</t>
  </si>
  <si>
    <t>＊　関係性がある場合には、計画名及び計画の概要、本事業の関連性を簡潔に記載す</t>
  </si>
  <si>
    <t>　ること</t>
  </si>
  <si>
    <t>　を導入する場合には、面積を必ず記載すること。</t>
  </si>
  <si>
    <t>＊　補助事業及び導入する設備の概要（熱源、融雪設備の種類（例：融雪槽、ロードヒーティング、屋根融雪等）</t>
  </si>
  <si>
    <t>　記入する。なお、ヒートポンプを用いる設備を導入する場合にはCOPを、ロードヒーティング及び屋根融雪設備</t>
  </si>
  <si>
    <t>・実施する場所の降雪状況・除雪作業にかかる労力や費用等</t>
  </si>
  <si>
    <t>・（ヒートポンプを用いる設備を導入する場合）ＣＯＰ</t>
  </si>
  <si>
    <t>・（ロードヒーティング及び屋根融雪設備を導入する場合）面積</t>
  </si>
  <si>
    <t>＊　補助事業の実施体制について、発注先に加え、補助事業者内の施工管理や経理等の体制を含め記入する。</t>
  </si>
  <si>
    <t>(1)-(2)</t>
  </si>
  <si>
    <t>-</t>
  </si>
  <si>
    <t>補助金額</t>
  </si>
  <si>
    <t>【補助対象経費】</t>
  </si>
  <si>
    <t>【補助基本額】</t>
  </si>
  <si>
    <t>　『既設の置き換え』　・　○『新設』</t>
  </si>
  <si>
    <t>○『既設の置き換え』　・　　『新設』</t>
  </si>
  <si>
    <t>　『既設の置き換え』　・　　『新設』</t>
  </si>
  <si>
    <t>既存</t>
  </si>
  <si>
    <t>新設</t>
  </si>
  <si>
    <t>未選択</t>
  </si>
  <si>
    <t>＊　補助事業の公益的性格について具体的に記入する。併せて、資金回収年数を、次の計算式により算出する。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</si>
  <si>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</si>
  <si>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</si>
  <si>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</si>
  <si>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</si>
  <si>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</si>
  <si>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</si>
  <si>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</si>
  <si>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</si>
  <si>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削減効果の対策別内訳・法定耐用年数</t>
  </si>
  <si>
    <r>
      <t>＜事業の効果＞</t>
    </r>
    <r>
      <rPr>
        <sz val="9"/>
        <color indexed="10"/>
        <rFont val="ＭＳ 明朝"/>
        <family val="1"/>
      </rPr>
      <t>注）</t>
    </r>
  </si>
  <si>
    <t>＊　【ＣＯ２削減効果】の「（１）事業による直接効果」に記入したＣＯ２削減量１トンを削減するために必要なコス</t>
  </si>
  <si>
    <t>　ト（円／ｔＣＯ２）を、次の計算式を用いて算出する。</t>
  </si>
  <si>
    <t>　　　　　　　　　　　　　　　　　のｴﾈﾙｷﾞｰ起源CO2の排出削減量[tCO2／年]×法定耐用年数[年]）</t>
  </si>
  <si>
    <t>　※１　事業により法定耐用年数が異なる複数の補助対象設備を整備する場合、計算式を次の式に変えて算出する。</t>
  </si>
  <si>
    <t>　（例：設備Ａと設備Ｂをまとめて導入する場合）</t>
  </si>
  <si>
    <t>　     ＣＯ２削減コスト[円／tCO2]＝補助対象経費の支出予定額[円]÷（設備Ａの年間のｴﾈﾙｷﾞｰ起源CO2の排出削減</t>
  </si>
  <si>
    <t>　　　　　　　　　　　　　　　　　 量[tCO2／年]×法定耐用年数[年] ＋ 設備Ｂの年間のｴﾈﾙｷﾞｰ起源CO2の排出削</t>
  </si>
  <si>
    <t>　　　　　　　　　　　　　　　　　 減量[tCO2／年]×法定耐用年数[年]）</t>
  </si>
  <si>
    <t>　※２　複数年度の期間を要して設備を整備する場合の補助対象経費の支出予定額は、各年度の補助対象経費の支出</t>
  </si>
  <si>
    <t>　　　　予定額の合計額とする。</t>
  </si>
  <si>
    <t>このシートには、事業全体の経費内訳を入力してください。</t>
  </si>
  <si>
    <t>複数年度事業の場合は、複数年度の事業費総額を記入します。</t>
  </si>
  <si>
    <t>単年度事業の場合は、このシートは入力不要です</t>
  </si>
  <si>
    <t>目的</t>
  </si>
  <si>
    <t>概要</t>
  </si>
  <si>
    <t xml:space="preserve">  算出し、ランニングコストの減少額及びCO2削減量を算定すること。その際に、既存設備として選んだ融雪設備の性能</t>
  </si>
  <si>
    <t xml:space="preserve">  等が分かるパンフレット等を添付すること。</t>
  </si>
  <si>
    <t>＜補助対象設備・工事等の発注先＞</t>
  </si>
  <si>
    <t>・熱源</t>
  </si>
  <si>
    <t>・融雪設備の種類、メーカー、形式、定格出力、規模等</t>
  </si>
  <si>
    <t>　やメーカー、形式、定格出力、規模等）及び実施する場所の降雪状況・除雪作業にかかる労力や費用等の内容を</t>
  </si>
  <si>
    <t>・他の事業への波及効果</t>
  </si>
  <si>
    <t>・モデル性、実証的性格</t>
  </si>
  <si>
    <t>(7)×1/2又は2/3</t>
  </si>
  <si>
    <t>購入予定時期</t>
  </si>
  <si>
    <t>⇒</t>
  </si>
  <si>
    <t>指定都市以外の市町村（これらの地方公共団体の組合を含む。）</t>
  </si>
  <si>
    <t>都道府県、指定都市又は特別区（これらの地方公共団体の組合を含む。）</t>
  </si>
  <si>
    <t>都道府県、市町村又は地方公共団体の組合以外</t>
  </si>
  <si>
    <t>以下太枠内に、補助事業者の種類を選んでください</t>
  </si>
  <si>
    <t>補助率は</t>
  </si>
  <si>
    <t>↓</t>
  </si>
  <si>
    <t>3分の2</t>
  </si>
  <si>
    <t>2分の1</t>
  </si>
  <si>
    <t>事業の主たる
実施場所</t>
  </si>
  <si>
    <t>　②2030年度のＣＯ２削減量</t>
  </si>
  <si>
    <t>事業実施の代表者</t>
  </si>
  <si>
    <t>備　考</t>
  </si>
  <si>
    <t xml:space="preserve"> ※２　複数年度の期間を要して設備を整備する場合の補助対象経費に係る自己負担額は、各年度の補助対象経費に</t>
  </si>
  <si>
    <t>　　　係る自己負担額の合計額とする。</t>
  </si>
  <si>
    <t xml:space="preserve">  備を既存設備として選んだ上で、新設予定の融雪設備と同程度の融雪効果を得るために必要な稼動時間や灯油使用量を</t>
  </si>
  <si>
    <t>補助対象経費の支出予定額</t>
  </si>
  <si>
    <t>省CO2型社会の構築に向けた社会ストック対策支援事業実施計画書</t>
  </si>
  <si>
    <t>【様式２－４】</t>
  </si>
  <si>
    <t>【既存or新規】</t>
  </si>
  <si>
    <t>【地方公共団体が定める実行計画との関係性】</t>
  </si>
  <si>
    <t>【既存設備からの代替の場合:既存設備の熱源】</t>
  </si>
  <si>
    <t>【降雪状況】</t>
  </si>
  <si>
    <t>【新設設備の熱源】</t>
  </si>
  <si>
    <t>【面積】</t>
  </si>
  <si>
    <t>管理体制</t>
  </si>
  <si>
    <t>資金計画</t>
  </si>
  <si>
    <t>【事業の実施体制】</t>
  </si>
  <si>
    <t>ｔＣＯ２</t>
  </si>
  <si>
    <t>ｔＣＯ２／年</t>
  </si>
  <si>
    <t>ｔＣＯ２</t>
  </si>
  <si>
    <t xml:space="preserve"> ※１　補助対象経費に係る自己負担額 ＝ 様式３－４の所要経費欄(4)の額 － 様式３－４所要経費欄(8)の額</t>
  </si>
  <si>
    <t>　　　ＣＯ２削減コスト[円／tCO2]＝補助対象経費の支出予定額[円]（様式３－４の所要経費欄(4)の額）÷（年間</t>
  </si>
  <si>
    <t>注）『新設』の場合には、新設予定の融雪設備と同種の融雪設備のうち、市販されており、且つ灯油を熱源とする融雪設</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</si>
  <si>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</si>
  <si>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</si>
  <si>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</si>
  <si>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</si>
  <si>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</si>
  <si>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</si>
  <si>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</si>
  <si>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【様式３－４】</t>
  </si>
  <si>
    <t>省CO2型社会の構築に向けた社会ストック対策支援事業に要する経費内訳</t>
  </si>
  <si>
    <t>（平成28年度分）</t>
  </si>
  <si>
    <t>補助金額（H28のみ）</t>
  </si>
  <si>
    <t>平成２７年度報告ＣＯ２排出量</t>
  </si>
  <si>
    <t>(上限100,000,000円)</t>
  </si>
  <si>
    <t>団体等の名称</t>
  </si>
  <si>
    <t>(上限100,000,000円)</t>
  </si>
  <si>
    <t>都道府県、市町村又は地方公共団体の組合以外</t>
  </si>
  <si>
    <t>　『既設の置き換え』　・　　『新設』</t>
  </si>
  <si>
    <t>このシートには、複数年度事業の場合で、平成２８年度に発生する経費内訳を入力します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</si>
</sst>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s>
  <fonts count="61">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9"/>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sz val="11"/>
      <color indexed="55"/>
      <name val="ＭＳ 明朝"/>
      <family val="1"/>
    </font>
    <font>
      <b/>
      <sz val="11"/>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11"/>
      <color theme="0" tint="-0.3499799966812134"/>
      <name val="ＭＳ 明朝"/>
      <family val="1"/>
    </font>
    <font>
      <b/>
      <sz val="11"/>
      <color rgb="FFFF0000"/>
      <name val="Cambria"/>
      <family val="3"/>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style="thin"/>
      <top style="thin"/>
      <bottom style="thin"/>
    </border>
    <border>
      <left style="thin"/>
      <right style="thin"/>
      <top/>
      <bottom style="thin"/>
    </border>
    <border>
      <left style="thin"/>
      <right/>
      <top style="medium"/>
      <bottom style="thin"/>
    </border>
    <border>
      <left/>
      <right style="medium"/>
      <top style="thin"/>
      <bottom style="thin"/>
    </border>
    <border>
      <left/>
      <right style="medium"/>
      <top/>
      <bottom style="thin"/>
    </border>
    <border>
      <left/>
      <right style="thin"/>
      <top style="medium"/>
      <bottom/>
    </border>
    <border>
      <left/>
      <right style="thin"/>
      <top/>
      <bottom style="medium"/>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thin"/>
      <bottom/>
    </border>
    <border>
      <left style="thin"/>
      <right/>
      <top style="thin"/>
      <bottom style="medium"/>
    </border>
    <border>
      <left/>
      <right style="thin"/>
      <top style="thin"/>
      <bottom style="medium"/>
    </border>
    <border>
      <left style="thin"/>
      <right>
        <color indexed="63"/>
      </right>
      <top style="medium"/>
      <bottom>
        <color indexed="63"/>
      </bottom>
    </border>
    <border>
      <left style="thin"/>
      <right/>
      <top/>
      <bottom style="medium"/>
    </border>
    <border>
      <left style="medium"/>
      <right/>
      <top/>
      <bottom style="thin"/>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8" fillId="32" borderId="0" applyNumberFormat="0" applyBorder="0" applyAlignment="0" applyProtection="0"/>
  </cellStyleXfs>
  <cellXfs count="344">
    <xf numFmtId="0" fontId="0" fillId="0" borderId="0" xfId="0" applyFont="1" applyAlignment="1">
      <alignment vertical="center"/>
    </xf>
    <xf numFmtId="0" fontId="49" fillId="33" borderId="0" xfId="0" applyFont="1" applyFill="1" applyAlignment="1" applyProtection="1">
      <alignment vertical="center"/>
      <protection locked="0"/>
    </xf>
    <xf numFmtId="0" fontId="49" fillId="33" borderId="0" xfId="0" applyFont="1" applyFill="1" applyAlignment="1" applyProtection="1">
      <alignment horizontal="centerContinuous" vertical="center"/>
      <protection locked="0"/>
    </xf>
    <xf numFmtId="0" fontId="49" fillId="33" borderId="10" xfId="0" applyFont="1" applyFill="1" applyBorder="1" applyAlignment="1" applyProtection="1">
      <alignment horizontal="centerContinuous" vertical="center"/>
      <protection locked="0"/>
    </xf>
    <xf numFmtId="0" fontId="49" fillId="33" borderId="11" xfId="0" applyFont="1" applyFill="1" applyBorder="1" applyAlignment="1" applyProtection="1">
      <alignment horizontal="centerContinuous" vertical="center"/>
      <protection locked="0"/>
    </xf>
    <xf numFmtId="0" fontId="49" fillId="33" borderId="12" xfId="0" applyFont="1" applyFill="1" applyBorder="1" applyAlignment="1" applyProtection="1">
      <alignment horizontal="centerContinuous" vertical="center"/>
      <protection locked="0"/>
    </xf>
    <xf numFmtId="0" fontId="49" fillId="33" borderId="11" xfId="0" applyFont="1" applyFill="1" applyBorder="1" applyAlignment="1" applyProtection="1">
      <alignment vertical="center"/>
      <protection locked="0"/>
    </xf>
    <xf numFmtId="0" fontId="49" fillId="33" borderId="12" xfId="0" applyFont="1" applyFill="1" applyBorder="1" applyAlignment="1" applyProtection="1">
      <alignment vertical="center"/>
      <protection locked="0"/>
    </xf>
    <xf numFmtId="0" fontId="49" fillId="33" borderId="10" xfId="0" applyFont="1" applyFill="1" applyBorder="1" applyAlignment="1" applyProtection="1">
      <alignment vertical="center"/>
      <protection locked="0"/>
    </xf>
    <xf numFmtId="0" fontId="49" fillId="33" borderId="10" xfId="0" applyFont="1" applyFill="1" applyBorder="1" applyAlignment="1" applyProtection="1">
      <alignment vertical="center"/>
      <protection/>
    </xf>
    <xf numFmtId="0" fontId="49" fillId="33" borderId="11" xfId="0" applyFont="1" applyFill="1" applyBorder="1" applyAlignment="1" applyProtection="1">
      <alignment vertical="center"/>
      <protection/>
    </xf>
    <xf numFmtId="0" fontId="49" fillId="33" borderId="12" xfId="0" applyFont="1" applyFill="1" applyBorder="1" applyAlignment="1" applyProtection="1">
      <alignment vertical="center"/>
      <protection/>
    </xf>
    <xf numFmtId="0" fontId="49" fillId="33" borderId="13" xfId="0" applyFont="1" applyFill="1" applyBorder="1" applyAlignment="1" applyProtection="1">
      <alignment horizontal="centerContinuous" vertical="center"/>
      <protection locked="0"/>
    </xf>
    <xf numFmtId="0" fontId="49" fillId="33" borderId="0" xfId="0" applyFont="1" applyFill="1" applyBorder="1" applyAlignment="1" applyProtection="1">
      <alignment horizontal="centerContinuous" vertical="center"/>
      <protection locked="0"/>
    </xf>
    <xf numFmtId="0" fontId="49" fillId="33" borderId="14" xfId="0" applyFont="1" applyFill="1" applyBorder="1" applyAlignment="1" applyProtection="1">
      <alignment horizontal="centerContinuous" vertical="center"/>
      <protection locked="0"/>
    </xf>
    <xf numFmtId="0" fontId="49" fillId="33" borderId="0" xfId="0" applyFont="1" applyFill="1" applyBorder="1" applyAlignment="1" applyProtection="1">
      <alignment vertical="center"/>
      <protection locked="0"/>
    </xf>
    <xf numFmtId="0" fontId="49" fillId="33" borderId="14" xfId="0" applyFont="1" applyFill="1" applyBorder="1" applyAlignment="1" applyProtection="1">
      <alignment vertical="center"/>
      <protection locked="0"/>
    </xf>
    <xf numFmtId="0" fontId="49" fillId="33" borderId="13" xfId="0" applyFont="1" applyFill="1" applyBorder="1" applyAlignment="1" applyProtection="1">
      <alignment vertical="center"/>
      <protection locked="0"/>
    </xf>
    <xf numFmtId="0" fontId="49" fillId="33" borderId="13" xfId="0" applyFont="1" applyFill="1" applyBorder="1" applyAlignment="1" applyProtection="1">
      <alignment vertical="center"/>
      <protection/>
    </xf>
    <xf numFmtId="0" fontId="49" fillId="33" borderId="0" xfId="0" applyFont="1" applyFill="1" applyBorder="1" applyAlignment="1" applyProtection="1">
      <alignment vertical="center"/>
      <protection/>
    </xf>
    <xf numFmtId="0" fontId="49" fillId="33" borderId="14" xfId="0" applyFont="1" applyFill="1" applyBorder="1" applyAlignment="1" applyProtection="1">
      <alignment vertical="center"/>
      <protection/>
    </xf>
    <xf numFmtId="0" fontId="49" fillId="33" borderId="15" xfId="0" applyFont="1" applyFill="1" applyBorder="1" applyAlignment="1" applyProtection="1">
      <alignment vertical="center"/>
      <protection locked="0"/>
    </xf>
    <xf numFmtId="0" fontId="49" fillId="33" borderId="16" xfId="0" applyFont="1" applyFill="1" applyBorder="1" applyAlignment="1" applyProtection="1">
      <alignment vertical="center"/>
      <protection locked="0"/>
    </xf>
    <xf numFmtId="0" fontId="49" fillId="33" borderId="17" xfId="0" applyFont="1" applyFill="1" applyBorder="1" applyAlignment="1" applyProtection="1">
      <alignment vertical="center"/>
      <protection locked="0"/>
    </xf>
    <xf numFmtId="0" fontId="49" fillId="33" borderId="17" xfId="0" applyFont="1" applyFill="1" applyBorder="1" applyAlignment="1" applyProtection="1">
      <alignment vertical="center"/>
      <protection/>
    </xf>
    <xf numFmtId="0" fontId="49" fillId="33" borderId="15" xfId="0" applyFont="1" applyFill="1" applyBorder="1" applyAlignment="1" applyProtection="1">
      <alignment vertical="center"/>
      <protection/>
    </xf>
    <xf numFmtId="0" fontId="49" fillId="33" borderId="16" xfId="0" applyFont="1" applyFill="1" applyBorder="1" applyAlignment="1" applyProtection="1">
      <alignment vertical="center"/>
      <protection/>
    </xf>
    <xf numFmtId="0" fontId="49" fillId="33" borderId="18" xfId="0" applyFont="1" applyFill="1" applyBorder="1" applyAlignment="1" applyProtection="1">
      <alignment vertical="center"/>
      <protection locked="0"/>
    </xf>
    <xf numFmtId="0" fontId="49" fillId="33" borderId="19" xfId="0" applyFont="1" applyFill="1" applyBorder="1" applyAlignment="1" applyProtection="1">
      <alignment vertical="center"/>
      <protection locked="0"/>
    </xf>
    <xf numFmtId="0" fontId="49" fillId="33" borderId="20" xfId="0" applyFont="1" applyFill="1" applyBorder="1" applyAlignment="1" applyProtection="1">
      <alignment vertical="center"/>
      <protection locked="0"/>
    </xf>
    <xf numFmtId="0" fontId="49" fillId="33" borderId="18" xfId="0" applyFont="1" applyFill="1" applyBorder="1" applyAlignment="1" applyProtection="1">
      <alignment horizontal="centerContinuous" vertical="distributed"/>
      <protection locked="0"/>
    </xf>
    <xf numFmtId="0" fontId="49" fillId="33" borderId="19" xfId="0" applyFont="1" applyFill="1" applyBorder="1" applyAlignment="1" applyProtection="1">
      <alignment horizontal="centerContinuous" vertical="distributed"/>
      <protection locked="0"/>
    </xf>
    <xf numFmtId="0" fontId="49" fillId="33" borderId="20" xfId="0" applyFont="1" applyFill="1" applyBorder="1" applyAlignment="1" applyProtection="1">
      <alignment horizontal="centerContinuous" vertical="distributed"/>
      <protection locked="0"/>
    </xf>
    <xf numFmtId="0" fontId="49" fillId="33" borderId="18" xfId="0" applyFont="1" applyFill="1" applyBorder="1" applyAlignment="1" applyProtection="1">
      <alignment horizontal="centerContinuous" vertical="center"/>
      <protection locked="0"/>
    </xf>
    <xf numFmtId="0" fontId="49" fillId="33" borderId="19" xfId="0" applyFont="1" applyFill="1" applyBorder="1" applyAlignment="1" applyProtection="1">
      <alignment horizontal="centerContinuous" vertical="center"/>
      <protection locked="0"/>
    </xf>
    <xf numFmtId="0" fontId="49" fillId="33" borderId="20" xfId="0" applyFont="1" applyFill="1" applyBorder="1" applyAlignment="1" applyProtection="1">
      <alignment horizontal="centerContinuous" vertical="center"/>
      <protection locked="0"/>
    </xf>
    <xf numFmtId="0" fontId="50" fillId="33" borderId="0" xfId="0" applyFont="1" applyFill="1" applyAlignment="1" applyProtection="1">
      <alignment vertical="center"/>
      <protection locked="0"/>
    </xf>
    <xf numFmtId="0" fontId="49" fillId="33" borderId="0" xfId="0" applyFont="1" applyFill="1" applyAlignment="1">
      <alignment vertical="center"/>
    </xf>
    <xf numFmtId="0" fontId="51" fillId="33" borderId="0" xfId="0" applyFont="1" applyFill="1" applyAlignment="1">
      <alignment vertical="center"/>
    </xf>
    <xf numFmtId="0" fontId="51" fillId="33" borderId="19" xfId="0" applyFont="1" applyFill="1" applyBorder="1" applyAlignment="1">
      <alignment vertical="center"/>
    </xf>
    <xf numFmtId="0" fontId="51" fillId="33" borderId="20" xfId="0" applyFont="1" applyFill="1" applyBorder="1" applyAlignment="1">
      <alignment vertical="center"/>
    </xf>
    <xf numFmtId="0" fontId="51" fillId="33" borderId="0" xfId="0" applyFont="1" applyFill="1" applyBorder="1" applyAlignment="1">
      <alignment vertical="center"/>
    </xf>
    <xf numFmtId="0" fontId="51" fillId="28" borderId="10" xfId="0" applyFont="1" applyFill="1" applyBorder="1" applyAlignment="1">
      <alignment vertical="center"/>
    </xf>
    <xf numFmtId="0" fontId="51" fillId="28" borderId="17" xfId="0" applyFont="1" applyFill="1" applyBorder="1" applyAlignment="1">
      <alignment vertical="center"/>
    </xf>
    <xf numFmtId="0" fontId="51" fillId="33" borderId="21" xfId="0" applyFont="1" applyFill="1" applyBorder="1" applyAlignment="1">
      <alignment vertical="center"/>
    </xf>
    <xf numFmtId="0" fontId="51" fillId="33" borderId="22" xfId="0" applyFont="1" applyFill="1" applyBorder="1" applyAlignment="1">
      <alignment vertical="center"/>
    </xf>
    <xf numFmtId="0" fontId="51" fillId="33" borderId="23" xfId="0" applyFont="1" applyFill="1" applyBorder="1" applyAlignment="1">
      <alignment vertical="center"/>
    </xf>
    <xf numFmtId="0" fontId="51" fillId="33" borderId="24" xfId="0" applyFont="1" applyFill="1" applyBorder="1" applyAlignment="1">
      <alignment vertical="center"/>
    </xf>
    <xf numFmtId="0" fontId="51" fillId="33" borderId="25" xfId="0" applyFont="1" applyFill="1" applyBorder="1" applyAlignment="1">
      <alignment vertical="center"/>
    </xf>
    <xf numFmtId="0" fontId="51" fillId="33" borderId="11" xfId="0" applyFont="1" applyFill="1" applyBorder="1" applyAlignment="1">
      <alignment vertical="center"/>
    </xf>
    <xf numFmtId="0" fontId="51" fillId="33" borderId="12" xfId="0" applyFont="1" applyFill="1" applyBorder="1" applyAlignment="1">
      <alignment vertical="center"/>
    </xf>
    <xf numFmtId="0" fontId="51" fillId="33" borderId="16" xfId="0" applyFont="1" applyFill="1" applyBorder="1" applyAlignment="1">
      <alignment vertical="center"/>
    </xf>
    <xf numFmtId="0" fontId="52" fillId="33" borderId="0" xfId="0" applyFont="1" applyFill="1" applyBorder="1" applyAlignment="1">
      <alignment vertical="center"/>
    </xf>
    <xf numFmtId="0" fontId="51" fillId="33" borderId="26" xfId="0" applyFont="1" applyFill="1" applyBorder="1" applyAlignment="1">
      <alignment vertical="center"/>
    </xf>
    <xf numFmtId="0" fontId="51" fillId="33" borderId="27" xfId="0" applyFont="1" applyFill="1" applyBorder="1" applyAlignment="1">
      <alignment vertical="center"/>
    </xf>
    <xf numFmtId="0" fontId="51" fillId="33" borderId="28" xfId="0" applyFont="1" applyFill="1" applyBorder="1" applyAlignment="1">
      <alignment vertical="center"/>
    </xf>
    <xf numFmtId="0" fontId="51" fillId="33" borderId="29" xfId="0" applyFont="1" applyFill="1" applyBorder="1" applyAlignment="1">
      <alignment vertical="center"/>
    </xf>
    <xf numFmtId="0" fontId="51" fillId="33" borderId="30" xfId="0" applyFont="1" applyFill="1" applyBorder="1" applyAlignment="1">
      <alignment vertical="center"/>
    </xf>
    <xf numFmtId="0" fontId="51" fillId="33" borderId="31" xfId="0" applyFont="1" applyFill="1" applyBorder="1" applyAlignment="1">
      <alignment vertical="center"/>
    </xf>
    <xf numFmtId="0" fontId="51" fillId="33" borderId="32" xfId="0" applyFont="1" applyFill="1" applyBorder="1" applyAlignment="1">
      <alignment vertical="center"/>
    </xf>
    <xf numFmtId="0" fontId="52" fillId="33" borderId="31" xfId="0" applyFont="1" applyFill="1" applyBorder="1" applyAlignment="1">
      <alignment vertical="center"/>
    </xf>
    <xf numFmtId="0" fontId="52" fillId="33" borderId="32" xfId="0" applyFont="1" applyFill="1" applyBorder="1" applyAlignment="1">
      <alignment vertical="center"/>
    </xf>
    <xf numFmtId="0" fontId="49" fillId="33" borderId="20" xfId="0" applyFont="1" applyFill="1" applyBorder="1" applyAlignment="1">
      <alignment vertical="center"/>
    </xf>
    <xf numFmtId="0" fontId="51" fillId="28" borderId="33" xfId="0" applyFont="1" applyFill="1" applyBorder="1" applyAlignment="1">
      <alignment vertical="center"/>
    </xf>
    <xf numFmtId="0" fontId="51" fillId="33" borderId="34" xfId="0" applyFont="1" applyFill="1" applyBorder="1" applyAlignment="1">
      <alignment vertical="center"/>
    </xf>
    <xf numFmtId="0" fontId="49" fillId="33" borderId="0" xfId="0" applyFont="1" applyFill="1" applyBorder="1" applyAlignment="1">
      <alignment vertical="center"/>
    </xf>
    <xf numFmtId="0" fontId="49" fillId="33" borderId="15" xfId="0" applyFont="1" applyFill="1" applyBorder="1" applyAlignment="1">
      <alignment vertical="center"/>
    </xf>
    <xf numFmtId="0" fontId="51" fillId="33" borderId="35" xfId="0" applyFont="1" applyFill="1" applyBorder="1" applyAlignment="1">
      <alignment vertical="center"/>
    </xf>
    <xf numFmtId="0" fontId="49" fillId="33" borderId="35" xfId="0" applyFont="1" applyFill="1" applyBorder="1" applyAlignment="1">
      <alignment vertical="center"/>
    </xf>
    <xf numFmtId="0" fontId="51" fillId="33" borderId="0" xfId="0" applyFont="1" applyFill="1" applyBorder="1" applyAlignment="1">
      <alignment vertical="center"/>
    </xf>
    <xf numFmtId="0" fontId="51" fillId="33" borderId="0" xfId="0" applyFont="1" applyFill="1" applyBorder="1" applyAlignment="1">
      <alignment horizontal="right" vertical="center"/>
    </xf>
    <xf numFmtId="0" fontId="53" fillId="33" borderId="0" xfId="0" applyFont="1" applyFill="1" applyBorder="1" applyAlignment="1">
      <alignment vertical="center"/>
    </xf>
    <xf numFmtId="0" fontId="51" fillId="33" borderId="31" xfId="0" applyFont="1" applyFill="1" applyBorder="1" applyAlignment="1">
      <alignment horizontal="right" vertical="center"/>
    </xf>
    <xf numFmtId="0" fontId="49" fillId="33" borderId="31" xfId="0" applyFont="1" applyFill="1" applyBorder="1" applyAlignment="1">
      <alignment vertical="center"/>
    </xf>
    <xf numFmtId="0" fontId="3" fillId="33" borderId="26" xfId="0" applyFont="1" applyFill="1" applyBorder="1" applyAlignment="1">
      <alignment vertical="center"/>
    </xf>
    <xf numFmtId="0" fontId="52" fillId="33" borderId="36" xfId="0" applyFont="1" applyFill="1" applyBorder="1" applyAlignment="1">
      <alignment vertical="center"/>
    </xf>
    <xf numFmtId="38" fontId="51" fillId="33" borderId="18" xfId="49" applyFont="1" applyFill="1" applyBorder="1" applyAlignment="1">
      <alignment vertical="center"/>
    </xf>
    <xf numFmtId="38" fontId="51" fillId="28" borderId="15" xfId="49" applyFont="1" applyFill="1" applyBorder="1" applyAlignment="1">
      <alignment vertical="center" shrinkToFit="1"/>
    </xf>
    <xf numFmtId="38" fontId="51" fillId="28" borderId="19" xfId="49" applyFont="1" applyFill="1" applyBorder="1" applyAlignment="1">
      <alignment vertical="center" shrinkToFit="1"/>
    </xf>
    <xf numFmtId="38" fontId="51" fillId="33" borderId="15" xfId="49" applyFont="1" applyFill="1" applyBorder="1" applyAlignment="1">
      <alignment vertical="center" shrinkToFit="1"/>
    </xf>
    <xf numFmtId="38" fontId="51" fillId="33" borderId="19" xfId="49" applyFont="1" applyFill="1" applyBorder="1" applyAlignment="1">
      <alignment vertical="center" shrinkToFit="1"/>
    </xf>
    <xf numFmtId="38" fontId="51" fillId="28" borderId="13" xfId="49" applyFont="1" applyFill="1" applyBorder="1" applyAlignment="1">
      <alignment vertical="center" shrinkToFit="1"/>
    </xf>
    <xf numFmtId="38" fontId="51" fillId="28" borderId="33" xfId="49" applyFont="1" applyFill="1" applyBorder="1" applyAlignment="1">
      <alignment vertical="center" shrinkToFit="1"/>
    </xf>
    <xf numFmtId="38" fontId="51" fillId="28" borderId="17" xfId="49" applyFont="1" applyFill="1" applyBorder="1" applyAlignment="1">
      <alignment vertical="center" shrinkToFit="1"/>
    </xf>
    <xf numFmtId="0" fontId="52" fillId="33" borderId="22" xfId="0" applyFont="1" applyFill="1" applyBorder="1" applyAlignment="1">
      <alignment vertical="center"/>
    </xf>
    <xf numFmtId="0" fontId="51"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37" xfId="63" applyFont="1" applyFill="1" applyBorder="1" applyProtection="1">
      <alignment vertical="center"/>
      <protection/>
    </xf>
    <xf numFmtId="40" fontId="5" fillId="33" borderId="37" xfId="51" applyNumberFormat="1" applyFont="1" applyFill="1" applyBorder="1" applyAlignment="1" applyProtection="1">
      <alignment vertical="center"/>
      <protection/>
    </xf>
    <xf numFmtId="0" fontId="5" fillId="34" borderId="37" xfId="63" applyFont="1" applyFill="1" applyBorder="1" applyProtection="1">
      <alignment vertical="center"/>
      <protection locked="0"/>
    </xf>
    <xf numFmtId="178" fontId="5" fillId="33" borderId="37" xfId="63" applyNumberFormat="1" applyFont="1" applyFill="1" applyBorder="1" applyProtection="1">
      <alignment vertical="center"/>
      <protection/>
    </xf>
    <xf numFmtId="178" fontId="5" fillId="34" borderId="37" xfId="63" applyNumberFormat="1" applyFont="1" applyFill="1" applyBorder="1" applyProtection="1">
      <alignment vertical="center"/>
      <protection locked="0"/>
    </xf>
    <xf numFmtId="178"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1" fillId="33" borderId="0" xfId="49" applyFont="1" applyFill="1" applyBorder="1" applyAlignment="1">
      <alignment vertical="center"/>
    </xf>
    <xf numFmtId="40" fontId="51" fillId="33" borderId="0" xfId="49" applyNumberFormat="1" applyFont="1" applyFill="1" applyBorder="1" applyAlignment="1">
      <alignment vertical="center"/>
    </xf>
    <xf numFmtId="0" fontId="51" fillId="33" borderId="31" xfId="0" applyFont="1" applyFill="1" applyBorder="1" applyAlignment="1">
      <alignment horizontal="center" vertical="center"/>
    </xf>
    <xf numFmtId="0" fontId="51" fillId="33" borderId="0" xfId="0" applyFont="1" applyFill="1" applyBorder="1" applyAlignment="1">
      <alignment horizontal="center" vertical="center"/>
    </xf>
    <xf numFmtId="38" fontId="51" fillId="33" borderId="0" xfId="49" applyFont="1" applyFill="1" applyBorder="1" applyAlignment="1">
      <alignment vertical="center" shrinkToFit="1"/>
    </xf>
    <xf numFmtId="0" fontId="51" fillId="33" borderId="0" xfId="0" applyFont="1" applyFill="1" applyBorder="1" applyAlignment="1">
      <alignment vertical="center" shrinkToFit="1"/>
    </xf>
    <xf numFmtId="179" fontId="51" fillId="33" borderId="19" xfId="49" applyNumberFormat="1" applyFont="1" applyFill="1" applyBorder="1" applyAlignment="1">
      <alignment vertical="center" shrinkToFit="1"/>
    </xf>
    <xf numFmtId="0" fontId="54" fillId="33" borderId="0" xfId="0" applyFont="1" applyFill="1" applyAlignment="1">
      <alignment vertical="center"/>
    </xf>
    <xf numFmtId="0" fontId="54" fillId="5" borderId="37" xfId="0" applyFont="1" applyFill="1" applyBorder="1" applyAlignment="1">
      <alignment vertical="center" wrapText="1"/>
    </xf>
    <xf numFmtId="0" fontId="54" fillId="33" borderId="0" xfId="0" applyFont="1" applyFill="1" applyAlignment="1">
      <alignment vertical="center" wrapText="1"/>
    </xf>
    <xf numFmtId="0" fontId="54" fillId="33" borderId="37" xfId="0" applyFont="1" applyFill="1" applyBorder="1" applyAlignment="1">
      <alignment vertical="top"/>
    </xf>
    <xf numFmtId="0" fontId="54" fillId="33" borderId="37" xfId="0" applyFont="1" applyFill="1" applyBorder="1" applyAlignment="1">
      <alignment vertical="top" wrapText="1"/>
    </xf>
    <xf numFmtId="0" fontId="51" fillId="33" borderId="10" xfId="0" applyFont="1" applyFill="1" applyBorder="1" applyAlignment="1">
      <alignment vertical="center"/>
    </xf>
    <xf numFmtId="0" fontId="51" fillId="33" borderId="13" xfId="0" applyFont="1" applyFill="1" applyBorder="1" applyAlignment="1">
      <alignment vertical="center"/>
    </xf>
    <xf numFmtId="0" fontId="3" fillId="33" borderId="31" xfId="0" applyFont="1" applyFill="1" applyBorder="1" applyAlignment="1">
      <alignment vertical="center"/>
    </xf>
    <xf numFmtId="0" fontId="55" fillId="33" borderId="0" xfId="0" applyFont="1" applyFill="1" applyAlignment="1" applyProtection="1">
      <alignment horizontal="centerContinuous" vertical="center"/>
      <protection locked="0"/>
    </xf>
    <xf numFmtId="0" fontId="49" fillId="0" borderId="0" xfId="0" applyFont="1" applyAlignment="1">
      <alignment vertical="center"/>
    </xf>
    <xf numFmtId="0" fontId="51" fillId="28" borderId="37" xfId="0" applyFont="1" applyFill="1" applyBorder="1" applyAlignment="1">
      <alignment vertical="center" shrinkToFit="1"/>
    </xf>
    <xf numFmtId="38" fontId="51" fillId="28" borderId="15" xfId="49" applyFont="1" applyFill="1" applyBorder="1" applyAlignment="1">
      <alignment vertical="center"/>
    </xf>
    <xf numFmtId="0" fontId="56" fillId="33" borderId="0" xfId="0" applyFont="1" applyFill="1" applyAlignment="1" applyProtection="1">
      <alignment vertical="center"/>
      <protection locked="0"/>
    </xf>
    <xf numFmtId="0" fontId="57" fillId="33" borderId="0" xfId="0" applyFont="1" applyFill="1" applyAlignment="1" applyProtection="1">
      <alignment vertical="center"/>
      <protection locked="0"/>
    </xf>
    <xf numFmtId="0" fontId="55" fillId="33" borderId="0" xfId="0" applyFont="1" applyFill="1" applyAlignment="1" applyProtection="1">
      <alignment horizontal="right" vertical="center"/>
      <protection locked="0"/>
    </xf>
    <xf numFmtId="0" fontId="49" fillId="28" borderId="10" xfId="0" applyFont="1" applyFill="1" applyBorder="1" applyAlignment="1" applyProtection="1">
      <alignment vertical="center"/>
      <protection locked="0"/>
    </xf>
    <xf numFmtId="0" fontId="49" fillId="28" borderId="11" xfId="0" applyFont="1" applyFill="1" applyBorder="1" applyAlignment="1" applyProtection="1">
      <alignment vertical="center"/>
      <protection locked="0"/>
    </xf>
    <xf numFmtId="0" fontId="49" fillId="28" borderId="13"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1" fillId="33" borderId="18" xfId="0" applyFont="1" applyFill="1" applyBorder="1" applyAlignment="1">
      <alignment horizontal="center" vertical="center"/>
    </xf>
    <xf numFmtId="0" fontId="50" fillId="28" borderId="0" xfId="0" applyFont="1" applyFill="1" applyBorder="1" applyAlignment="1">
      <alignment vertical="center" wrapText="1" shrinkToFit="1"/>
    </xf>
    <xf numFmtId="0" fontId="51" fillId="33" borderId="31" xfId="0" applyFont="1" applyFill="1" applyBorder="1" applyAlignment="1">
      <alignment vertical="top" wrapText="1"/>
    </xf>
    <xf numFmtId="0" fontId="51" fillId="33" borderId="0" xfId="0" applyFont="1" applyFill="1" applyBorder="1" applyAlignment="1">
      <alignment vertical="top" wrapText="1"/>
    </xf>
    <xf numFmtId="0" fontId="51" fillId="33" borderId="32" xfId="0" applyFont="1" applyFill="1" applyBorder="1" applyAlignment="1">
      <alignment vertical="top" wrapText="1"/>
    </xf>
    <xf numFmtId="0" fontId="51" fillId="33" borderId="0" xfId="0" applyFont="1" applyFill="1" applyBorder="1" applyAlignment="1">
      <alignment vertical="top"/>
    </xf>
    <xf numFmtId="0" fontId="51" fillId="33" borderId="32" xfId="0" applyFont="1" applyFill="1" applyBorder="1" applyAlignment="1">
      <alignment vertical="top"/>
    </xf>
    <xf numFmtId="56" fontId="54" fillId="33" borderId="0" xfId="0" applyNumberFormat="1" applyFont="1" applyFill="1" applyAlignment="1">
      <alignment vertical="center"/>
    </xf>
    <xf numFmtId="189" fontId="58" fillId="33" borderId="0" xfId="0" applyNumberFormat="1" applyFont="1" applyFill="1" applyAlignment="1" applyProtection="1">
      <alignment vertical="center"/>
      <protection locked="0"/>
    </xf>
    <xf numFmtId="0" fontId="59" fillId="33" borderId="0" xfId="0" applyFont="1" applyFill="1" applyAlignment="1" applyProtection="1">
      <alignment vertical="center"/>
      <protection locked="0"/>
    </xf>
    <xf numFmtId="0" fontId="51" fillId="33" borderId="37" xfId="0" applyFont="1" applyFill="1" applyBorder="1" applyAlignment="1">
      <alignment horizontal="center" vertical="center" shrinkToFit="1"/>
    </xf>
    <xf numFmtId="0" fontId="54" fillId="5" borderId="20" xfId="0" applyFont="1" applyFill="1" applyBorder="1" applyAlignment="1">
      <alignment horizontal="center" vertical="center" wrapText="1"/>
    </xf>
    <xf numFmtId="0" fontId="54" fillId="5" borderId="18" xfId="0" applyFont="1" applyFill="1" applyBorder="1" applyAlignment="1">
      <alignment vertical="center" wrapText="1"/>
    </xf>
    <xf numFmtId="191" fontId="54" fillId="33" borderId="37" xfId="0" applyNumberFormat="1" applyFont="1" applyFill="1" applyBorder="1" applyAlignment="1">
      <alignment horizontal="left" vertical="top" wrapText="1"/>
    </xf>
    <xf numFmtId="191" fontId="54" fillId="33" borderId="37" xfId="0" applyNumberFormat="1" applyFont="1" applyFill="1" applyBorder="1" applyAlignment="1">
      <alignment horizontal="left" vertical="top"/>
    </xf>
    <xf numFmtId="0" fontId="54" fillId="33" borderId="37" xfId="0" applyFont="1" applyFill="1" applyBorder="1" applyAlignment="1">
      <alignment horizontal="left" vertical="top" wrapText="1"/>
    </xf>
    <xf numFmtId="193" fontId="54" fillId="33" borderId="38" xfId="0" applyNumberFormat="1" applyFont="1" applyFill="1" applyBorder="1" applyAlignment="1">
      <alignment horizontal="right" vertical="top"/>
    </xf>
    <xf numFmtId="193" fontId="54" fillId="33" borderId="37" xfId="0" applyNumberFormat="1" applyFont="1" applyFill="1" applyBorder="1" applyAlignment="1">
      <alignment horizontal="right" vertical="top"/>
    </xf>
    <xf numFmtId="0" fontId="58" fillId="33" borderId="0" xfId="0" applyFont="1" applyFill="1" applyAlignment="1" applyProtection="1">
      <alignment vertical="center"/>
      <protection locked="0"/>
    </xf>
    <xf numFmtId="0" fontId="51" fillId="33" borderId="39" xfId="0" applyFont="1" applyFill="1" applyBorder="1" applyAlignment="1">
      <alignment horizontal="center" vertical="center"/>
    </xf>
    <xf numFmtId="0" fontId="51" fillId="33" borderId="27" xfId="0" applyFont="1" applyFill="1" applyBorder="1" applyAlignment="1">
      <alignment horizontal="center" vertical="center"/>
    </xf>
    <xf numFmtId="0" fontId="51" fillId="33" borderId="28"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20" xfId="0" applyFont="1" applyFill="1" applyBorder="1" applyAlignment="1">
      <alignment horizontal="center" vertical="center"/>
    </xf>
    <xf numFmtId="0" fontId="51" fillId="33" borderId="19" xfId="0" applyFont="1" applyFill="1" applyBorder="1" applyAlignment="1">
      <alignment horizontal="center" vertical="center"/>
    </xf>
    <xf numFmtId="0" fontId="51" fillId="33" borderId="40" xfId="0" applyFont="1" applyFill="1" applyBorder="1" applyAlignment="1">
      <alignment horizontal="center" vertical="center"/>
    </xf>
    <xf numFmtId="0" fontId="51" fillId="28" borderId="18" xfId="0" applyFont="1" applyFill="1" applyBorder="1" applyAlignment="1">
      <alignment vertical="center" shrinkToFit="1"/>
    </xf>
    <xf numFmtId="0" fontId="51" fillId="28" borderId="20" xfId="0" applyFont="1" applyFill="1" applyBorder="1" applyAlignment="1">
      <alignment vertical="center" shrinkToFit="1"/>
    </xf>
    <xf numFmtId="0" fontId="51" fillId="28" borderId="19" xfId="0" applyFont="1" applyFill="1" applyBorder="1" applyAlignment="1">
      <alignment vertical="center" shrinkToFit="1"/>
    </xf>
    <xf numFmtId="0" fontId="51" fillId="28" borderId="10" xfId="0" applyFont="1" applyFill="1" applyBorder="1" applyAlignment="1">
      <alignment horizontal="left" vertical="top" wrapText="1"/>
    </xf>
    <xf numFmtId="0" fontId="51" fillId="28" borderId="30" xfId="0" applyFont="1" applyFill="1" applyBorder="1" applyAlignment="1">
      <alignment horizontal="left" vertical="top" wrapText="1"/>
    </xf>
    <xf numFmtId="0" fontId="51" fillId="28" borderId="13" xfId="0" applyFont="1" applyFill="1" applyBorder="1" applyAlignment="1">
      <alignment horizontal="left" vertical="top" wrapText="1"/>
    </xf>
    <xf numFmtId="0" fontId="51" fillId="28" borderId="32" xfId="0" applyFont="1" applyFill="1" applyBorder="1" applyAlignment="1">
      <alignment horizontal="left" vertical="top" wrapText="1"/>
    </xf>
    <xf numFmtId="0" fontId="51" fillId="28" borderId="17" xfId="0" applyFont="1" applyFill="1" applyBorder="1" applyAlignment="1">
      <alignment horizontal="left" vertical="top" wrapText="1"/>
    </xf>
    <xf numFmtId="0" fontId="51" fillId="28" borderId="41" xfId="0" applyFont="1" applyFill="1" applyBorder="1" applyAlignment="1">
      <alignment horizontal="left" vertical="top" wrapText="1"/>
    </xf>
    <xf numFmtId="0" fontId="50" fillId="33" borderId="21" xfId="0" applyFont="1" applyFill="1" applyBorder="1" applyAlignment="1">
      <alignment horizontal="center" vertical="center" wrapText="1"/>
    </xf>
    <xf numFmtId="0" fontId="50" fillId="33" borderId="42"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36" xfId="0" applyFont="1" applyFill="1" applyBorder="1" applyAlignment="1">
      <alignment horizontal="center" vertical="center" wrapText="1"/>
    </xf>
    <xf numFmtId="0" fontId="50" fillId="33" borderId="43" xfId="0" applyFont="1" applyFill="1" applyBorder="1" applyAlignment="1">
      <alignment horizontal="center" vertical="center" wrapText="1"/>
    </xf>
    <xf numFmtId="0" fontId="51" fillId="33" borderId="21" xfId="0" applyFont="1" applyFill="1" applyBorder="1" applyAlignment="1">
      <alignment horizontal="center" vertical="center"/>
    </xf>
    <xf numFmtId="0" fontId="51" fillId="33" borderId="42" xfId="0" applyFont="1" applyFill="1" applyBorder="1" applyAlignment="1">
      <alignment horizontal="center" vertical="center"/>
    </xf>
    <xf numFmtId="0" fontId="51" fillId="33" borderId="31"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36" xfId="0" applyFont="1" applyFill="1" applyBorder="1" applyAlignment="1">
      <alignment horizontal="center" vertical="center"/>
    </xf>
    <xf numFmtId="0" fontId="51" fillId="33" borderId="43" xfId="0" applyFont="1" applyFill="1" applyBorder="1" applyAlignment="1">
      <alignment horizontal="center" vertical="center"/>
    </xf>
    <xf numFmtId="0" fontId="51" fillId="28" borderId="10" xfId="0" applyFont="1" applyFill="1" applyBorder="1" applyAlignment="1">
      <alignment horizontal="left" vertical="center" shrinkToFit="1"/>
    </xf>
    <xf numFmtId="0" fontId="51" fillId="28" borderId="12" xfId="0" applyFont="1" applyFill="1" applyBorder="1" applyAlignment="1">
      <alignment horizontal="left" vertical="center" shrinkToFit="1"/>
    </xf>
    <xf numFmtId="0" fontId="51" fillId="28" borderId="17" xfId="0" applyFont="1" applyFill="1" applyBorder="1" applyAlignment="1">
      <alignment horizontal="left" vertical="center" shrinkToFit="1"/>
    </xf>
    <xf numFmtId="0" fontId="51" fillId="28" borderId="16" xfId="0" applyFont="1" applyFill="1" applyBorder="1" applyAlignment="1">
      <alignment horizontal="left" vertical="center" shrinkToFit="1"/>
    </xf>
    <xf numFmtId="0" fontId="49" fillId="33" borderId="0" xfId="0" applyFont="1" applyFill="1" applyAlignment="1" applyProtection="1">
      <alignment horizontal="center" vertical="center"/>
      <protection locked="0"/>
    </xf>
    <xf numFmtId="0" fontId="49" fillId="33" borderId="24" xfId="0" applyFont="1" applyFill="1" applyBorder="1" applyAlignment="1" applyProtection="1">
      <alignment horizontal="center" vertical="center"/>
      <protection locked="0"/>
    </xf>
    <xf numFmtId="0" fontId="51" fillId="33" borderId="44" xfId="0" applyFont="1" applyFill="1" applyBorder="1" applyAlignment="1">
      <alignment horizontal="center" vertical="center"/>
    </xf>
    <xf numFmtId="0" fontId="51" fillId="33" borderId="45" xfId="0" applyFont="1" applyFill="1" applyBorder="1" applyAlignment="1">
      <alignment horizontal="center" vertical="center"/>
    </xf>
    <xf numFmtId="0" fontId="51" fillId="33" borderId="46" xfId="0" applyFont="1" applyFill="1" applyBorder="1" applyAlignment="1">
      <alignment vertical="center"/>
    </xf>
    <xf numFmtId="0" fontId="51" fillId="33" borderId="47" xfId="0" applyFont="1" applyFill="1" applyBorder="1" applyAlignment="1">
      <alignment vertical="center"/>
    </xf>
    <xf numFmtId="0" fontId="51" fillId="33" borderId="48" xfId="0" applyFont="1" applyFill="1" applyBorder="1" applyAlignment="1">
      <alignment vertical="center"/>
    </xf>
    <xf numFmtId="0" fontId="51" fillId="28" borderId="46" xfId="0" applyFont="1" applyFill="1" applyBorder="1" applyAlignment="1">
      <alignment vertical="center"/>
    </xf>
    <xf numFmtId="0" fontId="51" fillId="28" borderId="47" xfId="0" applyFont="1" applyFill="1" applyBorder="1" applyAlignment="1">
      <alignment vertical="center"/>
    </xf>
    <xf numFmtId="0" fontId="51" fillId="28" borderId="48" xfId="0" applyFont="1" applyFill="1" applyBorder="1" applyAlignment="1">
      <alignment vertical="center"/>
    </xf>
    <xf numFmtId="0" fontId="51" fillId="28" borderId="24" xfId="0" applyFont="1" applyFill="1" applyBorder="1" applyAlignment="1">
      <alignment vertical="center" wrapText="1"/>
    </xf>
    <xf numFmtId="0" fontId="51" fillId="28" borderId="25" xfId="0" applyFont="1" applyFill="1" applyBorder="1" applyAlignment="1">
      <alignment vertical="center" wrapText="1"/>
    </xf>
    <xf numFmtId="0" fontId="51" fillId="28" borderId="49" xfId="0" applyFont="1" applyFill="1" applyBorder="1" applyAlignment="1">
      <alignment horizontal="left" vertical="center" shrinkToFit="1"/>
    </xf>
    <xf numFmtId="0" fontId="51" fillId="28" borderId="38" xfId="0" applyFont="1" applyFill="1" applyBorder="1" applyAlignment="1">
      <alignment horizontal="left" vertical="center" shrinkToFit="1"/>
    </xf>
    <xf numFmtId="0" fontId="51" fillId="28" borderId="50" xfId="0" applyFont="1" applyFill="1" applyBorder="1" applyAlignment="1">
      <alignment vertical="center" shrinkToFit="1"/>
    </xf>
    <xf numFmtId="0" fontId="51" fillId="28" borderId="51" xfId="0" applyFont="1" applyFill="1" applyBorder="1" applyAlignment="1">
      <alignment vertical="center" shrinkToFit="1"/>
    </xf>
    <xf numFmtId="0" fontId="51" fillId="33" borderId="52"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6" xfId="0" applyFont="1" applyFill="1" applyBorder="1" applyAlignment="1">
      <alignment horizontal="center" vertical="center"/>
    </xf>
    <xf numFmtId="0" fontId="51" fillId="28" borderId="30" xfId="0" applyFont="1" applyFill="1" applyBorder="1" applyAlignment="1">
      <alignment horizontal="left" vertical="center" shrinkToFit="1"/>
    </xf>
    <xf numFmtId="0" fontId="51" fillId="28" borderId="41" xfId="0" applyFont="1" applyFill="1" applyBorder="1" applyAlignment="1">
      <alignment horizontal="left" vertical="center" shrinkToFit="1"/>
    </xf>
    <xf numFmtId="0" fontId="51" fillId="28" borderId="53" xfId="0" applyFont="1" applyFill="1" applyBorder="1" applyAlignment="1">
      <alignment horizontal="left" vertical="top" wrapText="1"/>
    </xf>
    <xf numFmtId="0" fontId="51" fillId="28" borderId="25" xfId="0" applyFont="1" applyFill="1" applyBorder="1" applyAlignment="1">
      <alignment horizontal="left" vertical="top" wrapText="1"/>
    </xf>
    <xf numFmtId="0" fontId="51" fillId="28" borderId="0" xfId="0" applyFont="1" applyFill="1" applyBorder="1" applyAlignment="1">
      <alignment vertical="center" wrapText="1"/>
    </xf>
    <xf numFmtId="0" fontId="51" fillId="28" borderId="32" xfId="0" applyFont="1" applyFill="1" applyBorder="1" applyAlignment="1">
      <alignment vertical="center" wrapText="1"/>
    </xf>
    <xf numFmtId="0" fontId="51" fillId="28" borderId="31" xfId="0" applyFont="1" applyFill="1" applyBorder="1" applyAlignment="1">
      <alignment horizontal="center" vertical="center"/>
    </xf>
    <xf numFmtId="0" fontId="51" fillId="28" borderId="0" xfId="0" applyFont="1" applyFill="1" applyBorder="1" applyAlignment="1">
      <alignment horizontal="center" vertical="center"/>
    </xf>
    <xf numFmtId="0" fontId="51" fillId="33" borderId="29"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1" fillId="33" borderId="5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28" borderId="54" xfId="0" applyFont="1" applyFill="1" applyBorder="1" applyAlignment="1">
      <alignment vertical="top" wrapText="1"/>
    </xf>
    <xf numFmtId="0" fontId="51" fillId="28" borderId="15" xfId="0" applyFont="1" applyFill="1" applyBorder="1" applyAlignment="1">
      <alignment vertical="top"/>
    </xf>
    <xf numFmtId="0" fontId="51" fillId="28" borderId="41" xfId="0" applyFont="1" applyFill="1" applyBorder="1" applyAlignment="1">
      <alignment vertical="top"/>
    </xf>
    <xf numFmtId="0" fontId="51" fillId="33" borderId="29"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12" xfId="0" applyFont="1" applyFill="1" applyBorder="1" applyAlignment="1">
      <alignment horizontal="center" vertical="center"/>
    </xf>
    <xf numFmtId="0" fontId="51" fillId="33" borderId="54" xfId="0" applyFont="1" applyFill="1" applyBorder="1" applyAlignment="1">
      <alignment horizontal="center" vertical="center"/>
    </xf>
    <xf numFmtId="0" fontId="51" fillId="33" borderId="15" xfId="0" applyFont="1" applyFill="1" applyBorder="1" applyAlignment="1">
      <alignment horizontal="center" vertical="center"/>
    </xf>
    <xf numFmtId="0" fontId="51" fillId="28" borderId="13" xfId="0" applyFont="1" applyFill="1" applyBorder="1" applyAlignment="1">
      <alignment horizontal="left" vertical="center" shrinkToFit="1"/>
    </xf>
    <xf numFmtId="0" fontId="51" fillId="28" borderId="14" xfId="0" applyFont="1" applyFill="1" applyBorder="1" applyAlignment="1">
      <alignment horizontal="left" vertical="center" shrinkToFit="1"/>
    </xf>
    <xf numFmtId="0" fontId="51" fillId="28" borderId="53" xfId="0" applyFont="1" applyFill="1" applyBorder="1" applyAlignment="1">
      <alignment horizontal="left" vertical="center" shrinkToFit="1"/>
    </xf>
    <xf numFmtId="0" fontId="51" fillId="28" borderId="43" xfId="0" applyFont="1" applyFill="1" applyBorder="1" applyAlignment="1">
      <alignment horizontal="left" vertical="center" shrinkToFit="1"/>
    </xf>
    <xf numFmtId="0" fontId="51" fillId="28" borderId="36" xfId="0" applyFont="1" applyFill="1" applyBorder="1" applyAlignment="1">
      <alignment vertical="top" wrapText="1"/>
    </xf>
    <xf numFmtId="0" fontId="51" fillId="28" borderId="24" xfId="0" applyFont="1" applyFill="1" applyBorder="1" applyAlignment="1">
      <alignment vertical="top" wrapText="1"/>
    </xf>
    <xf numFmtId="0" fontId="51" fillId="28" borderId="25" xfId="0" applyFont="1" applyFill="1" applyBorder="1" applyAlignment="1">
      <alignment vertical="top" wrapText="1"/>
    </xf>
    <xf numFmtId="0" fontId="51" fillId="28" borderId="31" xfId="0" applyFont="1" applyFill="1" applyBorder="1" applyAlignment="1">
      <alignment vertical="top" wrapText="1"/>
    </xf>
    <xf numFmtId="0" fontId="51" fillId="28" borderId="0" xfId="0" applyFont="1" applyFill="1" applyBorder="1" applyAlignment="1">
      <alignment vertical="top" wrapText="1"/>
    </xf>
    <xf numFmtId="0" fontId="51" fillId="28" borderId="32" xfId="0" applyFont="1" applyFill="1" applyBorder="1" applyAlignment="1">
      <alignment vertical="top" wrapText="1"/>
    </xf>
    <xf numFmtId="0" fontId="3" fillId="28" borderId="36" xfId="0" applyFont="1" applyFill="1" applyBorder="1" applyAlignment="1">
      <alignment vertical="top" wrapText="1"/>
    </xf>
    <xf numFmtId="0" fontId="3" fillId="28" borderId="24" xfId="0" applyFont="1" applyFill="1" applyBorder="1" applyAlignment="1">
      <alignment vertical="top" wrapText="1"/>
    </xf>
    <xf numFmtId="0" fontId="3" fillId="28" borderId="25" xfId="0" applyFont="1" applyFill="1" applyBorder="1" applyAlignment="1">
      <alignment vertical="top" wrapText="1"/>
    </xf>
    <xf numFmtId="0" fontId="60" fillId="33" borderId="31" xfId="0" applyFont="1" applyFill="1" applyBorder="1" applyAlignment="1">
      <alignment vertical="center" shrinkToFit="1"/>
    </xf>
    <xf numFmtId="0" fontId="60" fillId="33" borderId="0" xfId="0" applyFont="1" applyFill="1" applyBorder="1" applyAlignment="1">
      <alignment vertical="center" shrinkToFit="1"/>
    </xf>
    <xf numFmtId="0" fontId="60" fillId="33" borderId="32" xfId="0" applyFont="1" applyFill="1" applyBorder="1" applyAlignment="1">
      <alignment vertical="center" shrinkToFit="1"/>
    </xf>
    <xf numFmtId="0" fontId="52" fillId="28" borderId="31" xfId="0" applyFont="1" applyFill="1" applyBorder="1" applyAlignment="1">
      <alignment vertical="center" wrapText="1"/>
    </xf>
    <xf numFmtId="0" fontId="52" fillId="28" borderId="0" xfId="0" applyFont="1" applyFill="1" applyBorder="1" applyAlignment="1">
      <alignment vertical="center" wrapText="1"/>
    </xf>
    <xf numFmtId="0" fontId="52" fillId="28" borderId="32" xfId="0" applyFont="1" applyFill="1" applyBorder="1" applyAlignment="1">
      <alignment vertical="center" wrapText="1"/>
    </xf>
    <xf numFmtId="0" fontId="60" fillId="33" borderId="31" xfId="0" applyFont="1" applyFill="1" applyBorder="1" applyAlignment="1">
      <alignment horizontal="left" vertical="center" shrinkToFit="1"/>
    </xf>
    <xf numFmtId="0" fontId="60" fillId="33" borderId="0" xfId="0" applyFont="1" applyFill="1" applyBorder="1" applyAlignment="1">
      <alignment horizontal="left" vertical="center" shrinkToFit="1"/>
    </xf>
    <xf numFmtId="0" fontId="60" fillId="33" borderId="32" xfId="0" applyFont="1" applyFill="1" applyBorder="1" applyAlignment="1">
      <alignment horizontal="left" vertical="center" shrinkToFit="1"/>
    </xf>
    <xf numFmtId="0" fontId="3" fillId="28" borderId="31"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2" xfId="0" applyFont="1" applyFill="1" applyBorder="1" applyAlignment="1">
      <alignment horizontal="left" vertical="top" wrapText="1"/>
    </xf>
    <xf numFmtId="0" fontId="51" fillId="28" borderId="33" xfId="0" applyFont="1" applyFill="1" applyBorder="1" applyAlignment="1">
      <alignment vertical="center" wrapText="1"/>
    </xf>
    <xf numFmtId="0" fontId="51" fillId="28" borderId="34" xfId="0" applyFont="1" applyFill="1" applyBorder="1" applyAlignment="1">
      <alignment vertical="center" wrapText="1"/>
    </xf>
    <xf numFmtId="0" fontId="51" fillId="28" borderId="0" xfId="0" applyFont="1" applyFill="1" applyBorder="1" applyAlignment="1">
      <alignment vertical="top"/>
    </xf>
    <xf numFmtId="0" fontId="51" fillId="28" borderId="32" xfId="0" applyFont="1" applyFill="1" applyBorder="1" applyAlignment="1">
      <alignment vertical="top"/>
    </xf>
    <xf numFmtId="0" fontId="51" fillId="28" borderId="24" xfId="0" applyFont="1" applyFill="1" applyBorder="1" applyAlignment="1">
      <alignment vertical="top"/>
    </xf>
    <xf numFmtId="0" fontId="51" fillId="28" borderId="25" xfId="0" applyFont="1" applyFill="1" applyBorder="1" applyAlignment="1">
      <alignment vertical="top"/>
    </xf>
    <xf numFmtId="0" fontId="49" fillId="33" borderId="18" xfId="0" applyFont="1" applyFill="1" applyBorder="1" applyAlignment="1">
      <alignment horizontal="center" vertical="center"/>
    </xf>
    <xf numFmtId="0" fontId="49" fillId="33" borderId="20" xfId="0" applyFont="1" applyFill="1" applyBorder="1" applyAlignment="1">
      <alignment horizontal="center" vertical="center"/>
    </xf>
    <xf numFmtId="0" fontId="51" fillId="28" borderId="31" xfId="0" applyFont="1" applyFill="1" applyBorder="1" applyAlignment="1">
      <alignment horizontal="left" vertical="top" wrapText="1"/>
    </xf>
    <xf numFmtId="0" fontId="51" fillId="28" borderId="0" xfId="0" applyFont="1" applyFill="1" applyBorder="1" applyAlignment="1">
      <alignment horizontal="left" vertical="top" wrapText="1"/>
    </xf>
    <xf numFmtId="0" fontId="51" fillId="28" borderId="55" xfId="0" applyFont="1" applyFill="1" applyBorder="1" applyAlignment="1">
      <alignment vertical="center" wrapText="1"/>
    </xf>
    <xf numFmtId="0" fontId="51" fillId="28" borderId="56" xfId="0" applyFont="1" applyFill="1" applyBorder="1" applyAlignment="1">
      <alignment vertical="center" wrapText="1"/>
    </xf>
    <xf numFmtId="0" fontId="51" fillId="28" borderId="36" xfId="0" applyFont="1" applyFill="1" applyBorder="1" applyAlignment="1">
      <alignment horizontal="left" vertical="top" wrapText="1"/>
    </xf>
    <xf numFmtId="0" fontId="51" fillId="28" borderId="24" xfId="0" applyFont="1" applyFill="1" applyBorder="1" applyAlignment="1">
      <alignment horizontal="left" vertical="top" wrapText="1"/>
    </xf>
    <xf numFmtId="0" fontId="51" fillId="28" borderId="57" xfId="0" applyFont="1" applyFill="1" applyBorder="1" applyAlignment="1">
      <alignment vertical="center" wrapText="1"/>
    </xf>
    <xf numFmtId="0" fontId="51" fillId="28" borderId="58" xfId="0" applyFont="1" applyFill="1" applyBorder="1" applyAlignment="1">
      <alignment vertical="center" wrapText="1"/>
    </xf>
    <xf numFmtId="0" fontId="51" fillId="28" borderId="17" xfId="0" applyFont="1" applyFill="1" applyBorder="1" applyAlignment="1">
      <alignment vertical="top" wrapText="1"/>
    </xf>
    <xf numFmtId="0" fontId="51" fillId="28" borderId="15" xfId="0" applyFont="1" applyFill="1" applyBorder="1" applyAlignment="1">
      <alignment vertical="top" wrapText="1"/>
    </xf>
    <xf numFmtId="0" fontId="51" fillId="28" borderId="41" xfId="0" applyFont="1" applyFill="1" applyBorder="1" applyAlignment="1">
      <alignment vertical="top" wrapText="1"/>
    </xf>
    <xf numFmtId="0" fontId="52" fillId="28" borderId="31" xfId="0" applyFont="1" applyFill="1" applyBorder="1" applyAlignment="1">
      <alignment horizontal="left" vertical="top" wrapText="1"/>
    </xf>
    <xf numFmtId="0" fontId="52" fillId="28" borderId="0" xfId="0" applyFont="1" applyFill="1" applyBorder="1" applyAlignment="1">
      <alignment horizontal="left" vertical="top" wrapText="1"/>
    </xf>
    <xf numFmtId="0" fontId="52" fillId="28" borderId="32" xfId="0" applyFont="1" applyFill="1" applyBorder="1" applyAlignment="1">
      <alignment horizontal="left" vertical="top" wrapText="1"/>
    </xf>
    <xf numFmtId="176" fontId="49" fillId="28" borderId="19" xfId="0" applyNumberFormat="1" applyFont="1" applyFill="1" applyBorder="1" applyAlignment="1" applyProtection="1">
      <alignment horizontal="right" vertical="center"/>
      <protection locked="0"/>
    </xf>
    <xf numFmtId="176" fontId="49" fillId="28" borderId="20" xfId="0" applyNumberFormat="1" applyFont="1" applyFill="1" applyBorder="1" applyAlignment="1" applyProtection="1">
      <alignment horizontal="right" vertical="center"/>
      <protection locked="0"/>
    </xf>
    <xf numFmtId="177" fontId="49" fillId="28" borderId="37" xfId="0" applyNumberFormat="1" applyFont="1" applyFill="1" applyBorder="1" applyAlignment="1" applyProtection="1">
      <alignment horizontal="right" vertical="center"/>
      <protection locked="0"/>
    </xf>
    <xf numFmtId="176" fontId="49" fillId="33" borderId="37" xfId="0" applyNumberFormat="1" applyFont="1" applyFill="1" applyBorder="1" applyAlignment="1" applyProtection="1">
      <alignment horizontal="right" vertical="center"/>
      <protection/>
    </xf>
    <xf numFmtId="176" fontId="49" fillId="33" borderId="18" xfId="0" applyNumberFormat="1" applyFont="1" applyFill="1" applyBorder="1" applyAlignment="1" applyProtection="1">
      <alignment horizontal="center" vertical="center"/>
      <protection/>
    </xf>
    <xf numFmtId="176" fontId="49" fillId="33" borderId="19" xfId="0" applyNumberFormat="1" applyFont="1" applyFill="1" applyBorder="1" applyAlignment="1" applyProtection="1">
      <alignment horizontal="center" vertical="center"/>
      <protection/>
    </xf>
    <xf numFmtId="176" fontId="49" fillId="33" borderId="20" xfId="0" applyNumberFormat="1" applyFont="1" applyFill="1" applyBorder="1" applyAlignment="1" applyProtection="1">
      <alignment horizontal="center" vertical="center"/>
      <protection/>
    </xf>
    <xf numFmtId="0" fontId="55" fillId="33" borderId="17" xfId="0" applyFont="1" applyFill="1" applyBorder="1" applyAlignment="1" applyProtection="1">
      <alignment horizontal="center" vertical="center" shrinkToFit="1"/>
      <protection/>
    </xf>
    <xf numFmtId="0" fontId="55" fillId="33" borderId="15" xfId="0" applyFont="1" applyFill="1" applyBorder="1" applyAlignment="1" applyProtection="1">
      <alignment horizontal="center" vertical="center" shrinkToFit="1"/>
      <protection/>
    </xf>
    <xf numFmtId="0" fontId="55" fillId="33" borderId="16" xfId="0" applyFont="1" applyFill="1" applyBorder="1" applyAlignment="1" applyProtection="1">
      <alignment horizontal="center" vertical="center" shrinkToFit="1"/>
      <protection/>
    </xf>
    <xf numFmtId="176" fontId="49" fillId="33" borderId="18" xfId="0" applyNumberFormat="1" applyFont="1" applyFill="1" applyBorder="1" applyAlignment="1" applyProtection="1">
      <alignment horizontal="right" vertical="center"/>
      <protection/>
    </xf>
    <xf numFmtId="176" fontId="49" fillId="33" borderId="19" xfId="0" applyNumberFormat="1" applyFont="1" applyFill="1" applyBorder="1" applyAlignment="1" applyProtection="1">
      <alignment horizontal="right" vertical="center"/>
      <protection/>
    </xf>
    <xf numFmtId="176" fontId="49" fillId="33" borderId="20" xfId="0" applyNumberFormat="1" applyFont="1" applyFill="1" applyBorder="1" applyAlignment="1" applyProtection="1">
      <alignment horizontal="right" vertical="center"/>
      <protection/>
    </xf>
    <xf numFmtId="38" fontId="49" fillId="28" borderId="13" xfId="49" applyFont="1" applyFill="1" applyBorder="1" applyAlignment="1" applyProtection="1">
      <alignment horizontal="right" vertical="center"/>
      <protection locked="0"/>
    </xf>
    <xf numFmtId="38" fontId="49" fillId="28" borderId="0" xfId="49" applyFont="1" applyFill="1" applyBorder="1" applyAlignment="1" applyProtection="1">
      <alignment horizontal="right" vertical="center"/>
      <protection locked="0"/>
    </xf>
    <xf numFmtId="38" fontId="49" fillId="28" borderId="14" xfId="49" applyFont="1" applyFill="1" applyBorder="1" applyAlignment="1" applyProtection="1">
      <alignment horizontal="right" vertical="center"/>
      <protection locked="0"/>
    </xf>
    <xf numFmtId="38" fontId="49" fillId="28" borderId="10" xfId="49" applyFont="1" applyFill="1" applyBorder="1" applyAlignment="1" applyProtection="1">
      <alignment horizontal="right" vertical="center"/>
      <protection locked="0"/>
    </xf>
    <xf numFmtId="38" fontId="49" fillId="28" borderId="11" xfId="49" applyFont="1" applyFill="1" applyBorder="1" applyAlignment="1" applyProtection="1">
      <alignment horizontal="right" vertical="center"/>
      <protection locked="0"/>
    </xf>
    <xf numFmtId="38" fontId="49" fillId="28" borderId="12" xfId="49" applyFont="1" applyFill="1" applyBorder="1" applyAlignment="1" applyProtection="1">
      <alignment horizontal="right" vertical="center"/>
      <protection locked="0"/>
    </xf>
    <xf numFmtId="0" fontId="49" fillId="28" borderId="10" xfId="0" applyFont="1" applyFill="1" applyBorder="1" applyAlignment="1" applyProtection="1">
      <alignment horizontal="left" vertical="center" wrapText="1"/>
      <protection locked="0"/>
    </xf>
    <xf numFmtId="0" fontId="49" fillId="28" borderId="11" xfId="0" applyFont="1" applyFill="1" applyBorder="1" applyAlignment="1" applyProtection="1">
      <alignment horizontal="left" vertical="center" wrapText="1"/>
      <protection locked="0"/>
    </xf>
    <xf numFmtId="0" fontId="49" fillId="28" borderId="10" xfId="0" applyFont="1" applyFill="1" applyBorder="1" applyAlignment="1" applyProtection="1">
      <alignment vertical="center" wrapText="1"/>
      <protection locked="0"/>
    </xf>
    <xf numFmtId="0" fontId="49" fillId="28" borderId="11" xfId="0" applyFont="1" applyFill="1" applyBorder="1" applyAlignment="1" applyProtection="1">
      <alignment vertical="center" wrapText="1"/>
      <protection locked="0"/>
    </xf>
    <xf numFmtId="0" fontId="49" fillId="28" borderId="10" xfId="0" applyFont="1" applyFill="1" applyBorder="1" applyAlignment="1" applyProtection="1">
      <alignment vertical="center" shrinkToFit="1"/>
      <protection locked="0"/>
    </xf>
    <xf numFmtId="0" fontId="49" fillId="28" borderId="11" xfId="0" applyFont="1" applyFill="1" applyBorder="1" applyAlignment="1" applyProtection="1">
      <alignment vertical="center" shrinkToFit="1"/>
      <protection locked="0"/>
    </xf>
    <xf numFmtId="191" fontId="49" fillId="28" borderId="10" xfId="0" applyNumberFormat="1" applyFont="1" applyFill="1" applyBorder="1" applyAlignment="1" applyProtection="1">
      <alignment vertical="center" shrinkToFit="1"/>
      <protection locked="0"/>
    </xf>
    <xf numFmtId="191" fontId="49" fillId="28" borderId="11" xfId="0" applyNumberFormat="1" applyFont="1" applyFill="1" applyBorder="1" applyAlignment="1" applyProtection="1">
      <alignment vertical="center" shrinkToFit="1"/>
      <protection locked="0"/>
    </xf>
    <xf numFmtId="191" fontId="49" fillId="33" borderId="10" xfId="0" applyNumberFormat="1" applyFont="1" applyFill="1" applyBorder="1" applyAlignment="1" applyProtection="1">
      <alignment vertical="top" shrinkToFit="1"/>
      <protection/>
    </xf>
    <xf numFmtId="191" fontId="49" fillId="33" borderId="11" xfId="0" applyNumberFormat="1" applyFont="1" applyFill="1" applyBorder="1" applyAlignment="1" applyProtection="1">
      <alignment vertical="top" shrinkToFit="1"/>
      <protection/>
    </xf>
    <xf numFmtId="191" fontId="49" fillId="33" borderId="12" xfId="0" applyNumberFormat="1" applyFont="1" applyFill="1" applyBorder="1" applyAlignment="1" applyProtection="1">
      <alignment vertical="top" shrinkToFit="1"/>
      <protection/>
    </xf>
    <xf numFmtId="0" fontId="49" fillId="28" borderId="12" xfId="0" applyFont="1" applyFill="1" applyBorder="1" applyAlignment="1" applyProtection="1">
      <alignment vertical="center" wrapText="1"/>
      <protection locked="0"/>
    </xf>
    <xf numFmtId="0" fontId="49" fillId="28" borderId="13" xfId="0" applyFont="1" applyFill="1" applyBorder="1" applyAlignment="1" applyProtection="1">
      <alignment horizontal="left" vertical="center" wrapText="1"/>
      <protection locked="0"/>
    </xf>
    <xf numFmtId="0" fontId="49" fillId="28" borderId="0" xfId="0" applyFont="1" applyFill="1" applyBorder="1" applyAlignment="1" applyProtection="1">
      <alignment horizontal="left" vertical="center" wrapText="1"/>
      <protection locked="0"/>
    </xf>
    <xf numFmtId="0" fontId="49" fillId="28" borderId="13" xfId="0" applyFont="1" applyFill="1" applyBorder="1" applyAlignment="1" applyProtection="1">
      <alignment vertical="center" wrapText="1"/>
      <protection locked="0"/>
    </xf>
    <xf numFmtId="0" fontId="49" fillId="28" borderId="0" xfId="0" applyFont="1" applyFill="1" applyBorder="1" applyAlignment="1" applyProtection="1">
      <alignment vertical="center" wrapText="1"/>
      <protection locked="0"/>
    </xf>
    <xf numFmtId="0" fontId="49" fillId="28" borderId="13" xfId="0" applyFont="1" applyFill="1" applyBorder="1" applyAlignment="1" applyProtection="1">
      <alignment vertical="center" shrinkToFit="1"/>
      <protection locked="0"/>
    </xf>
    <xf numFmtId="0" fontId="49" fillId="28" borderId="0" xfId="0" applyFont="1" applyFill="1" applyBorder="1" applyAlignment="1" applyProtection="1">
      <alignment vertical="center" shrinkToFit="1"/>
      <protection locked="0"/>
    </xf>
    <xf numFmtId="191" fontId="49" fillId="28" borderId="13" xfId="0" applyNumberFormat="1" applyFont="1" applyFill="1" applyBorder="1" applyAlignment="1" applyProtection="1">
      <alignment vertical="center" shrinkToFit="1"/>
      <protection locked="0"/>
    </xf>
    <xf numFmtId="191" fontId="49" fillId="28" borderId="0" xfId="0" applyNumberFormat="1" applyFont="1" applyFill="1" applyBorder="1" applyAlignment="1" applyProtection="1">
      <alignment vertical="center" shrinkToFit="1"/>
      <protection locked="0"/>
    </xf>
    <xf numFmtId="191" fontId="49" fillId="33" borderId="13" xfId="0" applyNumberFormat="1" applyFont="1" applyFill="1" applyBorder="1" applyAlignment="1" applyProtection="1">
      <alignment vertical="top" shrinkToFit="1"/>
      <protection/>
    </xf>
    <xf numFmtId="191" fontId="49" fillId="33" borderId="0" xfId="0" applyNumberFormat="1" applyFont="1" applyFill="1" applyBorder="1" applyAlignment="1" applyProtection="1">
      <alignment vertical="top" shrinkToFit="1"/>
      <protection/>
    </xf>
    <xf numFmtId="191" fontId="49" fillId="33" borderId="14" xfId="0" applyNumberFormat="1" applyFont="1" applyFill="1" applyBorder="1" applyAlignment="1" applyProtection="1">
      <alignment vertical="top" shrinkToFit="1"/>
      <protection/>
    </xf>
    <xf numFmtId="0" fontId="49" fillId="28" borderId="14" xfId="0" applyFont="1" applyFill="1" applyBorder="1" applyAlignment="1" applyProtection="1">
      <alignment vertical="center" wrapText="1"/>
      <protection locked="0"/>
    </xf>
    <xf numFmtId="0" fontId="49" fillId="28" borderId="44" xfId="0" applyFont="1" applyFill="1" applyBorder="1" applyAlignment="1" applyProtection="1">
      <alignment horizontal="left" vertical="center"/>
      <protection locked="0"/>
    </xf>
    <xf numFmtId="0" fontId="49" fillId="28" borderId="47" xfId="0" applyFont="1" applyFill="1" applyBorder="1" applyAlignment="1" applyProtection="1">
      <alignment horizontal="left" vertical="center"/>
      <protection locked="0"/>
    </xf>
    <xf numFmtId="0" fontId="49" fillId="28" borderId="48" xfId="0" applyFont="1" applyFill="1" applyBorder="1" applyAlignment="1" applyProtection="1">
      <alignment horizontal="left" vertical="center"/>
      <protection locked="0"/>
    </xf>
    <xf numFmtId="0" fontId="49" fillId="33" borderId="18" xfId="0" applyFont="1" applyFill="1" applyBorder="1" applyAlignment="1" applyProtection="1">
      <alignment horizontal="center" vertical="center"/>
      <protection locked="0"/>
    </xf>
    <xf numFmtId="0" fontId="49" fillId="33" borderId="19" xfId="0" applyFont="1" applyFill="1" applyBorder="1" applyAlignment="1" applyProtection="1">
      <alignment horizontal="center" vertical="center"/>
      <protection locked="0"/>
    </xf>
    <xf numFmtId="0" fontId="49" fillId="33" borderId="20" xfId="0" applyFont="1" applyFill="1" applyBorder="1" applyAlignment="1" applyProtection="1">
      <alignment horizontal="center" vertical="center"/>
      <protection locked="0"/>
    </xf>
    <xf numFmtId="0" fontId="49" fillId="28" borderId="17" xfId="0" applyFont="1" applyFill="1" applyBorder="1" applyAlignment="1" applyProtection="1">
      <alignment horizontal="left" vertical="center" wrapText="1"/>
      <protection locked="0"/>
    </xf>
    <xf numFmtId="0" fontId="49" fillId="28" borderId="15" xfId="0" applyFont="1" applyFill="1" applyBorder="1" applyAlignment="1" applyProtection="1">
      <alignment horizontal="left" vertical="center" wrapText="1"/>
      <protection locked="0"/>
    </xf>
    <xf numFmtId="0" fontId="49" fillId="28" borderId="17" xfId="0" applyFont="1" applyFill="1" applyBorder="1" applyAlignment="1" applyProtection="1">
      <alignment vertical="center" wrapText="1"/>
      <protection locked="0"/>
    </xf>
    <xf numFmtId="0" fontId="49" fillId="28" borderId="15" xfId="0" applyFont="1" applyFill="1" applyBorder="1" applyAlignment="1" applyProtection="1">
      <alignment vertical="center" wrapText="1"/>
      <protection locked="0"/>
    </xf>
    <xf numFmtId="0" fontId="49" fillId="28" borderId="17" xfId="0" applyFont="1" applyFill="1" applyBorder="1" applyAlignment="1" applyProtection="1">
      <alignment vertical="center" shrinkToFit="1"/>
      <protection locked="0"/>
    </xf>
    <xf numFmtId="0" fontId="49" fillId="28" borderId="15" xfId="0" applyFont="1" applyFill="1" applyBorder="1" applyAlignment="1" applyProtection="1">
      <alignment vertical="center" shrinkToFit="1"/>
      <protection locked="0"/>
    </xf>
    <xf numFmtId="191" fontId="49" fillId="28" borderId="17" xfId="0" applyNumberFormat="1" applyFont="1" applyFill="1" applyBorder="1" applyAlignment="1" applyProtection="1">
      <alignment vertical="center" shrinkToFit="1"/>
      <protection locked="0"/>
    </xf>
    <xf numFmtId="191" fontId="49" fillId="28" borderId="15" xfId="0" applyNumberFormat="1" applyFont="1" applyFill="1" applyBorder="1" applyAlignment="1" applyProtection="1">
      <alignment vertical="center" shrinkToFit="1"/>
      <protection locked="0"/>
    </xf>
    <xf numFmtId="191" fontId="49" fillId="33" borderId="17" xfId="0" applyNumberFormat="1" applyFont="1" applyFill="1" applyBorder="1" applyAlignment="1" applyProtection="1">
      <alignment vertical="top" shrinkToFit="1"/>
      <protection/>
    </xf>
    <xf numFmtId="191" fontId="49" fillId="33" borderId="15" xfId="0" applyNumberFormat="1" applyFont="1" applyFill="1" applyBorder="1" applyAlignment="1" applyProtection="1">
      <alignment vertical="top" shrinkToFit="1"/>
      <protection/>
    </xf>
    <xf numFmtId="191" fontId="49" fillId="33" borderId="16" xfId="0" applyNumberFormat="1" applyFont="1" applyFill="1" applyBorder="1" applyAlignment="1" applyProtection="1">
      <alignment vertical="top" shrinkToFit="1"/>
      <protection/>
    </xf>
    <xf numFmtId="0" fontId="49" fillId="28" borderId="16" xfId="0" applyFont="1" applyFill="1" applyBorder="1" applyAlignment="1" applyProtection="1">
      <alignment vertical="center" wrapText="1"/>
      <protection locked="0"/>
    </xf>
    <xf numFmtId="0" fontId="49" fillId="28" borderId="13"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49" fillId="28" borderId="14" xfId="0" applyFont="1" applyFill="1" applyBorder="1" applyAlignment="1" applyProtection="1">
      <alignment vertical="center"/>
      <protection locked="0"/>
    </xf>
    <xf numFmtId="0" fontId="49" fillId="28" borderId="10" xfId="0" applyFont="1" applyFill="1" applyBorder="1" applyAlignment="1" applyProtection="1">
      <alignment vertical="center"/>
      <protection locked="0"/>
    </xf>
    <xf numFmtId="0" fontId="49" fillId="28" borderId="11" xfId="0" applyFont="1" applyFill="1" applyBorder="1" applyAlignment="1" applyProtection="1">
      <alignment vertical="center"/>
      <protection locked="0"/>
    </xf>
    <xf numFmtId="0" fontId="49" fillId="28" borderId="12" xfId="0" applyFont="1" applyFill="1" applyBorder="1" applyAlignment="1" applyProtection="1">
      <alignment vertical="center"/>
      <protection locked="0"/>
    </xf>
    <xf numFmtId="38" fontId="58" fillId="33" borderId="0" xfId="49" applyFont="1" applyFill="1" applyAlignment="1" applyProtection="1">
      <alignment horizontal="left" vertical="center"/>
      <protection locked="0"/>
    </xf>
    <xf numFmtId="0" fontId="54" fillId="33" borderId="49" xfId="0" applyFont="1" applyFill="1" applyBorder="1" applyAlignment="1">
      <alignment horizontal="left" vertical="top" wrapText="1"/>
    </xf>
    <xf numFmtId="0" fontId="54" fillId="33" borderId="38" xfId="0" applyFont="1" applyFill="1" applyBorder="1" applyAlignment="1">
      <alignment horizontal="left" vertical="top" wrapText="1"/>
    </xf>
    <xf numFmtId="191" fontId="54" fillId="33" borderId="49" xfId="0" applyNumberFormat="1" applyFont="1" applyFill="1" applyBorder="1" applyAlignment="1">
      <alignment horizontal="left" vertical="top" wrapText="1"/>
    </xf>
    <xf numFmtId="191" fontId="54" fillId="33" borderId="38" xfId="0" applyNumberFormat="1" applyFont="1" applyFill="1" applyBorder="1" applyAlignment="1">
      <alignment horizontal="left" vertical="top" wrapText="1"/>
    </xf>
    <xf numFmtId="193" fontId="54" fillId="33" borderId="49" xfId="0" applyNumberFormat="1" applyFont="1" applyFill="1" applyBorder="1" applyAlignment="1">
      <alignment horizontal="right" vertical="top"/>
    </xf>
    <xf numFmtId="193" fontId="54" fillId="33" borderId="38" xfId="0" applyNumberFormat="1" applyFont="1" applyFill="1" applyBorder="1" applyAlignment="1">
      <alignment horizontal="right" vertical="top"/>
    </xf>
    <xf numFmtId="0" fontId="54" fillId="5" borderId="18" xfId="0" applyFont="1" applyFill="1" applyBorder="1" applyAlignment="1">
      <alignment horizontal="center" vertical="center" wrapText="1"/>
    </xf>
    <xf numFmtId="0" fontId="54" fillId="5" borderId="20" xfId="0" applyFont="1" applyFill="1" applyBorder="1" applyAlignment="1">
      <alignment horizontal="center" vertical="center" wrapText="1"/>
    </xf>
    <xf numFmtId="191" fontId="54" fillId="33" borderId="59" xfId="0" applyNumberFormat="1" applyFont="1" applyFill="1" applyBorder="1" applyAlignment="1">
      <alignment horizontal="left" vertical="top" wrapText="1"/>
    </xf>
    <xf numFmtId="180" fontId="54" fillId="33" borderId="49" xfId="0" applyNumberFormat="1" applyFont="1" applyFill="1" applyBorder="1" applyAlignment="1">
      <alignment horizontal="right" vertical="top"/>
    </xf>
    <xf numFmtId="180" fontId="54" fillId="33" borderId="59" xfId="0" applyNumberFormat="1" applyFont="1" applyFill="1" applyBorder="1" applyAlignment="1">
      <alignment horizontal="right" vertical="top"/>
    </xf>
    <xf numFmtId="180" fontId="54" fillId="33" borderId="38" xfId="0" applyNumberFormat="1" applyFont="1" applyFill="1" applyBorder="1" applyAlignment="1">
      <alignment horizontal="right" vertical="top"/>
    </xf>
    <xf numFmtId="190" fontId="54" fillId="33" borderId="49" xfId="0" applyNumberFormat="1" applyFont="1" applyFill="1" applyBorder="1" applyAlignment="1">
      <alignment horizontal="right" vertical="top"/>
    </xf>
    <xf numFmtId="190" fontId="54" fillId="33" borderId="59" xfId="0" applyNumberFormat="1" applyFont="1" applyFill="1" applyBorder="1" applyAlignment="1">
      <alignment horizontal="right" vertical="top"/>
    </xf>
    <xf numFmtId="190" fontId="54" fillId="33" borderId="38" xfId="0" applyNumberFormat="1" applyFont="1" applyFill="1" applyBorder="1" applyAlignment="1">
      <alignment horizontal="right" vertical="top"/>
    </xf>
    <xf numFmtId="0" fontId="5" fillId="33" borderId="37"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87"/>
  <sheetViews>
    <sheetView tabSelected="1" view="pageBreakPreview" zoomScale="130" zoomScaleSheetLayoutView="130" zoomScalePageLayoutView="0" workbookViewId="0" topLeftCell="A1">
      <selection activeCell="C5" sqref="C5:J5"/>
    </sheetView>
  </sheetViews>
  <sheetFormatPr defaultColWidth="9.140625" defaultRowHeight="15"/>
  <cols>
    <col min="1" max="1" width="4.28125" style="38" customWidth="1"/>
    <col min="2" max="2" width="9.57421875" style="38" customWidth="1"/>
    <col min="3" max="3" width="9.00390625" style="38" customWidth="1"/>
    <col min="4" max="4" width="11.421875" style="38" bestFit="1" customWidth="1"/>
    <col min="5" max="5" width="9.00390625" style="38" customWidth="1"/>
    <col min="6" max="6" width="11.421875" style="38" customWidth="1"/>
    <col min="7" max="7" width="7.00390625" style="38" customWidth="1"/>
    <col min="8" max="9" width="9.00390625" style="38" customWidth="1"/>
    <col min="10" max="10" width="9.57421875" style="38" customWidth="1"/>
    <col min="11" max="16384" width="9.00390625" style="37" customWidth="1"/>
  </cols>
  <sheetData>
    <row r="1" spans="1:10" ht="13.5">
      <c r="A1" s="37" t="s">
        <v>255</v>
      </c>
      <c r="B1" s="37"/>
      <c r="C1" s="37"/>
      <c r="D1" s="37"/>
      <c r="E1" s="37"/>
      <c r="F1" s="37"/>
      <c r="G1" s="37"/>
      <c r="H1" s="37"/>
      <c r="I1" s="37"/>
      <c r="J1" s="37"/>
    </row>
    <row r="2" spans="1:10" ht="13.5">
      <c r="A2" s="172" t="s">
        <v>254</v>
      </c>
      <c r="B2" s="172"/>
      <c r="C2" s="172"/>
      <c r="D2" s="172"/>
      <c r="E2" s="172"/>
      <c r="F2" s="172"/>
      <c r="G2" s="172"/>
      <c r="H2" s="172"/>
      <c r="I2" s="172"/>
      <c r="J2" s="172"/>
    </row>
    <row r="3" spans="1:10" ht="14.25" thickBot="1">
      <c r="A3" s="173" t="s">
        <v>172</v>
      </c>
      <c r="B3" s="173"/>
      <c r="C3" s="173"/>
      <c r="D3" s="173"/>
      <c r="E3" s="173"/>
      <c r="F3" s="173"/>
      <c r="G3" s="173"/>
      <c r="H3" s="173"/>
      <c r="I3" s="173"/>
      <c r="J3" s="173"/>
    </row>
    <row r="4" spans="1:10" ht="14.25" thickBot="1">
      <c r="A4" s="174" t="s">
        <v>26</v>
      </c>
      <c r="B4" s="175"/>
      <c r="C4" s="176" t="s">
        <v>173</v>
      </c>
      <c r="D4" s="177"/>
      <c r="E4" s="177"/>
      <c r="F4" s="177"/>
      <c r="G4" s="177"/>
      <c r="H4" s="177"/>
      <c r="I4" s="177"/>
      <c r="J4" s="178"/>
    </row>
    <row r="5" spans="1:10" ht="14.25" thickBot="1">
      <c r="A5" s="174" t="s">
        <v>27</v>
      </c>
      <c r="B5" s="175"/>
      <c r="C5" s="179"/>
      <c r="D5" s="180"/>
      <c r="E5" s="180"/>
      <c r="F5" s="180"/>
      <c r="G5" s="180"/>
      <c r="H5" s="180"/>
      <c r="I5" s="180"/>
      <c r="J5" s="181"/>
    </row>
    <row r="6" spans="1:10" ht="13.5">
      <c r="A6" s="162" t="s">
        <v>28</v>
      </c>
      <c r="B6" s="163"/>
      <c r="C6" s="140" t="s">
        <v>248</v>
      </c>
      <c r="D6" s="141"/>
      <c r="E6" s="141"/>
      <c r="F6" s="141"/>
      <c r="G6" s="141"/>
      <c r="H6" s="141"/>
      <c r="I6" s="141"/>
      <c r="J6" s="142"/>
    </row>
    <row r="7" spans="1:10" ht="13.5">
      <c r="A7" s="164"/>
      <c r="B7" s="165"/>
      <c r="C7" s="143" t="s">
        <v>29</v>
      </c>
      <c r="D7" s="144"/>
      <c r="E7" s="143" t="s">
        <v>30</v>
      </c>
      <c r="F7" s="145"/>
      <c r="G7" s="145"/>
      <c r="H7" s="144"/>
      <c r="I7" s="143" t="s">
        <v>31</v>
      </c>
      <c r="J7" s="146"/>
    </row>
    <row r="8" spans="1:10" ht="13.5">
      <c r="A8" s="164"/>
      <c r="B8" s="165"/>
      <c r="C8" s="147"/>
      <c r="D8" s="148"/>
      <c r="E8" s="147"/>
      <c r="F8" s="149"/>
      <c r="G8" s="149"/>
      <c r="H8" s="148"/>
      <c r="I8" s="150" t="s">
        <v>103</v>
      </c>
      <c r="J8" s="151"/>
    </row>
    <row r="9" spans="1:15" ht="13.5">
      <c r="A9" s="164"/>
      <c r="B9" s="165"/>
      <c r="C9" s="143" t="s">
        <v>33</v>
      </c>
      <c r="D9" s="144"/>
      <c r="E9" s="143" t="s">
        <v>34</v>
      </c>
      <c r="F9" s="144"/>
      <c r="G9" s="143" t="s">
        <v>35</v>
      </c>
      <c r="H9" s="144"/>
      <c r="I9" s="152"/>
      <c r="J9" s="153"/>
      <c r="O9" s="65"/>
    </row>
    <row r="10" spans="1:10" ht="13.5">
      <c r="A10" s="164"/>
      <c r="B10" s="165"/>
      <c r="C10" s="147"/>
      <c r="D10" s="148"/>
      <c r="E10" s="147"/>
      <c r="F10" s="148"/>
      <c r="G10" s="147"/>
      <c r="H10" s="148"/>
      <c r="I10" s="154"/>
      <c r="J10" s="155"/>
    </row>
    <row r="11" spans="1:10" ht="13.5">
      <c r="A11" s="164"/>
      <c r="B11" s="165"/>
      <c r="C11" s="143" t="s">
        <v>32</v>
      </c>
      <c r="D11" s="145"/>
      <c r="E11" s="145"/>
      <c r="F11" s="145"/>
      <c r="G11" s="145"/>
      <c r="H11" s="145"/>
      <c r="I11" s="145"/>
      <c r="J11" s="146"/>
    </row>
    <row r="12" spans="1:10" ht="13.5">
      <c r="A12" s="164"/>
      <c r="B12" s="165"/>
      <c r="C12" s="143" t="s">
        <v>29</v>
      </c>
      <c r="D12" s="144"/>
      <c r="E12" s="143" t="s">
        <v>30</v>
      </c>
      <c r="F12" s="145"/>
      <c r="G12" s="145"/>
      <c r="H12" s="144"/>
      <c r="I12" s="143" t="s">
        <v>249</v>
      </c>
      <c r="J12" s="146"/>
    </row>
    <row r="13" spans="1:10" ht="13.5">
      <c r="A13" s="164"/>
      <c r="B13" s="165"/>
      <c r="C13" s="147"/>
      <c r="D13" s="148"/>
      <c r="E13" s="147"/>
      <c r="F13" s="149"/>
      <c r="G13" s="149"/>
      <c r="H13" s="148"/>
      <c r="I13" s="150" t="s">
        <v>103</v>
      </c>
      <c r="J13" s="151"/>
    </row>
    <row r="14" spans="1:10" ht="13.5">
      <c r="A14" s="164"/>
      <c r="B14" s="165"/>
      <c r="C14" s="143" t="s">
        <v>33</v>
      </c>
      <c r="D14" s="144"/>
      <c r="E14" s="143" t="s">
        <v>34</v>
      </c>
      <c r="F14" s="144"/>
      <c r="G14" s="143" t="s">
        <v>35</v>
      </c>
      <c r="H14" s="144"/>
      <c r="I14" s="152"/>
      <c r="J14" s="153"/>
    </row>
    <row r="15" spans="1:10" ht="14.25" thickBot="1">
      <c r="A15" s="166"/>
      <c r="B15" s="167"/>
      <c r="C15" s="186"/>
      <c r="D15" s="187"/>
      <c r="E15" s="186"/>
      <c r="F15" s="187"/>
      <c r="G15" s="186"/>
      <c r="H15" s="187"/>
      <c r="I15" s="193"/>
      <c r="J15" s="194"/>
    </row>
    <row r="16" spans="1:10" ht="13.5">
      <c r="A16" s="156" t="s">
        <v>246</v>
      </c>
      <c r="B16" s="157"/>
      <c r="C16" s="84" t="s">
        <v>174</v>
      </c>
      <c r="D16" s="45"/>
      <c r="E16" s="45"/>
      <c r="F16" s="45"/>
      <c r="G16" s="45"/>
      <c r="H16" s="45"/>
      <c r="I16" s="45"/>
      <c r="J16" s="46"/>
    </row>
    <row r="17" spans="1:10" ht="13.5">
      <c r="A17" s="158"/>
      <c r="B17" s="159"/>
      <c r="C17" s="52" t="s">
        <v>175</v>
      </c>
      <c r="D17" s="41"/>
      <c r="E17" s="41"/>
      <c r="F17" s="41"/>
      <c r="G17" s="41"/>
      <c r="H17" s="41"/>
      <c r="I17" s="41"/>
      <c r="J17" s="59"/>
    </row>
    <row r="18" spans="1:10" ht="13.5">
      <c r="A18" s="158"/>
      <c r="B18" s="159"/>
      <c r="C18" s="41"/>
      <c r="D18" s="70" t="s">
        <v>101</v>
      </c>
      <c r="E18" s="195"/>
      <c r="F18" s="195"/>
      <c r="G18" s="195"/>
      <c r="H18" s="195"/>
      <c r="I18" s="195"/>
      <c r="J18" s="196"/>
    </row>
    <row r="19" spans="1:10" ht="14.25" thickBot="1">
      <c r="A19" s="160"/>
      <c r="B19" s="161"/>
      <c r="C19" s="47"/>
      <c r="D19" s="85" t="s">
        <v>102</v>
      </c>
      <c r="E19" s="182"/>
      <c r="F19" s="182"/>
      <c r="G19" s="182"/>
      <c r="H19" s="182"/>
      <c r="I19" s="182"/>
      <c r="J19" s="183"/>
    </row>
    <row r="20" spans="1:10" ht="13.5">
      <c r="A20" s="162" t="s">
        <v>36</v>
      </c>
      <c r="B20" s="163"/>
      <c r="C20" s="188" t="s">
        <v>284</v>
      </c>
      <c r="D20" s="163"/>
      <c r="E20" s="140" t="s">
        <v>37</v>
      </c>
      <c r="F20" s="141"/>
      <c r="G20" s="141"/>
      <c r="H20" s="141"/>
      <c r="I20" s="141"/>
      <c r="J20" s="142"/>
    </row>
    <row r="21" spans="1:10" ht="13.5">
      <c r="A21" s="164"/>
      <c r="B21" s="165"/>
      <c r="C21" s="189"/>
      <c r="D21" s="190"/>
      <c r="E21" s="121" t="s">
        <v>29</v>
      </c>
      <c r="F21" s="143" t="s">
        <v>38</v>
      </c>
      <c r="G21" s="144"/>
      <c r="H21" s="131" t="s">
        <v>171</v>
      </c>
      <c r="I21" s="143" t="s">
        <v>35</v>
      </c>
      <c r="J21" s="146"/>
    </row>
    <row r="22" spans="1:10" ht="13.5">
      <c r="A22" s="164"/>
      <c r="B22" s="165"/>
      <c r="C22" s="168"/>
      <c r="D22" s="169"/>
      <c r="E22" s="184"/>
      <c r="F22" s="168"/>
      <c r="G22" s="169"/>
      <c r="H22" s="112"/>
      <c r="I22" s="168"/>
      <c r="J22" s="191"/>
    </row>
    <row r="23" spans="1:10" ht="13.5">
      <c r="A23" s="164"/>
      <c r="B23" s="165"/>
      <c r="C23" s="170"/>
      <c r="D23" s="171"/>
      <c r="E23" s="185"/>
      <c r="F23" s="170"/>
      <c r="G23" s="171"/>
      <c r="H23" s="112"/>
      <c r="I23" s="170"/>
      <c r="J23" s="192"/>
    </row>
    <row r="24" spans="1:10" ht="13.5">
      <c r="A24" s="164"/>
      <c r="B24" s="165"/>
      <c r="C24" s="168"/>
      <c r="D24" s="169"/>
      <c r="E24" s="184"/>
      <c r="F24" s="168"/>
      <c r="G24" s="169"/>
      <c r="H24" s="112"/>
      <c r="I24" s="168"/>
      <c r="J24" s="191"/>
    </row>
    <row r="25" spans="1:10" ht="13.5">
      <c r="A25" s="164"/>
      <c r="B25" s="165"/>
      <c r="C25" s="170"/>
      <c r="D25" s="171"/>
      <c r="E25" s="185"/>
      <c r="F25" s="170"/>
      <c r="G25" s="171"/>
      <c r="H25" s="112"/>
      <c r="I25" s="170"/>
      <c r="J25" s="192"/>
    </row>
    <row r="26" spans="1:10" ht="13.5">
      <c r="A26" s="164"/>
      <c r="B26" s="165"/>
      <c r="C26" s="168"/>
      <c r="D26" s="169"/>
      <c r="E26" s="184"/>
      <c r="F26" s="168"/>
      <c r="G26" s="169"/>
      <c r="H26" s="112"/>
      <c r="I26" s="168"/>
      <c r="J26" s="191"/>
    </row>
    <row r="27" spans="1:10" ht="13.5">
      <c r="A27" s="164"/>
      <c r="B27" s="165"/>
      <c r="C27" s="170"/>
      <c r="D27" s="171"/>
      <c r="E27" s="185"/>
      <c r="F27" s="170"/>
      <c r="G27" s="171"/>
      <c r="H27" s="112"/>
      <c r="I27" s="170"/>
      <c r="J27" s="192"/>
    </row>
    <row r="28" spans="1:10" ht="13.5">
      <c r="A28" s="164"/>
      <c r="B28" s="165"/>
      <c r="C28" s="213"/>
      <c r="D28" s="214"/>
      <c r="E28" s="184"/>
      <c r="F28" s="168"/>
      <c r="G28" s="169"/>
      <c r="H28" s="112"/>
      <c r="I28" s="168"/>
      <c r="J28" s="191"/>
    </row>
    <row r="29" spans="1:10" ht="14.25" thickBot="1">
      <c r="A29" s="166"/>
      <c r="B29" s="167"/>
      <c r="C29" s="215"/>
      <c r="D29" s="216"/>
      <c r="E29" s="185"/>
      <c r="F29" s="170"/>
      <c r="G29" s="171"/>
      <c r="H29" s="112"/>
      <c r="I29" s="170"/>
      <c r="J29" s="192"/>
    </row>
    <row r="30" spans="1:10" ht="13.5">
      <c r="A30" s="53" t="s">
        <v>39</v>
      </c>
      <c r="B30" s="54"/>
      <c r="C30" s="54"/>
      <c r="D30" s="54"/>
      <c r="E30" s="54"/>
      <c r="F30" s="54"/>
      <c r="G30" s="54"/>
      <c r="H30" s="54"/>
      <c r="I30" s="54"/>
      <c r="J30" s="55"/>
    </row>
    <row r="31" spans="1:10" ht="13.5">
      <c r="A31" s="56" t="s">
        <v>40</v>
      </c>
      <c r="B31" s="49"/>
      <c r="C31" s="49"/>
      <c r="D31" s="49"/>
      <c r="E31" s="49"/>
      <c r="F31" s="49"/>
      <c r="G31" s="49"/>
      <c r="H31" s="49"/>
      <c r="I31" s="49"/>
      <c r="J31" s="57"/>
    </row>
    <row r="32" spans="1:10" ht="45" customHeight="1">
      <c r="A32" s="205"/>
      <c r="B32" s="206"/>
      <c r="C32" s="206"/>
      <c r="D32" s="206"/>
      <c r="E32" s="206"/>
      <c r="F32" s="206"/>
      <c r="G32" s="206"/>
      <c r="H32" s="206"/>
      <c r="I32" s="206"/>
      <c r="J32" s="207"/>
    </row>
    <row r="33" spans="1:10" ht="13.5">
      <c r="A33" s="208" t="s">
        <v>176</v>
      </c>
      <c r="B33" s="209"/>
      <c r="C33" s="210"/>
      <c r="D33" s="198" t="s">
        <v>287</v>
      </c>
      <c r="E33" s="198"/>
      <c r="F33" s="198"/>
      <c r="G33" s="198"/>
      <c r="H33" s="41" t="s">
        <v>177</v>
      </c>
      <c r="I33" s="41"/>
      <c r="J33" s="59"/>
    </row>
    <row r="34" spans="1:10" ht="13.5">
      <c r="A34" s="211"/>
      <c r="B34" s="212"/>
      <c r="C34" s="190"/>
      <c r="D34" s="41" t="s">
        <v>178</v>
      </c>
      <c r="E34" s="41"/>
      <c r="F34" s="41"/>
      <c r="G34" s="122"/>
      <c r="H34" s="41" t="s">
        <v>179</v>
      </c>
      <c r="I34" s="41"/>
      <c r="J34" s="59"/>
    </row>
    <row r="35" spans="1:10" ht="13.5" customHeight="1">
      <c r="A35" s="199" t="s">
        <v>180</v>
      </c>
      <c r="B35" s="200"/>
      <c r="C35" s="200"/>
      <c r="D35" s="107" t="s">
        <v>181</v>
      </c>
      <c r="E35" s="49"/>
      <c r="F35" s="49"/>
      <c r="G35" s="49"/>
      <c r="H35" s="49"/>
      <c r="I35" s="49"/>
      <c r="J35" s="57"/>
    </row>
    <row r="36" spans="1:10" ht="13.5">
      <c r="A36" s="201"/>
      <c r="B36" s="202"/>
      <c r="C36" s="202"/>
      <c r="D36" s="108" t="s">
        <v>182</v>
      </c>
      <c r="E36" s="41"/>
      <c r="F36" s="41"/>
      <c r="G36" s="41"/>
      <c r="H36" s="41"/>
      <c r="I36" s="41"/>
      <c r="J36" s="59"/>
    </row>
    <row r="37" spans="1:10" ht="28.5" customHeight="1">
      <c r="A37" s="203"/>
      <c r="B37" s="204"/>
      <c r="C37" s="204"/>
      <c r="D37" s="254"/>
      <c r="E37" s="255"/>
      <c r="F37" s="255"/>
      <c r="G37" s="255"/>
      <c r="H37" s="255"/>
      <c r="I37" s="255"/>
      <c r="J37" s="256"/>
    </row>
    <row r="38" spans="1:10" ht="13.5">
      <c r="A38" s="56" t="s">
        <v>41</v>
      </c>
      <c r="B38" s="49"/>
      <c r="C38" s="49"/>
      <c r="D38" s="49"/>
      <c r="E38" s="49"/>
      <c r="F38" s="49"/>
      <c r="G38" s="49"/>
      <c r="H38" s="49"/>
      <c r="I38" s="49"/>
      <c r="J38" s="57"/>
    </row>
    <row r="39" spans="1:10" ht="13.5">
      <c r="A39" s="60" t="s">
        <v>184</v>
      </c>
      <c r="B39" s="52"/>
      <c r="C39" s="41"/>
      <c r="D39" s="41"/>
      <c r="E39" s="41"/>
      <c r="F39" s="41"/>
      <c r="G39" s="41"/>
      <c r="H39" s="41"/>
      <c r="I39" s="41"/>
      <c r="J39" s="59"/>
    </row>
    <row r="40" spans="1:10" ht="13.5">
      <c r="A40" s="60" t="s">
        <v>232</v>
      </c>
      <c r="B40" s="52"/>
      <c r="C40" s="41"/>
      <c r="D40" s="41"/>
      <c r="E40" s="41"/>
      <c r="F40" s="41"/>
      <c r="G40" s="41"/>
      <c r="H40" s="41"/>
      <c r="I40" s="41"/>
      <c r="J40" s="59"/>
    </row>
    <row r="41" spans="1:10" ht="13.5">
      <c r="A41" s="60" t="s">
        <v>185</v>
      </c>
      <c r="B41" s="52"/>
      <c r="C41" s="41"/>
      <c r="D41" s="41"/>
      <c r="E41" s="41"/>
      <c r="F41" s="41"/>
      <c r="G41" s="41"/>
      <c r="H41" s="41"/>
      <c r="I41" s="41"/>
      <c r="J41" s="59"/>
    </row>
    <row r="42" spans="1:10" ht="13.5">
      <c r="A42" s="60" t="s">
        <v>183</v>
      </c>
      <c r="B42" s="52"/>
      <c r="C42" s="41"/>
      <c r="D42" s="41"/>
      <c r="E42" s="41"/>
      <c r="F42" s="41"/>
      <c r="G42" s="41"/>
      <c r="H42" s="41"/>
      <c r="I42" s="41"/>
      <c r="J42" s="59"/>
    </row>
    <row r="43" spans="1:10" ht="13.5">
      <c r="A43" s="109" t="s">
        <v>230</v>
      </c>
      <c r="B43" s="52"/>
      <c r="C43" s="41"/>
      <c r="D43" s="41"/>
      <c r="E43" s="41"/>
      <c r="F43" s="41"/>
      <c r="G43" s="41"/>
      <c r="H43" s="41"/>
      <c r="I43" s="41"/>
      <c r="J43" s="59"/>
    </row>
    <row r="44" spans="1:10" ht="13.5">
      <c r="A44" s="229"/>
      <c r="B44" s="230"/>
      <c r="C44" s="230"/>
      <c r="D44" s="230"/>
      <c r="E44" s="230"/>
      <c r="F44" s="230"/>
      <c r="G44" s="230"/>
      <c r="H44" s="230"/>
      <c r="I44" s="230"/>
      <c r="J44" s="231"/>
    </row>
    <row r="45" spans="1:10" ht="13.5">
      <c r="A45" s="109" t="s">
        <v>231</v>
      </c>
      <c r="B45" s="52"/>
      <c r="C45" s="41"/>
      <c r="D45" s="41"/>
      <c r="E45" s="41"/>
      <c r="F45" s="41"/>
      <c r="G45" s="41"/>
      <c r="H45" s="41"/>
      <c r="I45" s="41"/>
      <c r="J45" s="59"/>
    </row>
    <row r="46" spans="1:10" ht="66" customHeight="1">
      <c r="A46" s="257"/>
      <c r="B46" s="258"/>
      <c r="C46" s="258"/>
      <c r="D46" s="258"/>
      <c r="E46" s="258"/>
      <c r="F46" s="258"/>
      <c r="G46" s="258"/>
      <c r="H46" s="258"/>
      <c r="I46" s="258"/>
      <c r="J46" s="259"/>
    </row>
    <row r="47" spans="1:10" ht="13.5">
      <c r="A47" s="109" t="s">
        <v>186</v>
      </c>
      <c r="B47" s="52"/>
      <c r="C47" s="41"/>
      <c r="D47" s="41"/>
      <c r="E47" s="41"/>
      <c r="F47" s="41"/>
      <c r="G47" s="41"/>
      <c r="H47" s="41"/>
      <c r="I47" s="41"/>
      <c r="J47" s="59"/>
    </row>
    <row r="48" spans="1:12" ht="60.75" customHeight="1">
      <c r="A48" s="235"/>
      <c r="B48" s="236"/>
      <c r="C48" s="236"/>
      <c r="D48" s="236"/>
      <c r="E48" s="236"/>
      <c r="F48" s="236"/>
      <c r="G48" s="236"/>
      <c r="H48" s="236"/>
      <c r="I48" s="236"/>
      <c r="J48" s="237"/>
      <c r="L48" s="65"/>
    </row>
    <row r="49" spans="1:10" ht="13.5">
      <c r="A49" s="109" t="s">
        <v>187</v>
      </c>
      <c r="B49" s="52"/>
      <c r="C49" s="41"/>
      <c r="D49" s="41"/>
      <c r="E49" s="41"/>
      <c r="F49" s="41"/>
      <c r="G49" s="41"/>
      <c r="H49" s="41"/>
      <c r="I49" s="41"/>
      <c r="J49" s="59"/>
    </row>
    <row r="50" spans="1:10" ht="13.5">
      <c r="A50" s="246"/>
      <c r="B50" s="247"/>
      <c r="C50" s="247"/>
      <c r="D50" s="247"/>
      <c r="E50" s="247"/>
      <c r="F50" s="247"/>
      <c r="G50" s="247"/>
      <c r="H50" s="247"/>
      <c r="I50" s="247"/>
      <c r="J50" s="153"/>
    </row>
    <row r="51" spans="1:10" ht="13.5">
      <c r="A51" s="109" t="s">
        <v>188</v>
      </c>
      <c r="B51" s="52"/>
      <c r="C51" s="41"/>
      <c r="D51" s="41"/>
      <c r="E51" s="41"/>
      <c r="F51" s="41"/>
      <c r="G51" s="41"/>
      <c r="H51" s="41"/>
      <c r="I51" s="41"/>
      <c r="J51" s="59"/>
    </row>
    <row r="52" spans="1:10" ht="14.25" thickBot="1">
      <c r="A52" s="250"/>
      <c r="B52" s="251"/>
      <c r="C52" s="251"/>
      <c r="D52" s="251"/>
      <c r="E52" s="251"/>
      <c r="F52" s="251"/>
      <c r="G52" s="251"/>
      <c r="H52" s="251"/>
      <c r="I52" s="251"/>
      <c r="J52" s="194"/>
    </row>
    <row r="53" spans="1:10" ht="13.5">
      <c r="A53" s="53" t="s">
        <v>42</v>
      </c>
      <c r="B53" s="54"/>
      <c r="C53" s="54"/>
      <c r="D53" s="54"/>
      <c r="E53" s="54"/>
      <c r="F53" s="54"/>
      <c r="G53" s="54"/>
      <c r="H53" s="54"/>
      <c r="I53" s="54"/>
      <c r="J53" s="55"/>
    </row>
    <row r="54" spans="1:10" ht="13.5">
      <c r="A54" s="56" t="s">
        <v>43</v>
      </c>
      <c r="B54" s="49"/>
      <c r="C54" s="49"/>
      <c r="D54" s="49"/>
      <c r="E54" s="49"/>
      <c r="F54" s="49"/>
      <c r="G54" s="49"/>
      <c r="H54" s="49"/>
      <c r="I54" s="49"/>
      <c r="J54" s="57"/>
    </row>
    <row r="55" spans="1:10" ht="13.5">
      <c r="A55" s="60" t="s">
        <v>44</v>
      </c>
      <c r="B55" s="52"/>
      <c r="C55" s="52"/>
      <c r="D55" s="52"/>
      <c r="E55" s="52"/>
      <c r="F55" s="52"/>
      <c r="G55" s="52"/>
      <c r="H55" s="52"/>
      <c r="I55" s="52"/>
      <c r="J55" s="61"/>
    </row>
    <row r="56" spans="1:10" ht="13.5">
      <c r="A56" s="60" t="s">
        <v>45</v>
      </c>
      <c r="B56" s="52"/>
      <c r="C56" s="52"/>
      <c r="D56" s="52"/>
      <c r="E56" s="52"/>
      <c r="F56" s="52"/>
      <c r="G56" s="52"/>
      <c r="H56" s="52"/>
      <c r="I56" s="52"/>
      <c r="J56" s="61"/>
    </row>
    <row r="57" spans="1:10" ht="13.5">
      <c r="A57" s="60" t="s">
        <v>46</v>
      </c>
      <c r="B57" s="52"/>
      <c r="C57" s="52"/>
      <c r="D57" s="52"/>
      <c r="E57" s="52"/>
      <c r="F57" s="52"/>
      <c r="G57" s="52"/>
      <c r="H57" s="52"/>
      <c r="I57" s="52"/>
      <c r="J57" s="61"/>
    </row>
    <row r="58" spans="1:10" ht="13.5">
      <c r="A58" s="58" t="s">
        <v>47</v>
      </c>
      <c r="B58" s="41"/>
      <c r="C58" s="41"/>
      <c r="D58" s="41"/>
      <c r="E58" s="41"/>
      <c r="F58" s="41"/>
      <c r="G58" s="41"/>
      <c r="H58" s="41"/>
      <c r="I58" s="41"/>
      <c r="J58" s="59"/>
    </row>
    <row r="59" spans="1:10" ht="13.5">
      <c r="A59" s="58" t="s">
        <v>282</v>
      </c>
      <c r="B59" s="41"/>
      <c r="C59" s="41"/>
      <c r="D59" s="77"/>
      <c r="E59" s="41" t="s">
        <v>265</v>
      </c>
      <c r="F59" s="41"/>
      <c r="G59" s="41"/>
      <c r="H59" s="41"/>
      <c r="I59" s="41"/>
      <c r="J59" s="59"/>
    </row>
    <row r="60" spans="1:10" ht="13.5">
      <c r="A60" s="58" t="s">
        <v>48</v>
      </c>
      <c r="B60" s="41"/>
      <c r="C60" s="41"/>
      <c r="D60" s="78"/>
      <c r="E60" s="41" t="s">
        <v>265</v>
      </c>
      <c r="F60" s="41"/>
      <c r="G60" s="41"/>
      <c r="H60" s="41"/>
      <c r="I60" s="41"/>
      <c r="J60" s="59"/>
    </row>
    <row r="61" spans="1:10" ht="13.5">
      <c r="A61" s="58"/>
      <c r="B61" s="41"/>
      <c r="C61" s="41"/>
      <c r="D61" s="41"/>
      <c r="E61" s="41"/>
      <c r="F61" s="41"/>
      <c r="G61" s="41"/>
      <c r="H61" s="41"/>
      <c r="I61" s="41"/>
      <c r="J61" s="59"/>
    </row>
    <row r="62" spans="1:10" ht="13.5">
      <c r="A62" s="58" t="s">
        <v>49</v>
      </c>
      <c r="B62" s="41"/>
      <c r="C62" s="41"/>
      <c r="D62" s="98" t="s">
        <v>52</v>
      </c>
      <c r="E62" s="98" t="s">
        <v>51</v>
      </c>
      <c r="F62" s="98" t="s">
        <v>150</v>
      </c>
      <c r="G62" s="98"/>
      <c r="H62" s="98" t="s">
        <v>151</v>
      </c>
      <c r="I62" s="98"/>
      <c r="J62" s="59"/>
    </row>
    <row r="63" spans="1:10" ht="13.5">
      <c r="A63" s="197"/>
      <c r="B63" s="198"/>
      <c r="C63" s="41"/>
      <c r="D63" s="77"/>
      <c r="E63" s="41">
        <f aca="true" t="shared" si="0" ref="E63:E68">IF(ISERROR(VLOOKUP(A63,換算係数,3,FALSE))=TRUE,"",VLOOKUP(A63,換算係数,3,FALSE))</f>
      </c>
      <c r="F63" s="96">
        <f aca="true" t="shared" si="1" ref="F63:F68">IF(ISERROR(VLOOKUP(A63,換算係数,2,FALSE))=TRUE,"",VLOOKUP(A63,換算係数,2,FALSE))</f>
      </c>
      <c r="G63" s="100">
        <f aca="true" t="shared" si="2" ref="G63:G68">IF(ISERROR(VLOOKUP(A63,換算係数,4,FALSE))=TRUE,"",VLOOKUP(A63,換算係数,4,FALSE))</f>
      </c>
      <c r="H63" s="95">
        <f aca="true" t="shared" si="3" ref="H63:H68">IF(ISERROR(F63*D63)=TRUE,"",D63*F63)</f>
      </c>
      <c r="I63" s="41" t="s">
        <v>265</v>
      </c>
      <c r="J63" s="59"/>
    </row>
    <row r="64" spans="1:10" ht="13.5">
      <c r="A64" s="197"/>
      <c r="B64" s="198"/>
      <c r="C64" s="41"/>
      <c r="D64" s="78"/>
      <c r="E64" s="41">
        <f t="shared" si="0"/>
      </c>
      <c r="F64" s="96">
        <f t="shared" si="1"/>
      </c>
      <c r="G64" s="100">
        <f t="shared" si="2"/>
      </c>
      <c r="H64" s="95">
        <f t="shared" si="3"/>
      </c>
      <c r="I64" s="41" t="s">
        <v>265</v>
      </c>
      <c r="J64" s="59"/>
    </row>
    <row r="65" spans="1:10" ht="13.5">
      <c r="A65" s="197"/>
      <c r="B65" s="198"/>
      <c r="C65" s="41"/>
      <c r="D65" s="78"/>
      <c r="E65" s="41">
        <f t="shared" si="0"/>
      </c>
      <c r="F65" s="96">
        <f t="shared" si="1"/>
      </c>
      <c r="G65" s="100">
        <f t="shared" si="2"/>
      </c>
      <c r="H65" s="95">
        <f t="shared" si="3"/>
      </c>
      <c r="I65" s="41" t="s">
        <v>265</v>
      </c>
      <c r="J65" s="59"/>
    </row>
    <row r="66" spans="1:10" ht="13.5">
      <c r="A66" s="197"/>
      <c r="B66" s="198"/>
      <c r="C66" s="41"/>
      <c r="D66" s="78"/>
      <c r="E66" s="41">
        <f t="shared" si="0"/>
      </c>
      <c r="F66" s="96">
        <f t="shared" si="1"/>
      </c>
      <c r="G66" s="100">
        <f t="shared" si="2"/>
      </c>
      <c r="H66" s="95">
        <f t="shared" si="3"/>
      </c>
      <c r="I66" s="41" t="s">
        <v>265</v>
      </c>
      <c r="J66" s="59"/>
    </row>
    <row r="67" spans="1:10" ht="13.5">
      <c r="A67" s="197"/>
      <c r="B67" s="198"/>
      <c r="C67" s="41"/>
      <c r="D67" s="78"/>
      <c r="E67" s="41">
        <f t="shared" si="0"/>
      </c>
      <c r="F67" s="96">
        <f t="shared" si="1"/>
      </c>
      <c r="G67" s="100">
        <f t="shared" si="2"/>
      </c>
      <c r="H67" s="95">
        <f t="shared" si="3"/>
      </c>
      <c r="I67" s="41" t="s">
        <v>265</v>
      </c>
      <c r="J67" s="59"/>
    </row>
    <row r="68" spans="1:10" ht="13.5">
      <c r="A68" s="197"/>
      <c r="B68" s="198"/>
      <c r="C68" s="41"/>
      <c r="D68" s="78"/>
      <c r="E68" s="41">
        <f t="shared" si="0"/>
      </c>
      <c r="F68" s="96">
        <f t="shared" si="1"/>
      </c>
      <c r="G68" s="100">
        <f t="shared" si="2"/>
      </c>
      <c r="H68" s="95">
        <f t="shared" si="3"/>
      </c>
      <c r="I68" s="41" t="s">
        <v>265</v>
      </c>
      <c r="J68" s="59"/>
    </row>
    <row r="69" spans="1:10" ht="13.5">
      <c r="A69" s="97"/>
      <c r="B69" s="98"/>
      <c r="C69" s="41"/>
      <c r="D69" s="99"/>
      <c r="E69" s="41"/>
      <c r="F69" s="96"/>
      <c r="G69" s="70" t="s">
        <v>152</v>
      </c>
      <c r="H69" s="95">
        <f>SUM(H63:H68)</f>
        <v>0</v>
      </c>
      <c r="I69" s="41" t="s">
        <v>265</v>
      </c>
      <c r="J69" s="59"/>
    </row>
    <row r="70" spans="1:10" ht="13.5">
      <c r="A70" s="58"/>
      <c r="B70" s="41"/>
      <c r="C70" s="41"/>
      <c r="D70" s="41"/>
      <c r="E70" s="41"/>
      <c r="F70" s="41"/>
      <c r="G70" s="41"/>
      <c r="H70" s="41"/>
      <c r="I70" s="41"/>
      <c r="J70" s="59"/>
    </row>
    <row r="71" spans="1:10" ht="13.5">
      <c r="A71" s="58" t="s">
        <v>53</v>
      </c>
      <c r="B71" s="41"/>
      <c r="C71" s="41"/>
      <c r="D71" s="41"/>
      <c r="E71" s="41"/>
      <c r="F71" s="41"/>
      <c r="G71" s="41"/>
      <c r="H71" s="41"/>
      <c r="I71" s="41"/>
      <c r="J71" s="59"/>
    </row>
    <row r="72" spans="1:10" ht="13.5">
      <c r="A72" s="60" t="s">
        <v>201</v>
      </c>
      <c r="B72" s="52"/>
      <c r="C72" s="41"/>
      <c r="D72" s="41"/>
      <c r="E72" s="41"/>
      <c r="F72" s="41"/>
      <c r="G72" s="41"/>
      <c r="H72" s="41"/>
      <c r="I72" s="41"/>
      <c r="J72" s="59"/>
    </row>
    <row r="73" spans="1:10" ht="13.5">
      <c r="A73" s="60" t="s">
        <v>202</v>
      </c>
      <c r="B73" s="52"/>
      <c r="C73" s="41"/>
      <c r="D73" s="41"/>
      <c r="E73" s="41"/>
      <c r="F73" s="41"/>
      <c r="G73" s="41"/>
      <c r="H73" s="41"/>
      <c r="I73" s="41"/>
      <c r="J73" s="59"/>
    </row>
    <row r="74" spans="1:10" ht="13.5">
      <c r="A74" s="60" t="s">
        <v>203</v>
      </c>
      <c r="B74" s="52"/>
      <c r="C74" s="41"/>
      <c r="D74" s="41"/>
      <c r="E74" s="41"/>
      <c r="F74" s="41"/>
      <c r="G74" s="41"/>
      <c r="H74" s="41"/>
      <c r="I74" s="41"/>
      <c r="J74" s="59"/>
    </row>
    <row r="75" spans="1:10" ht="13.5">
      <c r="A75" s="60"/>
      <c r="B75" s="52"/>
      <c r="C75" s="41"/>
      <c r="D75" s="41"/>
      <c r="E75" s="41"/>
      <c r="F75" s="41"/>
      <c r="G75" s="41"/>
      <c r="H75" s="41"/>
      <c r="I75" s="41"/>
      <c r="J75" s="59"/>
    </row>
    <row r="76" spans="1:10" ht="13.5">
      <c r="A76" s="60" t="s">
        <v>268</v>
      </c>
      <c r="B76" s="52"/>
      <c r="C76" s="41"/>
      <c r="D76" s="41"/>
      <c r="E76" s="41"/>
      <c r="F76" s="41"/>
      <c r="G76" s="41"/>
      <c r="H76" s="41"/>
      <c r="I76" s="41"/>
      <c r="J76" s="59"/>
    </row>
    <row r="77" spans="1:10" ht="13.5">
      <c r="A77" s="60" t="s">
        <v>250</v>
      </c>
      <c r="B77" s="52"/>
      <c r="C77" s="41"/>
      <c r="D77" s="41"/>
      <c r="E77" s="41"/>
      <c r="F77" s="41"/>
      <c r="G77" s="41"/>
      <c r="H77" s="41"/>
      <c r="I77" s="41"/>
      <c r="J77" s="59"/>
    </row>
    <row r="78" spans="1:10" ht="13.5">
      <c r="A78" s="60" t="s">
        <v>251</v>
      </c>
      <c r="B78" s="52"/>
      <c r="C78" s="41"/>
      <c r="D78" s="41"/>
      <c r="E78" s="41"/>
      <c r="F78" s="41"/>
      <c r="G78" s="41"/>
      <c r="H78" s="41"/>
      <c r="I78" s="41"/>
      <c r="J78" s="59"/>
    </row>
    <row r="79" spans="1:10" ht="13.5">
      <c r="A79" s="58" t="s">
        <v>54</v>
      </c>
      <c r="B79" s="41"/>
      <c r="C79" s="41"/>
      <c r="D79" s="41"/>
      <c r="E79" s="41"/>
      <c r="F79" s="41"/>
      <c r="G79" s="41"/>
      <c r="H79" s="41"/>
      <c r="I79" s="41"/>
      <c r="J79" s="59"/>
    </row>
    <row r="80" spans="1:10" ht="45" customHeight="1">
      <c r="A80" s="246"/>
      <c r="B80" s="247"/>
      <c r="C80" s="247"/>
      <c r="D80" s="247"/>
      <c r="E80" s="247"/>
      <c r="F80" s="247"/>
      <c r="G80" s="247"/>
      <c r="H80" s="247"/>
      <c r="I80" s="247"/>
      <c r="J80" s="153"/>
    </row>
    <row r="81" spans="1:10" ht="13.5">
      <c r="A81" s="58"/>
      <c r="B81" s="41"/>
      <c r="C81" s="41"/>
      <c r="D81" s="41"/>
      <c r="E81" s="41"/>
      <c r="F81" s="41"/>
      <c r="G81" s="41"/>
      <c r="H81" s="41"/>
      <c r="I81" s="41"/>
      <c r="J81" s="59"/>
    </row>
    <row r="82" spans="1:10" ht="13.5">
      <c r="A82" s="58" t="s">
        <v>204</v>
      </c>
      <c r="B82" s="41"/>
      <c r="C82" s="41"/>
      <c r="D82" s="41"/>
      <c r="E82" s="41"/>
      <c r="F82" s="41"/>
      <c r="G82" s="41"/>
      <c r="H82" s="41"/>
      <c r="I82" s="41"/>
      <c r="J82" s="59"/>
    </row>
    <row r="83" spans="1:10" ht="13.5">
      <c r="A83" s="58" t="s">
        <v>205</v>
      </c>
      <c r="B83" s="41"/>
      <c r="C83" s="65"/>
      <c r="D83" s="41"/>
      <c r="E83" s="41"/>
      <c r="F83" s="77"/>
      <c r="G83" s="41" t="s">
        <v>55</v>
      </c>
      <c r="H83" s="41"/>
      <c r="I83" s="41"/>
      <c r="J83" s="59"/>
    </row>
    <row r="84" spans="1:10" ht="13.5">
      <c r="A84" s="58" t="s">
        <v>206</v>
      </c>
      <c r="B84" s="41"/>
      <c r="C84" s="65"/>
      <c r="D84" s="41"/>
      <c r="E84" s="41"/>
      <c r="F84" s="80">
        <f>IF(ISERROR('様式３－４'!AA11)=TRUE,"",'様式３－４'!AA11)</f>
        <v>0</v>
      </c>
      <c r="G84" s="41" t="s">
        <v>55</v>
      </c>
      <c r="H84" s="41"/>
      <c r="I84" s="41"/>
      <c r="J84" s="59"/>
    </row>
    <row r="85" spans="1:10" ht="13.5">
      <c r="A85" s="58" t="s">
        <v>207</v>
      </c>
      <c r="B85" s="41"/>
      <c r="C85" s="65"/>
      <c r="D85" s="41"/>
      <c r="E85" s="41"/>
      <c r="F85" s="80">
        <f>'様式３－４'!AA15</f>
        <v>0</v>
      </c>
      <c r="G85" s="41" t="s">
        <v>158</v>
      </c>
      <c r="H85" s="41"/>
      <c r="I85" s="41"/>
      <c r="J85" s="59"/>
    </row>
    <row r="86" spans="1:10" ht="13.5">
      <c r="A86" s="58" t="s">
        <v>208</v>
      </c>
      <c r="B86" s="41"/>
      <c r="C86" s="41"/>
      <c r="D86" s="41"/>
      <c r="E86" s="65"/>
      <c r="F86" s="79">
        <f>F84-F85</f>
        <v>0</v>
      </c>
      <c r="G86" s="41" t="s">
        <v>55</v>
      </c>
      <c r="H86" s="41"/>
      <c r="I86" s="41"/>
      <c r="J86" s="59"/>
    </row>
    <row r="87" spans="1:10" ht="13.5">
      <c r="A87" s="58" t="s">
        <v>209</v>
      </c>
      <c r="B87" s="41"/>
      <c r="C87" s="37"/>
      <c r="D87" s="37"/>
      <c r="E87" s="41"/>
      <c r="F87" s="101">
        <f>IF(ISERROR(F86/F83)=TRUE,"",F86/F83)</f>
      </c>
      <c r="G87" s="41" t="s">
        <v>57</v>
      </c>
      <c r="H87" s="41"/>
      <c r="I87" s="41"/>
      <c r="J87" s="59"/>
    </row>
    <row r="88" spans="1:10" ht="13.5">
      <c r="A88" s="58"/>
      <c r="B88" s="41"/>
      <c r="C88" s="41"/>
      <c r="D88" s="41"/>
      <c r="E88" s="41"/>
      <c r="F88" s="41"/>
      <c r="G88" s="41"/>
      <c r="H88" s="41"/>
      <c r="I88" s="41"/>
      <c r="J88" s="59"/>
    </row>
    <row r="89" spans="1:10" ht="13.5">
      <c r="A89" s="58" t="s">
        <v>56</v>
      </c>
      <c r="B89" s="41"/>
      <c r="C89" s="41"/>
      <c r="D89" s="41"/>
      <c r="E89" s="41"/>
      <c r="F89" s="41"/>
      <c r="G89" s="41"/>
      <c r="H89" s="41"/>
      <c r="I89" s="41"/>
      <c r="J89" s="59"/>
    </row>
    <row r="90" spans="1:10" ht="45" customHeight="1">
      <c r="A90" s="220"/>
      <c r="B90" s="221"/>
      <c r="C90" s="221"/>
      <c r="D90" s="221"/>
      <c r="E90" s="221"/>
      <c r="F90" s="221"/>
      <c r="G90" s="221"/>
      <c r="H90" s="221"/>
      <c r="I90" s="221"/>
      <c r="J90" s="222"/>
    </row>
    <row r="91" spans="1:10" ht="13.5">
      <c r="A91" s="123"/>
      <c r="B91" s="124"/>
      <c r="C91" s="124"/>
      <c r="D91" s="124"/>
      <c r="E91" s="124"/>
      <c r="F91" s="124"/>
      <c r="G91" s="124"/>
      <c r="H91" s="124"/>
      <c r="I91" s="124"/>
      <c r="J91" s="125"/>
    </row>
    <row r="92" spans="1:10" ht="13.5">
      <c r="A92" s="58" t="s">
        <v>58</v>
      </c>
      <c r="B92" s="41"/>
      <c r="C92" s="41"/>
      <c r="D92" s="41"/>
      <c r="E92" s="41"/>
      <c r="F92" s="41"/>
      <c r="G92" s="41"/>
      <c r="H92" s="41"/>
      <c r="I92" s="41"/>
      <c r="J92" s="59"/>
    </row>
    <row r="93" spans="1:10" ht="13.5">
      <c r="A93" s="60" t="s">
        <v>59</v>
      </c>
      <c r="B93" s="52"/>
      <c r="C93" s="41"/>
      <c r="D93" s="41"/>
      <c r="E93" s="41"/>
      <c r="F93" s="41"/>
      <c r="G93" s="41"/>
      <c r="H93" s="41"/>
      <c r="I93" s="41"/>
      <c r="J93" s="59"/>
    </row>
    <row r="94" spans="1:10" ht="13.5">
      <c r="A94" s="60" t="s">
        <v>60</v>
      </c>
      <c r="B94" s="52"/>
      <c r="C94" s="41"/>
      <c r="D94" s="41"/>
      <c r="E94" s="41"/>
      <c r="F94" s="41"/>
      <c r="G94" s="41"/>
      <c r="H94" s="41"/>
      <c r="I94" s="41"/>
      <c r="J94" s="59"/>
    </row>
    <row r="95" spans="1:10" ht="13.5">
      <c r="A95" s="58" t="s">
        <v>234</v>
      </c>
      <c r="B95" s="41"/>
      <c r="C95" s="41"/>
      <c r="D95" s="41"/>
      <c r="E95" s="41"/>
      <c r="F95" s="41"/>
      <c r="G95" s="41"/>
      <c r="H95" s="41"/>
      <c r="I95" s="41"/>
      <c r="J95" s="59"/>
    </row>
    <row r="96" spans="1:10" ht="45" customHeight="1">
      <c r="A96" s="220"/>
      <c r="B96" s="240"/>
      <c r="C96" s="240"/>
      <c r="D96" s="240"/>
      <c r="E96" s="240"/>
      <c r="F96" s="240"/>
      <c r="G96" s="240"/>
      <c r="H96" s="240"/>
      <c r="I96" s="240"/>
      <c r="J96" s="241"/>
    </row>
    <row r="97" spans="1:10" ht="13.5">
      <c r="A97" s="58" t="s">
        <v>233</v>
      </c>
      <c r="B97" s="41"/>
      <c r="C97" s="41"/>
      <c r="D97" s="41"/>
      <c r="E97" s="41"/>
      <c r="F97" s="41"/>
      <c r="G97" s="41"/>
      <c r="H97" s="41"/>
      <c r="I97" s="41"/>
      <c r="J97" s="59"/>
    </row>
    <row r="98" spans="1:10" ht="45" customHeight="1">
      <c r="A98" s="220"/>
      <c r="B98" s="240"/>
      <c r="C98" s="240"/>
      <c r="D98" s="240"/>
      <c r="E98" s="240"/>
      <c r="F98" s="240"/>
      <c r="G98" s="240"/>
      <c r="H98" s="240"/>
      <c r="I98" s="240"/>
      <c r="J98" s="241"/>
    </row>
    <row r="99" spans="1:10" ht="13.5">
      <c r="A99" s="123"/>
      <c r="B99" s="126"/>
      <c r="C99" s="126"/>
      <c r="D99" s="126"/>
      <c r="E99" s="126"/>
      <c r="F99" s="126"/>
      <c r="G99" s="126"/>
      <c r="H99" s="126"/>
      <c r="I99" s="126"/>
      <c r="J99" s="127"/>
    </row>
    <row r="100" spans="1:10" ht="13.5">
      <c r="A100" s="58" t="s">
        <v>61</v>
      </c>
      <c r="B100" s="41"/>
      <c r="C100" s="41"/>
      <c r="D100" s="41"/>
      <c r="E100" s="41"/>
      <c r="F100" s="41"/>
      <c r="G100" s="41"/>
      <c r="H100" s="41"/>
      <c r="I100" s="41"/>
      <c r="J100" s="59"/>
    </row>
    <row r="101" spans="1:10" ht="13.5">
      <c r="A101" s="60" t="s">
        <v>62</v>
      </c>
      <c r="B101" s="52"/>
      <c r="C101" s="41"/>
      <c r="D101" s="41"/>
      <c r="E101" s="41"/>
      <c r="F101" s="41"/>
      <c r="G101" s="41"/>
      <c r="H101" s="41"/>
      <c r="I101" s="41"/>
      <c r="J101" s="59"/>
    </row>
    <row r="102" spans="1:10" ht="13.5">
      <c r="A102" s="60" t="s">
        <v>63</v>
      </c>
      <c r="B102" s="52"/>
      <c r="C102" s="41"/>
      <c r="D102" s="41"/>
      <c r="E102" s="41"/>
      <c r="F102" s="41"/>
      <c r="G102" s="41"/>
      <c r="H102" s="41"/>
      <c r="I102" s="41"/>
      <c r="J102" s="59"/>
    </row>
    <row r="103" spans="1:10" ht="45" customHeight="1" thickBot="1">
      <c r="A103" s="217"/>
      <c r="B103" s="242"/>
      <c r="C103" s="242"/>
      <c r="D103" s="242"/>
      <c r="E103" s="242"/>
      <c r="F103" s="242"/>
      <c r="G103" s="242"/>
      <c r="H103" s="242"/>
      <c r="I103" s="242"/>
      <c r="J103" s="243"/>
    </row>
    <row r="104" spans="1:10" ht="13.5">
      <c r="A104" s="44" t="s">
        <v>211</v>
      </c>
      <c r="B104" s="45"/>
      <c r="C104" s="45"/>
      <c r="D104" s="45"/>
      <c r="E104" s="45"/>
      <c r="F104" s="45"/>
      <c r="G104" s="45"/>
      <c r="H104" s="45"/>
      <c r="I104" s="45"/>
      <c r="J104" s="46"/>
    </row>
    <row r="105" spans="1:10" ht="13.5">
      <c r="A105" s="56" t="s">
        <v>64</v>
      </c>
      <c r="B105" s="49"/>
      <c r="C105" s="49"/>
      <c r="D105" s="49"/>
      <c r="E105" s="49"/>
      <c r="F105" s="49"/>
      <c r="G105" s="49"/>
      <c r="H105" s="49"/>
      <c r="I105" s="49"/>
      <c r="J105" s="57"/>
    </row>
    <row r="106" spans="1:10" ht="13.5">
      <c r="A106" s="58" t="s">
        <v>65</v>
      </c>
      <c r="B106" s="41"/>
      <c r="C106" s="41"/>
      <c r="D106" s="41"/>
      <c r="E106" s="41"/>
      <c r="F106" s="41"/>
      <c r="G106" s="41"/>
      <c r="H106" s="41"/>
      <c r="I106" s="41"/>
      <c r="J106" s="59"/>
    </row>
    <row r="107" spans="1:10" ht="13.5">
      <c r="A107" s="72"/>
      <c r="B107" s="70" t="s">
        <v>79</v>
      </c>
      <c r="C107" s="113"/>
      <c r="D107" s="41" t="s">
        <v>266</v>
      </c>
      <c r="E107" s="41"/>
      <c r="F107" s="65"/>
      <c r="G107" s="41"/>
      <c r="H107" s="41"/>
      <c r="I107" s="41"/>
      <c r="J107" s="59"/>
    </row>
    <row r="108" spans="1:10" ht="13.5">
      <c r="A108" s="58"/>
      <c r="B108" s="41"/>
      <c r="C108" s="41"/>
      <c r="D108" s="41"/>
      <c r="E108" s="41"/>
      <c r="F108" s="41"/>
      <c r="G108" s="41"/>
      <c r="H108" s="41"/>
      <c r="I108" s="41"/>
      <c r="J108" s="59"/>
    </row>
    <row r="109" spans="1:10" ht="13.5">
      <c r="A109" s="58" t="s">
        <v>66</v>
      </c>
      <c r="B109" s="41"/>
      <c r="C109" s="41"/>
      <c r="D109" s="41"/>
      <c r="E109" s="41"/>
      <c r="F109" s="41"/>
      <c r="G109" s="41"/>
      <c r="H109" s="41"/>
      <c r="I109" s="41"/>
      <c r="J109" s="59"/>
    </row>
    <row r="110" spans="1:10" ht="13.5">
      <c r="A110" s="58" t="s">
        <v>67</v>
      </c>
      <c r="B110" s="41"/>
      <c r="C110" s="41"/>
      <c r="D110" s="41"/>
      <c r="E110" s="41"/>
      <c r="F110" s="41"/>
      <c r="G110" s="41"/>
      <c r="H110" s="41"/>
      <c r="I110" s="41"/>
      <c r="J110" s="59"/>
    </row>
    <row r="111" spans="1:10" ht="13.5">
      <c r="A111" s="72"/>
      <c r="B111" s="70" t="s">
        <v>79</v>
      </c>
      <c r="C111" s="77"/>
      <c r="D111" s="41" t="s">
        <v>266</v>
      </c>
      <c r="E111" s="41"/>
      <c r="F111" s="65"/>
      <c r="G111" s="41"/>
      <c r="H111" s="41"/>
      <c r="I111" s="41"/>
      <c r="J111" s="59"/>
    </row>
    <row r="112" spans="1:10" ht="13.5">
      <c r="A112" s="58"/>
      <c r="B112" s="41"/>
      <c r="C112" s="41"/>
      <c r="D112" s="41"/>
      <c r="E112" s="41"/>
      <c r="F112" s="41"/>
      <c r="G112" s="41"/>
      <c r="H112" s="41"/>
      <c r="I112" s="41"/>
      <c r="J112" s="59"/>
    </row>
    <row r="113" spans="1:10" ht="13.5">
      <c r="A113" s="58" t="s">
        <v>247</v>
      </c>
      <c r="B113" s="41"/>
      <c r="C113" s="41"/>
      <c r="D113" s="41"/>
      <c r="E113" s="41"/>
      <c r="F113" s="41"/>
      <c r="G113" s="41"/>
      <c r="H113" s="41"/>
      <c r="I113" s="41"/>
      <c r="J113" s="59"/>
    </row>
    <row r="114" spans="1:10" ht="13.5">
      <c r="A114" s="72"/>
      <c r="B114" s="70" t="s">
        <v>79</v>
      </c>
      <c r="C114" s="77"/>
      <c r="D114" s="41" t="s">
        <v>266</v>
      </c>
      <c r="E114" s="41"/>
      <c r="F114" s="65"/>
      <c r="G114" s="41"/>
      <c r="H114" s="41"/>
      <c r="I114" s="41"/>
      <c r="J114" s="59"/>
    </row>
    <row r="115" spans="1:10" ht="13.5">
      <c r="A115" s="58"/>
      <c r="B115" s="41"/>
      <c r="C115" s="41"/>
      <c r="D115" s="41"/>
      <c r="E115" s="41"/>
      <c r="F115" s="41"/>
      <c r="G115" s="41"/>
      <c r="H115" s="41"/>
      <c r="I115" s="41"/>
      <c r="J115" s="59"/>
    </row>
    <row r="116" spans="1:10" ht="13.5">
      <c r="A116" s="60" t="s">
        <v>68</v>
      </c>
      <c r="B116" s="52"/>
      <c r="C116" s="41"/>
      <c r="D116" s="41"/>
      <c r="E116" s="41"/>
      <c r="F116" s="41"/>
      <c r="G116" s="41"/>
      <c r="H116" s="41"/>
      <c r="I116" s="41"/>
      <c r="J116" s="59"/>
    </row>
    <row r="117" spans="1:10" ht="13.5">
      <c r="A117" s="58"/>
      <c r="B117" s="41"/>
      <c r="C117" s="41"/>
      <c r="D117" s="41"/>
      <c r="E117" s="41"/>
      <c r="F117" s="41"/>
      <c r="G117" s="41"/>
      <c r="H117" s="41"/>
      <c r="I117" s="41"/>
      <c r="J117" s="59"/>
    </row>
    <row r="118" spans="1:10" ht="13.5">
      <c r="A118" s="58" t="s">
        <v>69</v>
      </c>
      <c r="B118" s="41"/>
      <c r="C118" s="41"/>
      <c r="D118" s="41"/>
      <c r="E118" s="41"/>
      <c r="F118" s="41"/>
      <c r="G118" s="41"/>
      <c r="H118" s="41"/>
      <c r="I118" s="41"/>
      <c r="J118" s="59"/>
    </row>
    <row r="119" spans="1:10" ht="13.5">
      <c r="A119" s="58" t="s">
        <v>70</v>
      </c>
      <c r="B119" s="41"/>
      <c r="C119" s="41"/>
      <c r="D119" s="41"/>
      <c r="E119" s="41"/>
      <c r="F119" s="41"/>
      <c r="G119" s="41"/>
      <c r="H119" s="41"/>
      <c r="I119" s="41"/>
      <c r="J119" s="59"/>
    </row>
    <row r="120" spans="1:10" ht="13.5">
      <c r="A120" s="60" t="s">
        <v>71</v>
      </c>
      <c r="B120" s="52"/>
      <c r="C120" s="41"/>
      <c r="D120" s="41"/>
      <c r="E120" s="41"/>
      <c r="F120" s="41"/>
      <c r="G120" s="41"/>
      <c r="H120" s="41"/>
      <c r="I120" s="41"/>
      <c r="J120" s="59"/>
    </row>
    <row r="121" spans="1:10" ht="13.5">
      <c r="A121" s="60" t="s">
        <v>99</v>
      </c>
      <c r="B121" s="52"/>
      <c r="C121" s="41"/>
      <c r="D121" s="41"/>
      <c r="E121" s="41"/>
      <c r="F121" s="41"/>
      <c r="G121" s="41"/>
      <c r="H121" s="41"/>
      <c r="I121" s="41"/>
      <c r="J121" s="59"/>
    </row>
    <row r="122" spans="1:10" ht="13.5">
      <c r="A122" s="60" t="s">
        <v>100</v>
      </c>
      <c r="B122" s="52"/>
      <c r="C122" s="41"/>
      <c r="D122" s="41"/>
      <c r="E122" s="41"/>
      <c r="F122" s="41"/>
      <c r="G122" s="41"/>
      <c r="H122" s="41"/>
      <c r="I122" s="41"/>
      <c r="J122" s="59"/>
    </row>
    <row r="123" spans="1:10" ht="13.5">
      <c r="A123" s="60" t="s">
        <v>72</v>
      </c>
      <c r="B123" s="52"/>
      <c r="C123" s="41"/>
      <c r="D123" s="41"/>
      <c r="E123" s="41"/>
      <c r="F123" s="41"/>
      <c r="G123" s="41"/>
      <c r="H123" s="41"/>
      <c r="I123" s="41"/>
      <c r="J123" s="59"/>
    </row>
    <row r="124" spans="1:10" ht="13.5">
      <c r="A124" s="60" t="s">
        <v>73</v>
      </c>
      <c r="B124" s="52"/>
      <c r="C124" s="41"/>
      <c r="D124" s="41"/>
      <c r="E124" s="41"/>
      <c r="F124" s="41"/>
      <c r="G124" s="41"/>
      <c r="H124" s="41"/>
      <c r="I124" s="41"/>
      <c r="J124" s="59"/>
    </row>
    <row r="125" spans="1:10" ht="13.5">
      <c r="A125" s="60" t="s">
        <v>74</v>
      </c>
      <c r="B125" s="52"/>
      <c r="C125" s="41"/>
      <c r="D125" s="41"/>
      <c r="E125" s="41"/>
      <c r="F125" s="41"/>
      <c r="G125" s="41"/>
      <c r="H125" s="41"/>
      <c r="I125" s="41"/>
      <c r="J125" s="59"/>
    </row>
    <row r="126" spans="1:10" ht="13.5">
      <c r="A126" s="58"/>
      <c r="B126" s="41"/>
      <c r="C126" s="41"/>
      <c r="D126" s="41"/>
      <c r="E126" s="41"/>
      <c r="F126" s="41"/>
      <c r="G126" s="41"/>
      <c r="H126" s="41"/>
      <c r="I126" s="41"/>
      <c r="J126" s="59"/>
    </row>
    <row r="127" spans="1:10" ht="13.5">
      <c r="A127" s="58" t="s">
        <v>75</v>
      </c>
      <c r="B127" s="41"/>
      <c r="C127" s="41"/>
      <c r="D127" s="41"/>
      <c r="E127" s="41"/>
      <c r="F127" s="41"/>
      <c r="G127" s="41"/>
      <c r="H127" s="41"/>
      <c r="I127" s="41"/>
      <c r="J127" s="59"/>
    </row>
    <row r="128" spans="1:10" ht="13.5">
      <c r="A128" s="60" t="s">
        <v>212</v>
      </c>
      <c r="B128" s="52"/>
      <c r="C128" s="41"/>
      <c r="D128" s="41"/>
      <c r="E128" s="41"/>
      <c r="F128" s="41"/>
      <c r="G128" s="41"/>
      <c r="H128" s="41"/>
      <c r="I128" s="41"/>
      <c r="J128" s="59"/>
    </row>
    <row r="129" spans="1:10" ht="13.5">
      <c r="A129" s="60" t="s">
        <v>213</v>
      </c>
      <c r="B129" s="52"/>
      <c r="C129" s="41"/>
      <c r="D129" s="41"/>
      <c r="E129" s="41"/>
      <c r="F129" s="41"/>
      <c r="G129" s="41"/>
      <c r="H129" s="41"/>
      <c r="I129" s="41"/>
      <c r="J129" s="59"/>
    </row>
    <row r="130" spans="1:10" ht="13.5">
      <c r="A130" s="60" t="s">
        <v>269</v>
      </c>
      <c r="B130" s="52"/>
      <c r="C130" s="41"/>
      <c r="D130" s="41"/>
      <c r="E130" s="41"/>
      <c r="F130" s="41"/>
      <c r="G130" s="41"/>
      <c r="H130" s="41"/>
      <c r="I130" s="41"/>
      <c r="J130" s="59"/>
    </row>
    <row r="131" spans="1:10" ht="13.5">
      <c r="A131" s="60" t="s">
        <v>214</v>
      </c>
      <c r="B131" s="52"/>
      <c r="C131" s="41"/>
      <c r="D131" s="41"/>
      <c r="E131" s="41"/>
      <c r="F131" s="41"/>
      <c r="G131" s="41"/>
      <c r="H131" s="41"/>
      <c r="I131" s="41"/>
      <c r="J131" s="59"/>
    </row>
    <row r="132" spans="1:10" ht="13.5">
      <c r="A132" s="60" t="s">
        <v>215</v>
      </c>
      <c r="B132" s="52"/>
      <c r="C132" s="41"/>
      <c r="D132" s="41"/>
      <c r="E132" s="41"/>
      <c r="F132" s="41"/>
      <c r="G132" s="41"/>
      <c r="H132" s="41"/>
      <c r="I132" s="41"/>
      <c r="J132" s="59"/>
    </row>
    <row r="133" spans="1:10" ht="13.5">
      <c r="A133" s="60" t="s">
        <v>216</v>
      </c>
      <c r="B133" s="52"/>
      <c r="C133" s="41"/>
      <c r="D133" s="41"/>
      <c r="E133" s="41"/>
      <c r="F133" s="41"/>
      <c r="G133" s="41"/>
      <c r="H133" s="41"/>
      <c r="I133" s="41"/>
      <c r="J133" s="59"/>
    </row>
    <row r="134" spans="1:10" ht="13.5">
      <c r="A134" s="60" t="s">
        <v>217</v>
      </c>
      <c r="B134" s="52"/>
      <c r="C134" s="41"/>
      <c r="D134" s="41"/>
      <c r="E134" s="41"/>
      <c r="F134" s="41"/>
      <c r="G134" s="41"/>
      <c r="H134" s="41"/>
      <c r="I134" s="41"/>
      <c r="J134" s="59"/>
    </row>
    <row r="135" spans="1:10" ht="13.5">
      <c r="A135" s="60" t="s">
        <v>218</v>
      </c>
      <c r="B135" s="52"/>
      <c r="C135" s="41"/>
      <c r="D135" s="41"/>
      <c r="E135" s="41"/>
      <c r="F135" s="41"/>
      <c r="G135" s="41"/>
      <c r="H135" s="41"/>
      <c r="I135" s="41"/>
      <c r="J135" s="59"/>
    </row>
    <row r="136" spans="1:10" ht="13.5">
      <c r="A136" s="60" t="s">
        <v>219</v>
      </c>
      <c r="B136" s="52"/>
      <c r="C136" s="41"/>
      <c r="D136" s="41"/>
      <c r="E136" s="41"/>
      <c r="F136" s="41"/>
      <c r="G136" s="41"/>
      <c r="H136" s="41"/>
      <c r="I136" s="41"/>
      <c r="J136" s="59"/>
    </row>
    <row r="137" spans="1:10" ht="13.5">
      <c r="A137" s="60" t="s">
        <v>220</v>
      </c>
      <c r="B137" s="52"/>
      <c r="C137" s="41"/>
      <c r="D137" s="41"/>
      <c r="E137" s="41"/>
      <c r="F137" s="41"/>
      <c r="G137" s="41"/>
      <c r="H137" s="41"/>
      <c r="I137" s="41"/>
      <c r="J137" s="59"/>
    </row>
    <row r="138" spans="1:10" ht="13.5">
      <c r="A138" s="60" t="s">
        <v>221</v>
      </c>
      <c r="B138" s="52"/>
      <c r="C138" s="41"/>
      <c r="D138" s="41"/>
      <c r="E138" s="41"/>
      <c r="F138" s="41"/>
      <c r="G138" s="41"/>
      <c r="H138" s="41"/>
      <c r="I138" s="41"/>
      <c r="J138" s="59"/>
    </row>
    <row r="139" spans="1:10" ht="13.5">
      <c r="A139" s="58" t="s">
        <v>210</v>
      </c>
      <c r="B139" s="41"/>
      <c r="C139" s="41"/>
      <c r="D139" s="41"/>
      <c r="E139" s="41"/>
      <c r="F139" s="41"/>
      <c r="G139" s="41"/>
      <c r="H139" s="41"/>
      <c r="I139" s="41"/>
      <c r="J139" s="59"/>
    </row>
    <row r="140" spans="1:10" ht="13.5">
      <c r="A140" s="73"/>
      <c r="B140" s="143" t="s">
        <v>76</v>
      </c>
      <c r="C140" s="144"/>
      <c r="D140" s="143" t="s">
        <v>77</v>
      </c>
      <c r="E140" s="145"/>
      <c r="F140" s="144"/>
      <c r="G140" s="143" t="s">
        <v>78</v>
      </c>
      <c r="H140" s="144"/>
      <c r="I140" s="41"/>
      <c r="J140" s="59"/>
    </row>
    <row r="141" spans="1:10" ht="13.5">
      <c r="A141" s="73"/>
      <c r="B141" s="252"/>
      <c r="C141" s="253"/>
      <c r="D141" s="81"/>
      <c r="E141" s="41" t="s">
        <v>266</v>
      </c>
      <c r="F141" s="65"/>
      <c r="G141" s="42"/>
      <c r="H141" s="50" t="s">
        <v>57</v>
      </c>
      <c r="I141" s="71">
        <f>D141*G141</f>
        <v>0</v>
      </c>
      <c r="J141" s="59"/>
    </row>
    <row r="142" spans="1:10" ht="13.5">
      <c r="A142" s="73"/>
      <c r="B142" s="238"/>
      <c r="C142" s="239"/>
      <c r="D142" s="82"/>
      <c r="E142" s="67" t="s">
        <v>266</v>
      </c>
      <c r="F142" s="68"/>
      <c r="G142" s="63"/>
      <c r="H142" s="64" t="s">
        <v>57</v>
      </c>
      <c r="I142" s="71">
        <f>D142*G142</f>
        <v>0</v>
      </c>
      <c r="J142" s="59"/>
    </row>
    <row r="143" spans="1:10" ht="13.5">
      <c r="A143" s="73"/>
      <c r="B143" s="238"/>
      <c r="C143" s="239"/>
      <c r="D143" s="82"/>
      <c r="E143" s="67" t="s">
        <v>266</v>
      </c>
      <c r="F143" s="68"/>
      <c r="G143" s="63"/>
      <c r="H143" s="64" t="s">
        <v>57</v>
      </c>
      <c r="I143" s="71">
        <f>D143*G143</f>
        <v>0</v>
      </c>
      <c r="J143" s="59"/>
    </row>
    <row r="144" spans="1:10" ht="13.5">
      <c r="A144" s="73"/>
      <c r="B144" s="238"/>
      <c r="C144" s="239"/>
      <c r="D144" s="82"/>
      <c r="E144" s="67" t="s">
        <v>266</v>
      </c>
      <c r="F144" s="68"/>
      <c r="G144" s="63"/>
      <c r="H144" s="64" t="s">
        <v>57</v>
      </c>
      <c r="I144" s="71">
        <f>D144*G144</f>
        <v>0</v>
      </c>
      <c r="J144" s="59"/>
    </row>
    <row r="145" spans="1:10" ht="13.5">
      <c r="A145" s="73"/>
      <c r="B145" s="248"/>
      <c r="C145" s="249"/>
      <c r="D145" s="83"/>
      <c r="E145" s="41" t="s">
        <v>266</v>
      </c>
      <c r="F145" s="66"/>
      <c r="G145" s="43"/>
      <c r="H145" s="51" t="s">
        <v>57</v>
      </c>
      <c r="I145" s="71">
        <f>D145*G145</f>
        <v>0</v>
      </c>
      <c r="J145" s="59"/>
    </row>
    <row r="146" spans="1:10" ht="13.5">
      <c r="A146" s="73"/>
      <c r="B146" s="244" t="s">
        <v>98</v>
      </c>
      <c r="C146" s="245"/>
      <c r="D146" s="76">
        <f>SUM(D141:D145)</f>
        <v>0</v>
      </c>
      <c r="E146" s="39" t="s">
        <v>266</v>
      </c>
      <c r="F146" s="62"/>
      <c r="G146" s="39"/>
      <c r="H146" s="40"/>
      <c r="I146" s="71">
        <f>SUM(I141:I145)</f>
        <v>0</v>
      </c>
      <c r="J146" s="59"/>
    </row>
    <row r="147" spans="1:10" ht="13.5">
      <c r="A147" s="73"/>
      <c r="B147" s="41"/>
      <c r="C147" s="65"/>
      <c r="D147" s="95"/>
      <c r="E147" s="41"/>
      <c r="F147" s="65"/>
      <c r="G147" s="41"/>
      <c r="H147" s="41"/>
      <c r="I147" s="71"/>
      <c r="J147" s="59"/>
    </row>
    <row r="148" spans="1:10" ht="13.5">
      <c r="A148" s="58"/>
      <c r="B148" s="41"/>
      <c r="C148" s="41"/>
      <c r="D148" s="41"/>
      <c r="E148" s="41"/>
      <c r="F148" s="41"/>
      <c r="G148" s="41"/>
      <c r="H148" s="41"/>
      <c r="I148" s="41"/>
      <c r="J148" s="59"/>
    </row>
    <row r="149" spans="1:10" ht="13.5">
      <c r="A149" s="58"/>
      <c r="B149" s="41" t="s">
        <v>253</v>
      </c>
      <c r="C149" s="41"/>
      <c r="D149" s="37"/>
      <c r="E149" s="37"/>
      <c r="F149" s="79">
        <f>IF(ISERROR('様式３－４'!AA11)=TRUE,"",'様式３－４'!AA11)</f>
        <v>0</v>
      </c>
      <c r="G149" s="41" t="s">
        <v>55</v>
      </c>
      <c r="H149" s="41"/>
      <c r="I149" s="41"/>
      <c r="J149" s="59"/>
    </row>
    <row r="150" spans="1:10" ht="13.5">
      <c r="A150" s="58"/>
      <c r="B150" s="41" t="s">
        <v>164</v>
      </c>
      <c r="C150" s="41"/>
      <c r="D150" s="37"/>
      <c r="E150" s="37"/>
      <c r="F150" s="80">
        <f>I146</f>
        <v>0</v>
      </c>
      <c r="G150" s="41" t="s">
        <v>267</v>
      </c>
      <c r="H150" s="41"/>
      <c r="I150" s="41"/>
      <c r="J150" s="59"/>
    </row>
    <row r="151" spans="1:10" ht="13.5">
      <c r="A151" s="58"/>
      <c r="B151" s="41" t="s">
        <v>80</v>
      </c>
      <c r="C151" s="41"/>
      <c r="D151" s="69"/>
      <c r="E151" s="41"/>
      <c r="F151" s="79">
        <f>IF(ISERROR(F149/F150)=TRUE,"",F149/F150)</f>
      </c>
      <c r="G151" s="41" t="s">
        <v>81</v>
      </c>
      <c r="H151" s="41"/>
      <c r="I151" s="41"/>
      <c r="J151" s="59"/>
    </row>
    <row r="152" spans="1:10" ht="13.5">
      <c r="A152" s="60"/>
      <c r="B152" s="52"/>
      <c r="C152" s="41"/>
      <c r="D152" s="41"/>
      <c r="E152" s="41"/>
      <c r="F152" s="41"/>
      <c r="G152" s="41"/>
      <c r="H152" s="41"/>
      <c r="I152" s="41"/>
      <c r="J152" s="59"/>
    </row>
    <row r="153" spans="1:10" ht="13.5">
      <c r="A153" s="232" t="s">
        <v>270</v>
      </c>
      <c r="B153" s="233"/>
      <c r="C153" s="233"/>
      <c r="D153" s="233"/>
      <c r="E153" s="233"/>
      <c r="F153" s="233"/>
      <c r="G153" s="233"/>
      <c r="H153" s="233"/>
      <c r="I153" s="233"/>
      <c r="J153" s="234"/>
    </row>
    <row r="154" spans="1:10" ht="13.5">
      <c r="A154" s="226" t="s">
        <v>252</v>
      </c>
      <c r="B154" s="227"/>
      <c r="C154" s="227"/>
      <c r="D154" s="227"/>
      <c r="E154" s="227"/>
      <c r="F154" s="227"/>
      <c r="G154" s="227"/>
      <c r="H154" s="227"/>
      <c r="I154" s="227"/>
      <c r="J154" s="228"/>
    </row>
    <row r="155" spans="1:10" ht="13.5">
      <c r="A155" s="226" t="s">
        <v>227</v>
      </c>
      <c r="B155" s="227"/>
      <c r="C155" s="227"/>
      <c r="D155" s="227"/>
      <c r="E155" s="227"/>
      <c r="F155" s="227"/>
      <c r="G155" s="227"/>
      <c r="H155" s="227"/>
      <c r="I155" s="227"/>
      <c r="J155" s="228"/>
    </row>
    <row r="156" spans="1:10" ht="13.5">
      <c r="A156" s="226" t="s">
        <v>228</v>
      </c>
      <c r="B156" s="227"/>
      <c r="C156" s="227"/>
      <c r="D156" s="227"/>
      <c r="E156" s="227"/>
      <c r="F156" s="227"/>
      <c r="G156" s="227"/>
      <c r="H156" s="227"/>
      <c r="I156" s="227"/>
      <c r="J156" s="228"/>
    </row>
    <row r="157" spans="1:10" ht="13.5">
      <c r="A157" s="58"/>
      <c r="B157" s="41"/>
      <c r="C157" s="41"/>
      <c r="D157" s="41"/>
      <c r="E157" s="41"/>
      <c r="F157" s="41"/>
      <c r="G157" s="41"/>
      <c r="H157" s="41"/>
      <c r="I157" s="41"/>
      <c r="J157" s="59"/>
    </row>
    <row r="158" spans="1:10" ht="14.25" thickBot="1">
      <c r="A158" s="58"/>
      <c r="B158" s="41"/>
      <c r="C158" s="41"/>
      <c r="D158" s="41"/>
      <c r="E158" s="41"/>
      <c r="F158" s="41"/>
      <c r="G158" s="41"/>
      <c r="H158" s="41"/>
      <c r="I158" s="41"/>
      <c r="J158" s="59"/>
    </row>
    <row r="159" spans="1:10" ht="13.5">
      <c r="A159" s="53" t="s">
        <v>82</v>
      </c>
      <c r="B159" s="54"/>
      <c r="C159" s="54"/>
      <c r="D159" s="54"/>
      <c r="E159" s="54"/>
      <c r="F159" s="54"/>
      <c r="G159" s="54"/>
      <c r="H159" s="54"/>
      <c r="I159" s="54"/>
      <c r="J159" s="55"/>
    </row>
    <row r="160" spans="1:10" ht="13.5">
      <c r="A160" s="60" t="s">
        <v>189</v>
      </c>
      <c r="B160" s="41"/>
      <c r="C160" s="41"/>
      <c r="D160" s="41"/>
      <c r="E160" s="41"/>
      <c r="F160" s="41"/>
      <c r="G160" s="41"/>
      <c r="H160" s="41"/>
      <c r="I160" s="41"/>
      <c r="J160" s="59"/>
    </row>
    <row r="161" spans="1:10" ht="13.5">
      <c r="A161" s="60" t="s">
        <v>271</v>
      </c>
      <c r="B161" s="41"/>
      <c r="C161" s="41"/>
      <c r="D161" s="41"/>
      <c r="E161" s="41"/>
      <c r="F161" s="41"/>
      <c r="G161" s="41"/>
      <c r="H161" s="41"/>
      <c r="I161" s="41"/>
      <c r="J161" s="59"/>
    </row>
    <row r="162" spans="1:10" ht="14.25" thickBot="1">
      <c r="A162" s="220"/>
      <c r="B162" s="221"/>
      <c r="C162" s="221"/>
      <c r="D162" s="221"/>
      <c r="E162" s="221"/>
      <c r="F162" s="221"/>
      <c r="G162" s="221"/>
      <c r="H162" s="221"/>
      <c r="I162" s="221"/>
      <c r="J162" s="222"/>
    </row>
    <row r="163" spans="1:10" ht="13.5">
      <c r="A163" s="53" t="s">
        <v>83</v>
      </c>
      <c r="B163" s="54"/>
      <c r="C163" s="54"/>
      <c r="D163" s="54"/>
      <c r="E163" s="54"/>
      <c r="F163" s="54"/>
      <c r="G163" s="54"/>
      <c r="H163" s="54"/>
      <c r="I163" s="54"/>
      <c r="J163" s="55"/>
    </row>
    <row r="164" spans="1:10" ht="13.5">
      <c r="A164" s="60" t="s">
        <v>84</v>
      </c>
      <c r="B164" s="41"/>
      <c r="C164" s="41"/>
      <c r="D164" s="41"/>
      <c r="E164" s="41"/>
      <c r="F164" s="41"/>
      <c r="G164" s="41"/>
      <c r="H164" s="41"/>
      <c r="I164" s="41"/>
      <c r="J164" s="59"/>
    </row>
    <row r="165" spans="1:10" ht="14.25" thickBot="1">
      <c r="A165" s="223"/>
      <c r="B165" s="224"/>
      <c r="C165" s="224"/>
      <c r="D165" s="224"/>
      <c r="E165" s="224"/>
      <c r="F165" s="224"/>
      <c r="G165" s="224"/>
      <c r="H165" s="224"/>
      <c r="I165" s="224"/>
      <c r="J165" s="225"/>
    </row>
    <row r="166" spans="1:10" ht="13.5">
      <c r="A166" s="74" t="s">
        <v>229</v>
      </c>
      <c r="B166" s="54"/>
      <c r="C166" s="54"/>
      <c r="D166" s="54"/>
      <c r="E166" s="54"/>
      <c r="F166" s="54"/>
      <c r="G166" s="54"/>
      <c r="H166" s="54"/>
      <c r="I166" s="54"/>
      <c r="J166" s="55"/>
    </row>
    <row r="167" spans="1:10" ht="13.5">
      <c r="A167" s="58"/>
      <c r="B167" s="41" t="s">
        <v>85</v>
      </c>
      <c r="C167" s="41"/>
      <c r="D167" s="41"/>
      <c r="E167" s="41" t="s">
        <v>87</v>
      </c>
      <c r="F167" s="41"/>
      <c r="G167" s="41"/>
      <c r="H167" s="41"/>
      <c r="I167" s="41"/>
      <c r="J167" s="59"/>
    </row>
    <row r="168" spans="1:10" ht="13.5">
      <c r="A168" s="58"/>
      <c r="B168" s="41" t="s">
        <v>86</v>
      </c>
      <c r="C168" s="41"/>
      <c r="D168" s="41"/>
      <c r="E168" s="41" t="s">
        <v>88</v>
      </c>
      <c r="F168" s="41"/>
      <c r="G168" s="41"/>
      <c r="H168" s="41"/>
      <c r="I168" s="41"/>
      <c r="J168" s="59"/>
    </row>
    <row r="169" spans="1:10" ht="14.25" thickBot="1">
      <c r="A169" s="75" t="s">
        <v>89</v>
      </c>
      <c r="B169" s="47"/>
      <c r="C169" s="47"/>
      <c r="D169" s="47"/>
      <c r="E169" s="47"/>
      <c r="F169" s="47"/>
      <c r="G169" s="47"/>
      <c r="H169" s="47"/>
      <c r="I169" s="47"/>
      <c r="J169" s="48"/>
    </row>
    <row r="170" spans="1:10" ht="13.5">
      <c r="A170" s="53" t="s">
        <v>272</v>
      </c>
      <c r="B170" s="54"/>
      <c r="C170" s="54"/>
      <c r="D170" s="54"/>
      <c r="E170" s="54"/>
      <c r="F170" s="54"/>
      <c r="G170" s="54"/>
      <c r="H170" s="54"/>
      <c r="I170" s="54"/>
      <c r="J170" s="55"/>
    </row>
    <row r="171" spans="1:10" ht="13.5">
      <c r="A171" s="58" t="s">
        <v>273</v>
      </c>
      <c r="B171" s="41"/>
      <c r="C171" s="41"/>
      <c r="D171" s="41"/>
      <c r="E171" s="41"/>
      <c r="F171" s="41"/>
      <c r="G171" s="41"/>
      <c r="H171" s="41"/>
      <c r="I171" s="41"/>
      <c r="J171" s="59"/>
    </row>
    <row r="172" spans="1:10" ht="13.5">
      <c r="A172" s="60" t="s">
        <v>90</v>
      </c>
      <c r="B172" s="41"/>
      <c r="C172" s="41"/>
      <c r="D172" s="41"/>
      <c r="E172" s="41"/>
      <c r="F172" s="41"/>
      <c r="G172" s="41"/>
      <c r="H172" s="41"/>
      <c r="I172" s="41"/>
      <c r="J172" s="59"/>
    </row>
    <row r="173" spans="1:10" ht="14.25" customHeight="1">
      <c r="A173" s="220"/>
      <c r="B173" s="221"/>
      <c r="C173" s="221"/>
      <c r="D173" s="221"/>
      <c r="E173" s="221"/>
      <c r="F173" s="221"/>
      <c r="G173" s="221"/>
      <c r="H173" s="221"/>
      <c r="I173" s="221"/>
      <c r="J173" s="222"/>
    </row>
    <row r="174" spans="1:10" ht="13.5">
      <c r="A174" s="58" t="s">
        <v>274</v>
      </c>
      <c r="B174" s="41"/>
      <c r="C174" s="41"/>
      <c r="D174" s="41"/>
      <c r="E174" s="41"/>
      <c r="F174" s="41"/>
      <c r="G174" s="41"/>
      <c r="H174" s="41"/>
      <c r="I174" s="41"/>
      <c r="J174" s="59"/>
    </row>
    <row r="175" spans="1:10" ht="13.5">
      <c r="A175" s="60" t="s">
        <v>275</v>
      </c>
      <c r="B175" s="41"/>
      <c r="C175" s="41"/>
      <c r="D175" s="41"/>
      <c r="E175" s="41"/>
      <c r="F175" s="41"/>
      <c r="G175" s="41"/>
      <c r="H175" s="41"/>
      <c r="I175" s="41"/>
      <c r="J175" s="59"/>
    </row>
    <row r="176" spans="1:10" ht="30" customHeight="1">
      <c r="A176" s="220"/>
      <c r="B176" s="221"/>
      <c r="C176" s="221"/>
      <c r="D176" s="221"/>
      <c r="E176" s="221"/>
      <c r="F176" s="221"/>
      <c r="G176" s="221"/>
      <c r="H176" s="221"/>
      <c r="I176" s="221"/>
      <c r="J176" s="222"/>
    </row>
    <row r="177" spans="1:10" ht="13.5">
      <c r="A177" s="58" t="s">
        <v>276</v>
      </c>
      <c r="B177" s="41"/>
      <c r="C177" s="41"/>
      <c r="D177" s="41"/>
      <c r="E177" s="41"/>
      <c r="F177" s="41"/>
      <c r="G177" s="41"/>
      <c r="H177" s="41"/>
      <c r="I177" s="41"/>
      <c r="J177" s="59"/>
    </row>
    <row r="178" spans="1:10" ht="13.5">
      <c r="A178" s="60" t="s">
        <v>277</v>
      </c>
      <c r="B178" s="41"/>
      <c r="C178" s="41"/>
      <c r="D178" s="41"/>
      <c r="E178" s="41"/>
      <c r="F178" s="41"/>
      <c r="G178" s="41"/>
      <c r="H178" s="41"/>
      <c r="I178" s="41"/>
      <c r="J178" s="59"/>
    </row>
    <row r="179" spans="1:10" ht="30" customHeight="1" thickBot="1">
      <c r="A179" s="220"/>
      <c r="B179" s="221"/>
      <c r="C179" s="221"/>
      <c r="D179" s="221"/>
      <c r="E179" s="221"/>
      <c r="F179" s="221"/>
      <c r="G179" s="221"/>
      <c r="H179" s="221"/>
      <c r="I179" s="221"/>
      <c r="J179" s="222"/>
    </row>
    <row r="180" spans="1:10" ht="13.5">
      <c r="A180" s="53" t="s">
        <v>91</v>
      </c>
      <c r="B180" s="54"/>
      <c r="C180" s="54"/>
      <c r="D180" s="54"/>
      <c r="E180" s="54"/>
      <c r="F180" s="54"/>
      <c r="G180" s="54"/>
      <c r="H180" s="54"/>
      <c r="I180" s="54"/>
      <c r="J180" s="55"/>
    </row>
    <row r="181" spans="1:10" ht="13.5">
      <c r="A181" s="60" t="s">
        <v>92</v>
      </c>
      <c r="B181" s="41"/>
      <c r="C181" s="41"/>
      <c r="D181" s="41"/>
      <c r="E181" s="41"/>
      <c r="F181" s="41"/>
      <c r="G181" s="41"/>
      <c r="H181" s="41"/>
      <c r="I181" s="41"/>
      <c r="J181" s="59"/>
    </row>
    <row r="182" spans="1:10" ht="13.5">
      <c r="A182" s="60" t="s">
        <v>93</v>
      </c>
      <c r="B182" s="41"/>
      <c r="C182" s="41"/>
      <c r="D182" s="41"/>
      <c r="E182" s="41"/>
      <c r="F182" s="41"/>
      <c r="G182" s="41"/>
      <c r="H182" s="41"/>
      <c r="I182" s="41"/>
      <c r="J182" s="59"/>
    </row>
    <row r="183" spans="1:10" ht="13.5">
      <c r="A183" s="60" t="s">
        <v>94</v>
      </c>
      <c r="B183" s="41"/>
      <c r="C183" s="41"/>
      <c r="D183" s="41"/>
      <c r="E183" s="41"/>
      <c r="F183" s="41"/>
      <c r="G183" s="41"/>
      <c r="H183" s="41"/>
      <c r="I183" s="41"/>
      <c r="J183" s="59"/>
    </row>
    <row r="184" spans="1:10" ht="13.5">
      <c r="A184" s="60" t="s">
        <v>95</v>
      </c>
      <c r="B184" s="41"/>
      <c r="C184" s="41"/>
      <c r="D184" s="41"/>
      <c r="E184" s="41"/>
      <c r="F184" s="41"/>
      <c r="G184" s="41"/>
      <c r="H184" s="41"/>
      <c r="I184" s="41"/>
      <c r="J184" s="59"/>
    </row>
    <row r="185" spans="1:10" ht="45" customHeight="1" thickBot="1">
      <c r="A185" s="217"/>
      <c r="B185" s="218"/>
      <c r="C185" s="218"/>
      <c r="D185" s="218"/>
      <c r="E185" s="218"/>
      <c r="F185" s="218"/>
      <c r="G185" s="218"/>
      <c r="H185" s="218"/>
      <c r="I185" s="218"/>
      <c r="J185" s="219"/>
    </row>
    <row r="186" ht="13.5">
      <c r="A186" s="38" t="s">
        <v>96</v>
      </c>
    </row>
    <row r="187" ht="13.5">
      <c r="A187" s="38" t="s">
        <v>97</v>
      </c>
    </row>
  </sheetData>
  <sheetProtection/>
  <mergeCells count="97">
    <mergeCell ref="I28:J29"/>
    <mergeCell ref="A52:J52"/>
    <mergeCell ref="B141:C141"/>
    <mergeCell ref="B142:C142"/>
    <mergeCell ref="D37:J37"/>
    <mergeCell ref="A46:J46"/>
    <mergeCell ref="A63:B63"/>
    <mergeCell ref="A64:B64"/>
    <mergeCell ref="A65:B65"/>
    <mergeCell ref="A50:J50"/>
    <mergeCell ref="D140:F140"/>
    <mergeCell ref="A68:B68"/>
    <mergeCell ref="A80:J80"/>
    <mergeCell ref="G140:H140"/>
    <mergeCell ref="B144:C144"/>
    <mergeCell ref="B145:C145"/>
    <mergeCell ref="A96:J96"/>
    <mergeCell ref="A153:J153"/>
    <mergeCell ref="A154:J154"/>
    <mergeCell ref="A48:J48"/>
    <mergeCell ref="A90:J90"/>
    <mergeCell ref="B143:C143"/>
    <mergeCell ref="A98:J98"/>
    <mergeCell ref="A103:J103"/>
    <mergeCell ref="B146:C146"/>
    <mergeCell ref="A66:B66"/>
    <mergeCell ref="B140:C140"/>
    <mergeCell ref="E28:E29"/>
    <mergeCell ref="A185:J185"/>
    <mergeCell ref="A162:J162"/>
    <mergeCell ref="A165:J165"/>
    <mergeCell ref="A173:J173"/>
    <mergeCell ref="A179:J179"/>
    <mergeCell ref="A156:J156"/>
    <mergeCell ref="A155:J155"/>
    <mergeCell ref="A176:J176"/>
    <mergeCell ref="A44:J44"/>
    <mergeCell ref="I22:J23"/>
    <mergeCell ref="A67:B67"/>
    <mergeCell ref="E26:E27"/>
    <mergeCell ref="F26:G27"/>
    <mergeCell ref="I26:J27"/>
    <mergeCell ref="A35:C37"/>
    <mergeCell ref="A32:J32"/>
    <mergeCell ref="A33:C34"/>
    <mergeCell ref="D33:G33"/>
    <mergeCell ref="C28:D29"/>
    <mergeCell ref="C20:D21"/>
    <mergeCell ref="G15:H15"/>
    <mergeCell ref="C15:D15"/>
    <mergeCell ref="I24:J25"/>
    <mergeCell ref="F24:G25"/>
    <mergeCell ref="E20:J20"/>
    <mergeCell ref="I21:J21"/>
    <mergeCell ref="F21:G21"/>
    <mergeCell ref="I13:J15"/>
    <mergeCell ref="E18:J18"/>
    <mergeCell ref="G9:H9"/>
    <mergeCell ref="C22:D23"/>
    <mergeCell ref="G14:H14"/>
    <mergeCell ref="E19:J19"/>
    <mergeCell ref="C10:D10"/>
    <mergeCell ref="C24:D25"/>
    <mergeCell ref="F22:G23"/>
    <mergeCell ref="E24:E25"/>
    <mergeCell ref="E15:F15"/>
    <mergeCell ref="E22:E23"/>
    <mergeCell ref="A2:J2"/>
    <mergeCell ref="A3:J3"/>
    <mergeCell ref="A4:B4"/>
    <mergeCell ref="C4:J4"/>
    <mergeCell ref="A5:B5"/>
    <mergeCell ref="A6:B15"/>
    <mergeCell ref="G10:H10"/>
    <mergeCell ref="E13:H13"/>
    <mergeCell ref="E9:F9"/>
    <mergeCell ref="C5:J5"/>
    <mergeCell ref="A16:B19"/>
    <mergeCell ref="A20:B29"/>
    <mergeCell ref="C13:D13"/>
    <mergeCell ref="C11:J11"/>
    <mergeCell ref="C12:D12"/>
    <mergeCell ref="E12:H12"/>
    <mergeCell ref="C14:D14"/>
    <mergeCell ref="E14:F14"/>
    <mergeCell ref="C26:D27"/>
    <mergeCell ref="F28:G29"/>
    <mergeCell ref="C6:J6"/>
    <mergeCell ref="C7:D7"/>
    <mergeCell ref="E7:H7"/>
    <mergeCell ref="I7:J7"/>
    <mergeCell ref="I12:J12"/>
    <mergeCell ref="C8:D8"/>
    <mergeCell ref="E8:H8"/>
    <mergeCell ref="C9:D9"/>
    <mergeCell ref="E10:F10"/>
    <mergeCell ref="I8:J10"/>
  </mergeCells>
  <dataValidations count="2">
    <dataValidation type="list" allowBlank="1" showInputMessage="1" showErrorMessage="1" sqref="A63:B69">
      <formula1>エネルギー種類</formula1>
    </dataValidation>
    <dataValidation type="list" allowBlank="1" showInputMessage="1" showErrorMessage="1" sqref="D33:G33">
      <formula1>既存or新設</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BE154"/>
  <sheetViews>
    <sheetView view="pageBreakPreview" zoomScale="115" zoomScaleSheetLayoutView="115" zoomScalePageLayoutView="0" workbookViewId="0" topLeftCell="A1">
      <selection activeCell="S19" sqref="S19:AG19"/>
    </sheetView>
  </sheetViews>
  <sheetFormatPr defaultColWidth="2.57421875" defaultRowHeight="15"/>
  <cols>
    <col min="1" max="56" width="2.57421875" style="1" customWidth="1"/>
    <col min="57" max="57" width="9.421875" style="1" bestFit="1" customWidth="1"/>
    <col min="58" max="16384" width="2.57421875" style="1" customWidth="1"/>
  </cols>
  <sheetData>
    <row r="2" ht="17.25">
      <c r="B2" s="114" t="s">
        <v>222</v>
      </c>
    </row>
    <row r="3" ht="17.25">
      <c r="B3" s="115" t="s">
        <v>223</v>
      </c>
    </row>
    <row r="5" ht="13.5">
      <c r="A5" s="1" t="s">
        <v>278</v>
      </c>
    </row>
    <row r="6" spans="1:33" ht="13.5">
      <c r="A6" s="2" t="s">
        <v>279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10" t="s">
        <v>172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0</v>
      </c>
      <c r="G8" s="6"/>
      <c r="H8" s="6"/>
      <c r="I8" s="6"/>
      <c r="J8" s="6"/>
      <c r="K8" s="6"/>
      <c r="L8" s="7"/>
      <c r="M8" s="8" t="s">
        <v>1</v>
      </c>
      <c r="N8" s="6"/>
      <c r="O8" s="6"/>
      <c r="P8" s="6"/>
      <c r="Q8" s="6"/>
      <c r="R8" s="6"/>
      <c r="S8" s="7"/>
      <c r="T8" s="9" t="s">
        <v>2</v>
      </c>
      <c r="U8" s="10"/>
      <c r="V8" s="10"/>
      <c r="W8" s="10"/>
      <c r="X8" s="10"/>
      <c r="Y8" s="10"/>
      <c r="Z8" s="11"/>
      <c r="AA8" s="9" t="s">
        <v>3</v>
      </c>
      <c r="AB8" s="10"/>
      <c r="AC8" s="10"/>
      <c r="AD8" s="10"/>
      <c r="AE8" s="10"/>
      <c r="AF8" s="10"/>
      <c r="AG8" s="11"/>
    </row>
    <row r="9" spans="2:33" ht="16.5" customHeight="1">
      <c r="B9" s="12"/>
      <c r="C9" s="13"/>
      <c r="D9" s="13"/>
      <c r="E9" s="14"/>
      <c r="F9" s="15"/>
      <c r="G9" s="15"/>
      <c r="H9" s="15"/>
      <c r="I9" s="15"/>
      <c r="J9" s="15"/>
      <c r="K9" s="15"/>
      <c r="L9" s="16"/>
      <c r="M9" s="17" t="s">
        <v>4</v>
      </c>
      <c r="N9" s="15"/>
      <c r="O9" s="15"/>
      <c r="P9" s="15"/>
      <c r="Q9" s="15"/>
      <c r="R9" s="15"/>
      <c r="S9" s="16"/>
      <c r="T9" s="18" t="s">
        <v>190</v>
      </c>
      <c r="U9" s="19"/>
      <c r="V9" s="19"/>
      <c r="W9" s="19"/>
      <c r="X9" s="19"/>
      <c r="Y9" s="19"/>
      <c r="Z9" s="20"/>
      <c r="AA9" s="18" t="s">
        <v>5</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6</v>
      </c>
      <c r="C11" s="13"/>
      <c r="D11" s="13"/>
      <c r="E11" s="14"/>
      <c r="F11" s="260"/>
      <c r="G11" s="260"/>
      <c r="H11" s="260"/>
      <c r="I11" s="260"/>
      <c r="J11" s="260"/>
      <c r="K11" s="260"/>
      <c r="L11" s="261"/>
      <c r="M11" s="262"/>
      <c r="N11" s="262"/>
      <c r="O11" s="262"/>
      <c r="P11" s="262"/>
      <c r="Q11" s="262"/>
      <c r="R11" s="262"/>
      <c r="S11" s="262"/>
      <c r="T11" s="263">
        <f>F11-M11</f>
        <v>0</v>
      </c>
      <c r="U11" s="263"/>
      <c r="V11" s="263"/>
      <c r="W11" s="263"/>
      <c r="X11" s="263"/>
      <c r="Y11" s="263"/>
      <c r="Z11" s="263"/>
      <c r="AA11" s="263">
        <f>L35</f>
        <v>0</v>
      </c>
      <c r="AB11" s="263"/>
      <c r="AC11" s="263"/>
      <c r="AD11" s="263"/>
      <c r="AE11" s="263"/>
      <c r="AF11" s="263"/>
      <c r="AG11" s="263"/>
    </row>
    <row r="12" spans="2:33" ht="16.5" customHeight="1">
      <c r="B12" s="12"/>
      <c r="C12" s="13"/>
      <c r="D12" s="13"/>
      <c r="E12" s="14"/>
      <c r="F12" s="10" t="s">
        <v>7</v>
      </c>
      <c r="G12" s="10"/>
      <c r="H12" s="10"/>
      <c r="I12" s="10"/>
      <c r="J12" s="10"/>
      <c r="K12" s="10"/>
      <c r="L12" s="11"/>
      <c r="M12" s="9" t="s">
        <v>8</v>
      </c>
      <c r="N12" s="10"/>
      <c r="O12" s="10"/>
      <c r="P12" s="10"/>
      <c r="Q12" s="10"/>
      <c r="R12" s="10"/>
      <c r="S12" s="11"/>
      <c r="T12" s="9" t="s">
        <v>9</v>
      </c>
      <c r="U12" s="10"/>
      <c r="V12" s="10"/>
      <c r="W12" s="10"/>
      <c r="X12" s="10"/>
      <c r="Y12" s="10"/>
      <c r="Z12" s="11"/>
      <c r="AA12" s="9" t="s">
        <v>10</v>
      </c>
      <c r="AB12" s="10"/>
      <c r="AC12" s="10"/>
      <c r="AD12" s="10"/>
      <c r="AE12" s="10"/>
      <c r="AF12" s="10"/>
      <c r="AG12" s="11"/>
    </row>
    <row r="13" spans="2:36" ht="16.5" customHeight="1" thickBot="1">
      <c r="B13" s="12"/>
      <c r="C13" s="13"/>
      <c r="D13" s="13"/>
      <c r="E13" s="14"/>
      <c r="F13" s="19"/>
      <c r="G13" s="19"/>
      <c r="H13" s="19"/>
      <c r="I13" s="19"/>
      <c r="J13" s="19"/>
      <c r="K13" s="19"/>
      <c r="L13" s="20"/>
      <c r="M13" s="18" t="s">
        <v>11</v>
      </c>
      <c r="N13" s="19"/>
      <c r="O13" s="19"/>
      <c r="P13" s="19"/>
      <c r="Q13" s="19"/>
      <c r="R13" s="19"/>
      <c r="S13" s="20"/>
      <c r="T13" s="18" t="s">
        <v>12</v>
      </c>
      <c r="U13" s="19"/>
      <c r="V13" s="19"/>
      <c r="W13" s="19"/>
      <c r="X13" s="19"/>
      <c r="Y13" s="19"/>
      <c r="Z13" s="20"/>
      <c r="AA13" s="18" t="s">
        <v>235</v>
      </c>
      <c r="AB13" s="19"/>
      <c r="AC13" s="19"/>
      <c r="AD13" s="19"/>
      <c r="AE13" s="19"/>
      <c r="AF13" s="19"/>
      <c r="AG13" s="20"/>
      <c r="AH13" s="130" t="s">
        <v>237</v>
      </c>
      <c r="AI13" s="130" t="s">
        <v>241</v>
      </c>
      <c r="AJ13" s="130"/>
    </row>
    <row r="14" spans="2:57" ht="16.5" customHeight="1" thickBot="1">
      <c r="B14" s="12"/>
      <c r="C14" s="13"/>
      <c r="D14" s="13"/>
      <c r="E14" s="14"/>
      <c r="F14" s="25"/>
      <c r="G14" s="25"/>
      <c r="H14" s="25"/>
      <c r="I14" s="25"/>
      <c r="J14" s="25"/>
      <c r="K14" s="25"/>
      <c r="L14" s="26"/>
      <c r="M14" s="24" t="s">
        <v>13</v>
      </c>
      <c r="N14" s="25"/>
      <c r="O14" s="25"/>
      <c r="P14" s="25"/>
      <c r="Q14" s="25"/>
      <c r="R14" s="25"/>
      <c r="S14" s="26"/>
      <c r="T14" s="24" t="s">
        <v>13</v>
      </c>
      <c r="U14" s="25"/>
      <c r="V14" s="25"/>
      <c r="W14" s="25"/>
      <c r="X14" s="25"/>
      <c r="Y14" s="25"/>
      <c r="Z14" s="26"/>
      <c r="AA14" s="267" t="s">
        <v>283</v>
      </c>
      <c r="AB14" s="268"/>
      <c r="AC14" s="268"/>
      <c r="AD14" s="268"/>
      <c r="AE14" s="268"/>
      <c r="AF14" s="268"/>
      <c r="AG14" s="269"/>
      <c r="AI14" s="303" t="s">
        <v>286</v>
      </c>
      <c r="AJ14" s="304"/>
      <c r="AK14" s="304"/>
      <c r="AL14" s="304"/>
      <c r="AM14" s="304"/>
      <c r="AN14" s="304"/>
      <c r="AO14" s="304"/>
      <c r="AP14" s="304"/>
      <c r="AQ14" s="304"/>
      <c r="AR14" s="304"/>
      <c r="AS14" s="304"/>
      <c r="AT14" s="304"/>
      <c r="AU14" s="304"/>
      <c r="AV14" s="304"/>
      <c r="AW14" s="304"/>
      <c r="AX14" s="304"/>
      <c r="AY14" s="304"/>
      <c r="AZ14" s="304"/>
      <c r="BA14" s="304"/>
      <c r="BB14" s="304"/>
      <c r="BC14" s="304"/>
      <c r="BD14" s="305"/>
      <c r="BE14" s="129">
        <f>VLOOKUP(AI14,補助率,2,FALSE)</f>
        <v>0.5</v>
      </c>
    </row>
    <row r="15" spans="2:44" ht="16.5" customHeight="1">
      <c r="B15" s="23"/>
      <c r="C15" s="21"/>
      <c r="D15" s="21"/>
      <c r="E15" s="22"/>
      <c r="F15" s="264" t="s">
        <v>191</v>
      </c>
      <c r="G15" s="265"/>
      <c r="H15" s="265"/>
      <c r="I15" s="265"/>
      <c r="J15" s="265"/>
      <c r="K15" s="265"/>
      <c r="L15" s="266"/>
      <c r="M15" s="263">
        <f>AA11</f>
        <v>0</v>
      </c>
      <c r="N15" s="263"/>
      <c r="O15" s="263"/>
      <c r="P15" s="263"/>
      <c r="Q15" s="263"/>
      <c r="R15" s="263"/>
      <c r="S15" s="263"/>
      <c r="T15" s="263">
        <f>IF(T11&gt;M15,M15,T11)</f>
        <v>0</v>
      </c>
      <c r="U15" s="263"/>
      <c r="V15" s="263"/>
      <c r="W15" s="263"/>
      <c r="X15" s="263"/>
      <c r="Y15" s="263"/>
      <c r="Z15" s="263"/>
      <c r="AA15" s="263">
        <f>IF(AQ18&gt;100000000,100000000,AQ18)</f>
        <v>0</v>
      </c>
      <c r="AB15" s="263"/>
      <c r="AC15" s="263"/>
      <c r="AD15" s="263"/>
      <c r="AE15" s="263"/>
      <c r="AF15" s="263"/>
      <c r="AG15" s="263"/>
      <c r="AR15" s="1" t="s">
        <v>243</v>
      </c>
    </row>
    <row r="16" spans="2:45" ht="16.5" customHeight="1">
      <c r="B16" s="27" t="s">
        <v>14</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c r="AN16" s="1" t="s">
        <v>242</v>
      </c>
      <c r="AQ16" s="306" t="str">
        <f>VLOOKUP(AI14,補助率,3,FALSE)</f>
        <v>2分の1</v>
      </c>
      <c r="AR16" s="307"/>
      <c r="AS16" s="308"/>
    </row>
    <row r="17" spans="2:49" ht="16.5" customHeight="1">
      <c r="B17" s="30" t="s">
        <v>15</v>
      </c>
      <c r="C17" s="31"/>
      <c r="D17" s="31"/>
      <c r="E17" s="31"/>
      <c r="F17" s="31"/>
      <c r="G17" s="31"/>
      <c r="H17" s="31"/>
      <c r="I17" s="31"/>
      <c r="J17" s="31"/>
      <c r="K17" s="32"/>
      <c r="L17" s="3" t="s">
        <v>16</v>
      </c>
      <c r="M17" s="4"/>
      <c r="N17" s="4"/>
      <c r="O17" s="4"/>
      <c r="P17" s="4"/>
      <c r="Q17" s="4"/>
      <c r="R17" s="5"/>
      <c r="S17" s="33" t="s">
        <v>17</v>
      </c>
      <c r="T17" s="34"/>
      <c r="U17" s="34"/>
      <c r="V17" s="34"/>
      <c r="W17" s="34"/>
      <c r="X17" s="34"/>
      <c r="Y17" s="34"/>
      <c r="Z17" s="34"/>
      <c r="AA17" s="34"/>
      <c r="AB17" s="34"/>
      <c r="AC17" s="34"/>
      <c r="AD17" s="34"/>
      <c r="AE17" s="34"/>
      <c r="AF17" s="34"/>
      <c r="AG17" s="35"/>
      <c r="AQ17" s="139"/>
      <c r="AR17" s="139" t="s">
        <v>243</v>
      </c>
      <c r="AS17" s="139"/>
      <c r="AT17" s="139"/>
      <c r="AU17" s="139"/>
      <c r="AV17" s="139"/>
      <c r="AW17" s="139"/>
    </row>
    <row r="18" spans="2:49" ht="16.5" customHeight="1">
      <c r="B18" s="117"/>
      <c r="C18" s="118"/>
      <c r="D18" s="118"/>
      <c r="E18" s="118"/>
      <c r="F18" s="118"/>
      <c r="G18" s="118"/>
      <c r="H18" s="118"/>
      <c r="I18" s="118"/>
      <c r="J18" s="118"/>
      <c r="K18" s="118"/>
      <c r="L18" s="276"/>
      <c r="M18" s="277"/>
      <c r="N18" s="277"/>
      <c r="O18" s="277"/>
      <c r="P18" s="277"/>
      <c r="Q18" s="277"/>
      <c r="R18" s="278"/>
      <c r="S18" s="324"/>
      <c r="T18" s="325"/>
      <c r="U18" s="325"/>
      <c r="V18" s="325"/>
      <c r="W18" s="325"/>
      <c r="X18" s="325"/>
      <c r="Y18" s="325"/>
      <c r="Z18" s="325"/>
      <c r="AA18" s="325"/>
      <c r="AB18" s="325"/>
      <c r="AC18" s="325"/>
      <c r="AD18" s="325"/>
      <c r="AE18" s="325"/>
      <c r="AF18" s="325"/>
      <c r="AG18" s="326"/>
      <c r="AQ18" s="327">
        <f>ROUNDDOWN(T15*BE14,-3)</f>
        <v>0</v>
      </c>
      <c r="AR18" s="327"/>
      <c r="AS18" s="327"/>
      <c r="AT18" s="327"/>
      <c r="AU18" s="327"/>
      <c r="AV18" s="327"/>
      <c r="AW18" s="327"/>
    </row>
    <row r="19" spans="2:33" ht="16.5" customHeight="1">
      <c r="B19" s="119"/>
      <c r="C19" s="120"/>
      <c r="D19" s="120"/>
      <c r="E19" s="120"/>
      <c r="F19" s="120"/>
      <c r="G19" s="120"/>
      <c r="H19" s="120"/>
      <c r="I19" s="120"/>
      <c r="J19" s="120"/>
      <c r="K19" s="120"/>
      <c r="L19" s="273"/>
      <c r="M19" s="274"/>
      <c r="N19" s="274"/>
      <c r="O19" s="274"/>
      <c r="P19" s="274"/>
      <c r="Q19" s="274"/>
      <c r="R19" s="275"/>
      <c r="S19" s="321"/>
      <c r="T19" s="322"/>
      <c r="U19" s="322"/>
      <c r="V19" s="322"/>
      <c r="W19" s="322"/>
      <c r="X19" s="322"/>
      <c r="Y19" s="322"/>
      <c r="Z19" s="322"/>
      <c r="AA19" s="322"/>
      <c r="AB19" s="322"/>
      <c r="AC19" s="322"/>
      <c r="AD19" s="322"/>
      <c r="AE19" s="322"/>
      <c r="AF19" s="322"/>
      <c r="AG19" s="323"/>
    </row>
    <row r="20" spans="2:33" ht="16.5" customHeight="1">
      <c r="B20" s="119"/>
      <c r="C20" s="120"/>
      <c r="D20" s="120"/>
      <c r="E20" s="120"/>
      <c r="F20" s="120"/>
      <c r="G20" s="120"/>
      <c r="H20" s="120"/>
      <c r="I20" s="120"/>
      <c r="J20" s="120"/>
      <c r="K20" s="120"/>
      <c r="L20" s="273"/>
      <c r="M20" s="274"/>
      <c r="N20" s="274"/>
      <c r="O20" s="274"/>
      <c r="P20" s="274"/>
      <c r="Q20" s="274"/>
      <c r="R20" s="275"/>
      <c r="S20" s="321"/>
      <c r="T20" s="322"/>
      <c r="U20" s="322"/>
      <c r="V20" s="322"/>
      <c r="W20" s="322"/>
      <c r="X20" s="322"/>
      <c r="Y20" s="322"/>
      <c r="Z20" s="322"/>
      <c r="AA20" s="322"/>
      <c r="AB20" s="322"/>
      <c r="AC20" s="322"/>
      <c r="AD20" s="322"/>
      <c r="AE20" s="322"/>
      <c r="AF20" s="322"/>
      <c r="AG20" s="323"/>
    </row>
    <row r="21" spans="2:33" ht="16.5" customHeight="1">
      <c r="B21" s="119"/>
      <c r="C21" s="120"/>
      <c r="D21" s="120"/>
      <c r="E21" s="120"/>
      <c r="F21" s="120"/>
      <c r="G21" s="120"/>
      <c r="H21" s="120"/>
      <c r="I21" s="120"/>
      <c r="J21" s="120"/>
      <c r="K21" s="120"/>
      <c r="L21" s="273"/>
      <c r="M21" s="274"/>
      <c r="N21" s="274"/>
      <c r="O21" s="274"/>
      <c r="P21" s="274"/>
      <c r="Q21" s="274"/>
      <c r="R21" s="275"/>
      <c r="S21" s="321"/>
      <c r="T21" s="322"/>
      <c r="U21" s="322"/>
      <c r="V21" s="322"/>
      <c r="W21" s="322"/>
      <c r="X21" s="322"/>
      <c r="Y21" s="322"/>
      <c r="Z21" s="322"/>
      <c r="AA21" s="322"/>
      <c r="AB21" s="322"/>
      <c r="AC21" s="322"/>
      <c r="AD21" s="322"/>
      <c r="AE21" s="322"/>
      <c r="AF21" s="322"/>
      <c r="AG21" s="323"/>
    </row>
    <row r="22" spans="2:33" ht="16.5" customHeight="1">
      <c r="B22" s="119"/>
      <c r="C22" s="120"/>
      <c r="D22" s="120"/>
      <c r="E22" s="120"/>
      <c r="F22" s="120"/>
      <c r="G22" s="120"/>
      <c r="H22" s="120"/>
      <c r="I22" s="120"/>
      <c r="J22" s="120"/>
      <c r="K22" s="120"/>
      <c r="L22" s="273"/>
      <c r="M22" s="274"/>
      <c r="N22" s="274"/>
      <c r="O22" s="274"/>
      <c r="P22" s="274"/>
      <c r="Q22" s="274"/>
      <c r="R22" s="275"/>
      <c r="S22" s="321"/>
      <c r="T22" s="322"/>
      <c r="U22" s="322"/>
      <c r="V22" s="322"/>
      <c r="W22" s="322"/>
      <c r="X22" s="322"/>
      <c r="Y22" s="322"/>
      <c r="Z22" s="322"/>
      <c r="AA22" s="322"/>
      <c r="AB22" s="322"/>
      <c r="AC22" s="322"/>
      <c r="AD22" s="322"/>
      <c r="AE22" s="322"/>
      <c r="AF22" s="322"/>
      <c r="AG22" s="323"/>
    </row>
    <row r="23" spans="2:33" ht="16.5" customHeight="1">
      <c r="B23" s="119"/>
      <c r="C23" s="120"/>
      <c r="D23" s="120"/>
      <c r="E23" s="120"/>
      <c r="F23" s="120"/>
      <c r="G23" s="120"/>
      <c r="H23" s="120"/>
      <c r="I23" s="120"/>
      <c r="J23" s="120"/>
      <c r="K23" s="120"/>
      <c r="L23" s="273"/>
      <c r="M23" s="274"/>
      <c r="N23" s="274"/>
      <c r="O23" s="274"/>
      <c r="P23" s="274"/>
      <c r="Q23" s="274"/>
      <c r="R23" s="275"/>
      <c r="S23" s="321"/>
      <c r="T23" s="322"/>
      <c r="U23" s="322"/>
      <c r="V23" s="322"/>
      <c r="W23" s="322"/>
      <c r="X23" s="322"/>
      <c r="Y23" s="322"/>
      <c r="Z23" s="322"/>
      <c r="AA23" s="322"/>
      <c r="AB23" s="322"/>
      <c r="AC23" s="322"/>
      <c r="AD23" s="322"/>
      <c r="AE23" s="322"/>
      <c r="AF23" s="322"/>
      <c r="AG23" s="323"/>
    </row>
    <row r="24" spans="2:33" ht="16.5" customHeight="1">
      <c r="B24" s="119"/>
      <c r="C24" s="120"/>
      <c r="D24" s="120"/>
      <c r="E24" s="120"/>
      <c r="F24" s="120"/>
      <c r="G24" s="120"/>
      <c r="H24" s="120"/>
      <c r="I24" s="120"/>
      <c r="J24" s="120"/>
      <c r="K24" s="120"/>
      <c r="L24" s="273"/>
      <c r="M24" s="274"/>
      <c r="N24" s="274"/>
      <c r="O24" s="274"/>
      <c r="P24" s="274"/>
      <c r="Q24" s="274"/>
      <c r="R24" s="275"/>
      <c r="S24" s="321"/>
      <c r="T24" s="322"/>
      <c r="U24" s="322"/>
      <c r="V24" s="322"/>
      <c r="W24" s="322"/>
      <c r="X24" s="322"/>
      <c r="Y24" s="322"/>
      <c r="Z24" s="322"/>
      <c r="AA24" s="322"/>
      <c r="AB24" s="322"/>
      <c r="AC24" s="322"/>
      <c r="AD24" s="322"/>
      <c r="AE24" s="322"/>
      <c r="AF24" s="322"/>
      <c r="AG24" s="323"/>
    </row>
    <row r="25" spans="2:33" ht="16.5" customHeight="1">
      <c r="B25" s="119"/>
      <c r="C25" s="120"/>
      <c r="D25" s="120"/>
      <c r="E25" s="120"/>
      <c r="F25" s="120"/>
      <c r="G25" s="120"/>
      <c r="H25" s="120"/>
      <c r="I25" s="120"/>
      <c r="J25" s="120"/>
      <c r="K25" s="120"/>
      <c r="L25" s="273"/>
      <c r="M25" s="274"/>
      <c r="N25" s="274"/>
      <c r="O25" s="274"/>
      <c r="P25" s="274"/>
      <c r="Q25" s="274"/>
      <c r="R25" s="275"/>
      <c r="S25" s="321"/>
      <c r="T25" s="322"/>
      <c r="U25" s="322"/>
      <c r="V25" s="322"/>
      <c r="W25" s="322"/>
      <c r="X25" s="322"/>
      <c r="Y25" s="322"/>
      <c r="Z25" s="322"/>
      <c r="AA25" s="322"/>
      <c r="AB25" s="322"/>
      <c r="AC25" s="322"/>
      <c r="AD25" s="322"/>
      <c r="AE25" s="322"/>
      <c r="AF25" s="322"/>
      <c r="AG25" s="323"/>
    </row>
    <row r="26" spans="2:33" ht="16.5" customHeight="1">
      <c r="B26" s="119"/>
      <c r="C26" s="120"/>
      <c r="D26" s="120"/>
      <c r="E26" s="120"/>
      <c r="F26" s="120"/>
      <c r="G26" s="120"/>
      <c r="H26" s="120"/>
      <c r="I26" s="120"/>
      <c r="J26" s="120"/>
      <c r="K26" s="120"/>
      <c r="L26" s="273"/>
      <c r="M26" s="274"/>
      <c r="N26" s="274"/>
      <c r="O26" s="274"/>
      <c r="P26" s="274"/>
      <c r="Q26" s="274"/>
      <c r="R26" s="275"/>
      <c r="S26" s="321"/>
      <c r="T26" s="322"/>
      <c r="U26" s="322"/>
      <c r="V26" s="322"/>
      <c r="W26" s="322"/>
      <c r="X26" s="322"/>
      <c r="Y26" s="322"/>
      <c r="Z26" s="322"/>
      <c r="AA26" s="322"/>
      <c r="AB26" s="322"/>
      <c r="AC26" s="322"/>
      <c r="AD26" s="322"/>
      <c r="AE26" s="322"/>
      <c r="AF26" s="322"/>
      <c r="AG26" s="323"/>
    </row>
    <row r="27" spans="2:33" ht="16.5" customHeight="1">
      <c r="B27" s="119"/>
      <c r="C27" s="120"/>
      <c r="D27" s="120"/>
      <c r="E27" s="120"/>
      <c r="F27" s="120"/>
      <c r="G27" s="120"/>
      <c r="H27" s="120"/>
      <c r="I27" s="120"/>
      <c r="J27" s="120"/>
      <c r="K27" s="120"/>
      <c r="L27" s="273"/>
      <c r="M27" s="274"/>
      <c r="N27" s="274"/>
      <c r="O27" s="274"/>
      <c r="P27" s="274"/>
      <c r="Q27" s="274"/>
      <c r="R27" s="275"/>
      <c r="S27" s="321"/>
      <c r="T27" s="322"/>
      <c r="U27" s="322"/>
      <c r="V27" s="322"/>
      <c r="W27" s="322"/>
      <c r="X27" s="322"/>
      <c r="Y27" s="322"/>
      <c r="Z27" s="322"/>
      <c r="AA27" s="322"/>
      <c r="AB27" s="322"/>
      <c r="AC27" s="322"/>
      <c r="AD27" s="322"/>
      <c r="AE27" s="322"/>
      <c r="AF27" s="322"/>
      <c r="AG27" s="323"/>
    </row>
    <row r="28" spans="2:33" ht="16.5" customHeight="1">
      <c r="B28" s="119"/>
      <c r="C28" s="120"/>
      <c r="D28" s="120"/>
      <c r="E28" s="120"/>
      <c r="F28" s="120"/>
      <c r="G28" s="120"/>
      <c r="H28" s="120"/>
      <c r="I28" s="120"/>
      <c r="J28" s="120"/>
      <c r="K28" s="120"/>
      <c r="L28" s="273"/>
      <c r="M28" s="274"/>
      <c r="N28" s="274"/>
      <c r="O28" s="274"/>
      <c r="P28" s="274"/>
      <c r="Q28" s="274"/>
      <c r="R28" s="275"/>
      <c r="S28" s="321"/>
      <c r="T28" s="322"/>
      <c r="U28" s="322"/>
      <c r="V28" s="322"/>
      <c r="W28" s="322"/>
      <c r="X28" s="322"/>
      <c r="Y28" s="322"/>
      <c r="Z28" s="322"/>
      <c r="AA28" s="322"/>
      <c r="AB28" s="322"/>
      <c r="AC28" s="322"/>
      <c r="AD28" s="322"/>
      <c r="AE28" s="322"/>
      <c r="AF28" s="322"/>
      <c r="AG28" s="323"/>
    </row>
    <row r="29" spans="2:33" ht="16.5" customHeight="1">
      <c r="B29" s="119"/>
      <c r="C29" s="120"/>
      <c r="D29" s="120"/>
      <c r="E29" s="120"/>
      <c r="F29" s="120"/>
      <c r="G29" s="120"/>
      <c r="H29" s="120"/>
      <c r="I29" s="120"/>
      <c r="J29" s="120"/>
      <c r="K29" s="120"/>
      <c r="L29" s="273"/>
      <c r="M29" s="274"/>
      <c r="N29" s="274"/>
      <c r="O29" s="274"/>
      <c r="P29" s="274"/>
      <c r="Q29" s="274"/>
      <c r="R29" s="275"/>
      <c r="S29" s="321"/>
      <c r="T29" s="322"/>
      <c r="U29" s="322"/>
      <c r="V29" s="322"/>
      <c r="W29" s="322"/>
      <c r="X29" s="322"/>
      <c r="Y29" s="322"/>
      <c r="Z29" s="322"/>
      <c r="AA29" s="322"/>
      <c r="AB29" s="322"/>
      <c r="AC29" s="322"/>
      <c r="AD29" s="322"/>
      <c r="AE29" s="322"/>
      <c r="AF29" s="322"/>
      <c r="AG29" s="323"/>
    </row>
    <row r="30" spans="2:33" ht="16.5" customHeight="1">
      <c r="B30" s="119"/>
      <c r="C30" s="120"/>
      <c r="D30" s="120"/>
      <c r="E30" s="120"/>
      <c r="F30" s="120"/>
      <c r="G30" s="120"/>
      <c r="H30" s="120"/>
      <c r="I30" s="120"/>
      <c r="J30" s="120"/>
      <c r="K30" s="120"/>
      <c r="L30" s="273"/>
      <c r="M30" s="274"/>
      <c r="N30" s="274"/>
      <c r="O30" s="274"/>
      <c r="P30" s="274"/>
      <c r="Q30" s="274"/>
      <c r="R30" s="275"/>
      <c r="S30" s="321"/>
      <c r="T30" s="322"/>
      <c r="U30" s="322"/>
      <c r="V30" s="322"/>
      <c r="W30" s="322"/>
      <c r="X30" s="322"/>
      <c r="Y30" s="322"/>
      <c r="Z30" s="322"/>
      <c r="AA30" s="322"/>
      <c r="AB30" s="322"/>
      <c r="AC30" s="322"/>
      <c r="AD30" s="322"/>
      <c r="AE30" s="322"/>
      <c r="AF30" s="322"/>
      <c r="AG30" s="323"/>
    </row>
    <row r="31" spans="2:33" ht="16.5" customHeight="1">
      <c r="B31" s="119"/>
      <c r="C31" s="120"/>
      <c r="D31" s="120"/>
      <c r="E31" s="120"/>
      <c r="F31" s="120"/>
      <c r="G31" s="120"/>
      <c r="H31" s="120"/>
      <c r="I31" s="120"/>
      <c r="J31" s="120"/>
      <c r="K31" s="120"/>
      <c r="L31" s="273"/>
      <c r="M31" s="274"/>
      <c r="N31" s="274"/>
      <c r="O31" s="274"/>
      <c r="P31" s="274"/>
      <c r="Q31" s="274"/>
      <c r="R31" s="275"/>
      <c r="S31" s="321"/>
      <c r="T31" s="322"/>
      <c r="U31" s="322"/>
      <c r="V31" s="322"/>
      <c r="W31" s="322"/>
      <c r="X31" s="322"/>
      <c r="Y31" s="322"/>
      <c r="Z31" s="322"/>
      <c r="AA31" s="322"/>
      <c r="AB31" s="322"/>
      <c r="AC31" s="322"/>
      <c r="AD31" s="322"/>
      <c r="AE31" s="322"/>
      <c r="AF31" s="322"/>
      <c r="AG31" s="323"/>
    </row>
    <row r="32" spans="2:33" ht="16.5" customHeight="1">
      <c r="B32" s="119"/>
      <c r="C32" s="120"/>
      <c r="D32" s="120"/>
      <c r="E32" s="120"/>
      <c r="F32" s="120"/>
      <c r="G32" s="120"/>
      <c r="H32" s="120"/>
      <c r="I32" s="120"/>
      <c r="J32" s="120"/>
      <c r="K32" s="120"/>
      <c r="L32" s="273"/>
      <c r="M32" s="274"/>
      <c r="N32" s="274"/>
      <c r="O32" s="274"/>
      <c r="P32" s="274"/>
      <c r="Q32" s="274"/>
      <c r="R32" s="275"/>
      <c r="S32" s="321"/>
      <c r="T32" s="322"/>
      <c r="U32" s="322"/>
      <c r="V32" s="322"/>
      <c r="W32" s="322"/>
      <c r="X32" s="322"/>
      <c r="Y32" s="322"/>
      <c r="Z32" s="322"/>
      <c r="AA32" s="322"/>
      <c r="AB32" s="322"/>
      <c r="AC32" s="322"/>
      <c r="AD32" s="322"/>
      <c r="AE32" s="322"/>
      <c r="AF32" s="322"/>
      <c r="AG32" s="323"/>
    </row>
    <row r="33" spans="2:33" ht="16.5" customHeight="1">
      <c r="B33" s="119"/>
      <c r="C33" s="120"/>
      <c r="D33" s="120"/>
      <c r="E33" s="120"/>
      <c r="F33" s="120"/>
      <c r="G33" s="120"/>
      <c r="H33" s="120"/>
      <c r="I33" s="120"/>
      <c r="J33" s="120"/>
      <c r="K33" s="120"/>
      <c r="L33" s="273"/>
      <c r="M33" s="274"/>
      <c r="N33" s="274"/>
      <c r="O33" s="274"/>
      <c r="P33" s="274"/>
      <c r="Q33" s="274"/>
      <c r="R33" s="275"/>
      <c r="S33" s="321"/>
      <c r="T33" s="322"/>
      <c r="U33" s="322"/>
      <c r="V33" s="322"/>
      <c r="W33" s="322"/>
      <c r="X33" s="322"/>
      <c r="Y33" s="322"/>
      <c r="Z33" s="322"/>
      <c r="AA33" s="322"/>
      <c r="AB33" s="322"/>
      <c r="AC33" s="322"/>
      <c r="AD33" s="322"/>
      <c r="AE33" s="322"/>
      <c r="AF33" s="322"/>
      <c r="AG33" s="323"/>
    </row>
    <row r="34" spans="2:33" ht="16.5" customHeight="1">
      <c r="B34" s="119"/>
      <c r="C34" s="120"/>
      <c r="D34" s="120"/>
      <c r="E34" s="120"/>
      <c r="F34" s="120"/>
      <c r="G34" s="120"/>
      <c r="H34" s="120"/>
      <c r="I34" s="120"/>
      <c r="J34" s="120"/>
      <c r="K34" s="120"/>
      <c r="L34" s="273"/>
      <c r="M34" s="274"/>
      <c r="N34" s="274"/>
      <c r="O34" s="274"/>
      <c r="P34" s="274"/>
      <c r="Q34" s="274"/>
      <c r="R34" s="275"/>
      <c r="S34" s="321"/>
      <c r="T34" s="322"/>
      <c r="U34" s="322"/>
      <c r="V34" s="322"/>
      <c r="W34" s="322"/>
      <c r="X34" s="322"/>
      <c r="Y34" s="322"/>
      <c r="Z34" s="322"/>
      <c r="AA34" s="322"/>
      <c r="AB34" s="322"/>
      <c r="AC34" s="322"/>
      <c r="AD34" s="322"/>
      <c r="AE34" s="322"/>
      <c r="AF34" s="322"/>
      <c r="AG34" s="323"/>
    </row>
    <row r="35" spans="2:33" ht="16.5" customHeight="1">
      <c r="B35" s="33" t="s">
        <v>18</v>
      </c>
      <c r="C35" s="34"/>
      <c r="D35" s="34"/>
      <c r="E35" s="34"/>
      <c r="F35" s="34"/>
      <c r="G35" s="34"/>
      <c r="H35" s="34"/>
      <c r="I35" s="34"/>
      <c r="J35" s="34"/>
      <c r="K35" s="34"/>
      <c r="L35" s="270">
        <f>SUM(L18:R34)</f>
        <v>0</v>
      </c>
      <c r="M35" s="271"/>
      <c r="N35" s="271"/>
      <c r="O35" s="271"/>
      <c r="P35" s="271"/>
      <c r="Q35" s="271"/>
      <c r="R35" s="272"/>
      <c r="S35" s="28"/>
      <c r="T35" s="28"/>
      <c r="U35" s="28"/>
      <c r="V35" s="28"/>
      <c r="W35" s="28"/>
      <c r="X35" s="28"/>
      <c r="Y35" s="28"/>
      <c r="Z35" s="28"/>
      <c r="AA35" s="28"/>
      <c r="AB35" s="28"/>
      <c r="AC35" s="28"/>
      <c r="AD35" s="28"/>
      <c r="AE35" s="28"/>
      <c r="AF35" s="28"/>
      <c r="AG35" s="29"/>
    </row>
    <row r="36" spans="2:33" ht="16.5" customHeight="1">
      <c r="B36" s="27" t="s">
        <v>19</v>
      </c>
      <c r="C36" s="28"/>
      <c r="D36" s="28"/>
      <c r="E36" s="28"/>
      <c r="F36" s="28"/>
      <c r="G36" s="28"/>
      <c r="H36" s="28"/>
      <c r="I36" s="28"/>
      <c r="J36" s="28"/>
      <c r="K36" s="6"/>
      <c r="L36" s="6"/>
      <c r="M36" s="6"/>
      <c r="N36" s="6"/>
      <c r="O36" s="6"/>
      <c r="P36" s="6"/>
      <c r="Q36" s="6"/>
      <c r="R36" s="6"/>
      <c r="S36" s="6"/>
      <c r="T36" s="6"/>
      <c r="U36" s="6"/>
      <c r="V36" s="6"/>
      <c r="W36" s="6"/>
      <c r="X36" s="6"/>
      <c r="Y36" s="6"/>
      <c r="Z36" s="6"/>
      <c r="AA36" s="6"/>
      <c r="AB36" s="6"/>
      <c r="AC36" s="6"/>
      <c r="AD36" s="6"/>
      <c r="AE36" s="6"/>
      <c r="AF36" s="6"/>
      <c r="AG36" s="7"/>
    </row>
    <row r="37" spans="2:33" ht="16.5" customHeight="1">
      <c r="B37" s="3" t="s">
        <v>20</v>
      </c>
      <c r="C37" s="4"/>
      <c r="D37" s="4"/>
      <c r="E37" s="4"/>
      <c r="F37" s="4"/>
      <c r="G37" s="4"/>
      <c r="H37" s="4"/>
      <c r="I37" s="4"/>
      <c r="J37" s="5"/>
      <c r="K37" s="3" t="s">
        <v>21</v>
      </c>
      <c r="L37" s="4"/>
      <c r="M37" s="4"/>
      <c r="N37" s="4"/>
      <c r="O37" s="4"/>
      <c r="P37" s="4"/>
      <c r="Q37" s="5"/>
      <c r="R37" s="3" t="s">
        <v>22</v>
      </c>
      <c r="S37" s="5"/>
      <c r="T37" s="3" t="s">
        <v>23</v>
      </c>
      <c r="U37" s="4"/>
      <c r="V37" s="4"/>
      <c r="W37" s="5"/>
      <c r="X37" s="3" t="s">
        <v>16</v>
      </c>
      <c r="Y37" s="4"/>
      <c r="Z37" s="4"/>
      <c r="AA37" s="5"/>
      <c r="AB37" s="3" t="s">
        <v>236</v>
      </c>
      <c r="AC37" s="4"/>
      <c r="AD37" s="4"/>
      <c r="AE37" s="4"/>
      <c r="AF37" s="4"/>
      <c r="AG37" s="5"/>
    </row>
    <row r="38" spans="2:33" ht="16.5" customHeight="1">
      <c r="B38" s="279"/>
      <c r="C38" s="280"/>
      <c r="D38" s="280"/>
      <c r="E38" s="280"/>
      <c r="F38" s="280"/>
      <c r="G38" s="280"/>
      <c r="H38" s="280"/>
      <c r="I38" s="280"/>
      <c r="J38" s="280"/>
      <c r="K38" s="281"/>
      <c r="L38" s="282"/>
      <c r="M38" s="282"/>
      <c r="N38" s="282"/>
      <c r="O38" s="282"/>
      <c r="P38" s="282"/>
      <c r="Q38" s="282"/>
      <c r="R38" s="283"/>
      <c r="S38" s="284"/>
      <c r="T38" s="285"/>
      <c r="U38" s="286"/>
      <c r="V38" s="286"/>
      <c r="W38" s="286"/>
      <c r="X38" s="287">
        <f>R38*T38</f>
        <v>0</v>
      </c>
      <c r="Y38" s="288"/>
      <c r="Z38" s="288"/>
      <c r="AA38" s="289"/>
      <c r="AB38" s="281"/>
      <c r="AC38" s="282"/>
      <c r="AD38" s="282"/>
      <c r="AE38" s="282"/>
      <c r="AF38" s="282"/>
      <c r="AG38" s="290"/>
    </row>
    <row r="39" spans="2:33" ht="16.5" customHeight="1">
      <c r="B39" s="291"/>
      <c r="C39" s="292"/>
      <c r="D39" s="292"/>
      <c r="E39" s="292"/>
      <c r="F39" s="292"/>
      <c r="G39" s="292"/>
      <c r="H39" s="292"/>
      <c r="I39" s="292"/>
      <c r="J39" s="292"/>
      <c r="K39" s="293"/>
      <c r="L39" s="294"/>
      <c r="M39" s="294"/>
      <c r="N39" s="294"/>
      <c r="O39" s="294"/>
      <c r="P39" s="294"/>
      <c r="Q39" s="294"/>
      <c r="R39" s="295"/>
      <c r="S39" s="296"/>
      <c r="T39" s="297"/>
      <c r="U39" s="298"/>
      <c r="V39" s="298"/>
      <c r="W39" s="298"/>
      <c r="X39" s="299">
        <f aca="true" t="shared" si="0" ref="X39:X45">R39*T39</f>
        <v>0</v>
      </c>
      <c r="Y39" s="300"/>
      <c r="Z39" s="300"/>
      <c r="AA39" s="301"/>
      <c r="AB39" s="293"/>
      <c r="AC39" s="294"/>
      <c r="AD39" s="294"/>
      <c r="AE39" s="294"/>
      <c r="AF39" s="294"/>
      <c r="AG39" s="302"/>
    </row>
    <row r="40" spans="2:33" ht="16.5" customHeight="1">
      <c r="B40" s="291"/>
      <c r="C40" s="292"/>
      <c r="D40" s="292"/>
      <c r="E40" s="292"/>
      <c r="F40" s="292"/>
      <c r="G40" s="292"/>
      <c r="H40" s="292"/>
      <c r="I40" s="292"/>
      <c r="J40" s="292"/>
      <c r="K40" s="293"/>
      <c r="L40" s="294"/>
      <c r="M40" s="294"/>
      <c r="N40" s="294"/>
      <c r="O40" s="294"/>
      <c r="P40" s="294"/>
      <c r="Q40" s="294"/>
      <c r="R40" s="295"/>
      <c r="S40" s="296"/>
      <c r="T40" s="297"/>
      <c r="U40" s="298"/>
      <c r="V40" s="298"/>
      <c r="W40" s="298"/>
      <c r="X40" s="299">
        <f t="shared" si="0"/>
        <v>0</v>
      </c>
      <c r="Y40" s="300"/>
      <c r="Z40" s="300"/>
      <c r="AA40" s="301"/>
      <c r="AB40" s="293"/>
      <c r="AC40" s="294"/>
      <c r="AD40" s="294"/>
      <c r="AE40" s="294"/>
      <c r="AF40" s="294"/>
      <c r="AG40" s="302"/>
    </row>
    <row r="41" spans="2:33" ht="16.5" customHeight="1">
      <c r="B41" s="291"/>
      <c r="C41" s="292"/>
      <c r="D41" s="292"/>
      <c r="E41" s="292"/>
      <c r="F41" s="292"/>
      <c r="G41" s="292"/>
      <c r="H41" s="292"/>
      <c r="I41" s="292"/>
      <c r="J41" s="292"/>
      <c r="K41" s="293"/>
      <c r="L41" s="294"/>
      <c r="M41" s="294"/>
      <c r="N41" s="294"/>
      <c r="O41" s="294"/>
      <c r="P41" s="294"/>
      <c r="Q41" s="294"/>
      <c r="R41" s="295"/>
      <c r="S41" s="296"/>
      <c r="T41" s="297"/>
      <c r="U41" s="298"/>
      <c r="V41" s="298"/>
      <c r="W41" s="298"/>
      <c r="X41" s="299">
        <f t="shared" si="0"/>
        <v>0</v>
      </c>
      <c r="Y41" s="300"/>
      <c r="Z41" s="300"/>
      <c r="AA41" s="301"/>
      <c r="AB41" s="293"/>
      <c r="AC41" s="294"/>
      <c r="AD41" s="294"/>
      <c r="AE41" s="294"/>
      <c r="AF41" s="294"/>
      <c r="AG41" s="302"/>
    </row>
    <row r="42" spans="2:33" ht="16.5" customHeight="1">
      <c r="B42" s="291"/>
      <c r="C42" s="292"/>
      <c r="D42" s="292"/>
      <c r="E42" s="292"/>
      <c r="F42" s="292"/>
      <c r="G42" s="292"/>
      <c r="H42" s="292"/>
      <c r="I42" s="292"/>
      <c r="J42" s="292"/>
      <c r="K42" s="293"/>
      <c r="L42" s="294"/>
      <c r="M42" s="294"/>
      <c r="N42" s="294"/>
      <c r="O42" s="294"/>
      <c r="P42" s="294"/>
      <c r="Q42" s="294"/>
      <c r="R42" s="295"/>
      <c r="S42" s="296"/>
      <c r="T42" s="297"/>
      <c r="U42" s="298"/>
      <c r="V42" s="298"/>
      <c r="W42" s="298"/>
      <c r="X42" s="299">
        <f t="shared" si="0"/>
        <v>0</v>
      </c>
      <c r="Y42" s="300"/>
      <c r="Z42" s="300"/>
      <c r="AA42" s="301"/>
      <c r="AB42" s="293"/>
      <c r="AC42" s="294"/>
      <c r="AD42" s="294"/>
      <c r="AE42" s="294"/>
      <c r="AF42" s="294"/>
      <c r="AG42" s="302"/>
    </row>
    <row r="43" spans="2:33" ht="16.5" customHeight="1">
      <c r="B43" s="291"/>
      <c r="C43" s="292"/>
      <c r="D43" s="292"/>
      <c r="E43" s="292"/>
      <c r="F43" s="292"/>
      <c r="G43" s="292"/>
      <c r="H43" s="292"/>
      <c r="I43" s="292"/>
      <c r="J43" s="292"/>
      <c r="K43" s="293"/>
      <c r="L43" s="294"/>
      <c r="M43" s="294"/>
      <c r="N43" s="294"/>
      <c r="O43" s="294"/>
      <c r="P43" s="294"/>
      <c r="Q43" s="294"/>
      <c r="R43" s="295"/>
      <c r="S43" s="296"/>
      <c r="T43" s="297"/>
      <c r="U43" s="298"/>
      <c r="V43" s="298"/>
      <c r="W43" s="298"/>
      <c r="X43" s="299">
        <f t="shared" si="0"/>
        <v>0</v>
      </c>
      <c r="Y43" s="300"/>
      <c r="Z43" s="300"/>
      <c r="AA43" s="301"/>
      <c r="AB43" s="293"/>
      <c r="AC43" s="294"/>
      <c r="AD43" s="294"/>
      <c r="AE43" s="294"/>
      <c r="AF43" s="294"/>
      <c r="AG43" s="302"/>
    </row>
    <row r="44" spans="2:33" ht="16.5" customHeight="1">
      <c r="B44" s="291"/>
      <c r="C44" s="292"/>
      <c r="D44" s="292"/>
      <c r="E44" s="292"/>
      <c r="F44" s="292"/>
      <c r="G44" s="292"/>
      <c r="H44" s="292"/>
      <c r="I44" s="292"/>
      <c r="J44" s="292"/>
      <c r="K44" s="293"/>
      <c r="L44" s="294"/>
      <c r="M44" s="294"/>
      <c r="N44" s="294"/>
      <c r="O44" s="294"/>
      <c r="P44" s="294"/>
      <c r="Q44" s="294"/>
      <c r="R44" s="295"/>
      <c r="S44" s="296"/>
      <c r="T44" s="297"/>
      <c r="U44" s="298"/>
      <c r="V44" s="298"/>
      <c r="W44" s="298"/>
      <c r="X44" s="299">
        <f t="shared" si="0"/>
        <v>0</v>
      </c>
      <c r="Y44" s="300"/>
      <c r="Z44" s="300"/>
      <c r="AA44" s="301"/>
      <c r="AB44" s="293"/>
      <c r="AC44" s="294"/>
      <c r="AD44" s="294"/>
      <c r="AE44" s="294"/>
      <c r="AF44" s="294"/>
      <c r="AG44" s="302"/>
    </row>
    <row r="45" spans="2:33" ht="16.5" customHeight="1">
      <c r="B45" s="309"/>
      <c r="C45" s="310"/>
      <c r="D45" s="310"/>
      <c r="E45" s="310"/>
      <c r="F45" s="310"/>
      <c r="G45" s="310"/>
      <c r="H45" s="310"/>
      <c r="I45" s="310"/>
      <c r="J45" s="310"/>
      <c r="K45" s="311"/>
      <c r="L45" s="312"/>
      <c r="M45" s="312"/>
      <c r="N45" s="312"/>
      <c r="O45" s="312"/>
      <c r="P45" s="312"/>
      <c r="Q45" s="312"/>
      <c r="R45" s="313"/>
      <c r="S45" s="314"/>
      <c r="T45" s="315"/>
      <c r="U45" s="316"/>
      <c r="V45" s="316"/>
      <c r="W45" s="316"/>
      <c r="X45" s="317">
        <f t="shared" si="0"/>
        <v>0</v>
      </c>
      <c r="Y45" s="318"/>
      <c r="Z45" s="318"/>
      <c r="AA45" s="319"/>
      <c r="AB45" s="311"/>
      <c r="AC45" s="312"/>
      <c r="AD45" s="312"/>
      <c r="AE45" s="312"/>
      <c r="AF45" s="312"/>
      <c r="AG45" s="320"/>
    </row>
    <row r="46" ht="16.5" customHeight="1">
      <c r="B46" s="36" t="s">
        <v>24</v>
      </c>
    </row>
    <row r="47" ht="13.5" customHeight="1">
      <c r="B47" s="36" t="s">
        <v>25</v>
      </c>
    </row>
    <row r="48" ht="13.5" customHeight="1">
      <c r="B48" s="3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252</v>
      </c>
    </row>
  </sheetData>
  <sheetProtection/>
  <mergeCells count="95">
    <mergeCell ref="AQ18:AW18"/>
    <mergeCell ref="S30:AG30"/>
    <mergeCell ref="S31:AG31"/>
    <mergeCell ref="S32:AG32"/>
    <mergeCell ref="S33:AG33"/>
    <mergeCell ref="S34:AG34"/>
    <mergeCell ref="S24:AG24"/>
    <mergeCell ref="S25:AG25"/>
    <mergeCell ref="S26:AG26"/>
    <mergeCell ref="S27:AG27"/>
    <mergeCell ref="S28:AG28"/>
    <mergeCell ref="S29:AG29"/>
    <mergeCell ref="S18:AG18"/>
    <mergeCell ref="S19:AG19"/>
    <mergeCell ref="S20:AG20"/>
    <mergeCell ref="S21:AG21"/>
    <mergeCell ref="S22:AG22"/>
    <mergeCell ref="S23:AG23"/>
    <mergeCell ref="AI14:BD14"/>
    <mergeCell ref="AQ16:AS1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L33:R33"/>
    <mergeCell ref="L34:R34"/>
    <mergeCell ref="L26:R26"/>
    <mergeCell ref="L27:R27"/>
    <mergeCell ref="L28:R28"/>
    <mergeCell ref="L30:R30"/>
    <mergeCell ref="L31:R31"/>
    <mergeCell ref="L32:R32"/>
    <mergeCell ref="L35:R35"/>
    <mergeCell ref="L29:R29"/>
    <mergeCell ref="L18:R18"/>
    <mergeCell ref="L19:R19"/>
    <mergeCell ref="L20:R20"/>
    <mergeCell ref="L21:R21"/>
    <mergeCell ref="L22:R22"/>
    <mergeCell ref="L23:R23"/>
    <mergeCell ref="L24:R24"/>
    <mergeCell ref="L25:R25"/>
    <mergeCell ref="F11:L11"/>
    <mergeCell ref="M11:S11"/>
    <mergeCell ref="T11:Z11"/>
    <mergeCell ref="AA11:AG11"/>
    <mergeCell ref="F15:L15"/>
    <mergeCell ref="M15:S15"/>
    <mergeCell ref="T15:Z15"/>
    <mergeCell ref="AA15:AG15"/>
    <mergeCell ref="AA14:AG14"/>
  </mergeCells>
  <dataValidations count="1">
    <dataValidation type="list" allowBlank="1" showInputMessage="1" showErrorMessage="1" sqref="AI14:BD14">
      <formula1>補助事業者</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BE154"/>
  <sheetViews>
    <sheetView view="pageBreakPreview" zoomScale="115" zoomScaleSheetLayoutView="115" zoomScalePageLayoutView="0" workbookViewId="0" topLeftCell="A1">
      <selection activeCell="X9" sqref="X9"/>
    </sheetView>
  </sheetViews>
  <sheetFormatPr defaultColWidth="2.57421875" defaultRowHeight="15"/>
  <cols>
    <col min="1" max="56" width="2.57421875" style="1" customWidth="1"/>
    <col min="57" max="57" width="9.421875" style="1" bestFit="1" customWidth="1"/>
    <col min="58" max="16384" width="2.57421875" style="1" customWidth="1"/>
  </cols>
  <sheetData>
    <row r="2" ht="17.25">
      <c r="B2" s="114" t="s">
        <v>288</v>
      </c>
    </row>
    <row r="3" ht="17.25">
      <c r="B3" s="115" t="s">
        <v>224</v>
      </c>
    </row>
    <row r="5" spans="1:33" ht="13.5">
      <c r="A5" s="1" t="s">
        <v>278</v>
      </c>
      <c r="AG5" s="116" t="s">
        <v>280</v>
      </c>
    </row>
    <row r="6" spans="1:33" ht="13.5">
      <c r="A6" s="2" t="s">
        <v>279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10" t="s">
        <v>172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0</v>
      </c>
      <c r="G8" s="6"/>
      <c r="H8" s="6"/>
      <c r="I8" s="6"/>
      <c r="J8" s="6"/>
      <c r="K8" s="6"/>
      <c r="L8" s="7"/>
      <c r="M8" s="8" t="s">
        <v>1</v>
      </c>
      <c r="N8" s="6"/>
      <c r="O8" s="6"/>
      <c r="P8" s="6"/>
      <c r="Q8" s="6"/>
      <c r="R8" s="6"/>
      <c r="S8" s="7"/>
      <c r="T8" s="9" t="s">
        <v>2</v>
      </c>
      <c r="U8" s="10"/>
      <c r="V8" s="10"/>
      <c r="W8" s="10"/>
      <c r="X8" s="10"/>
      <c r="Y8" s="10"/>
      <c r="Z8" s="11"/>
      <c r="AA8" s="9" t="s">
        <v>3</v>
      </c>
      <c r="AB8" s="10"/>
      <c r="AC8" s="10"/>
      <c r="AD8" s="10"/>
      <c r="AE8" s="10"/>
      <c r="AF8" s="10"/>
      <c r="AG8" s="11"/>
    </row>
    <row r="9" spans="2:33" ht="16.5" customHeight="1">
      <c r="B9" s="12"/>
      <c r="C9" s="13"/>
      <c r="D9" s="13"/>
      <c r="E9" s="14"/>
      <c r="F9" s="15"/>
      <c r="G9" s="15"/>
      <c r="H9" s="15"/>
      <c r="I9" s="15"/>
      <c r="J9" s="15"/>
      <c r="K9" s="15"/>
      <c r="L9" s="16"/>
      <c r="M9" s="17" t="s">
        <v>4</v>
      </c>
      <c r="N9" s="15"/>
      <c r="O9" s="15"/>
      <c r="P9" s="15"/>
      <c r="Q9" s="15"/>
      <c r="R9" s="15"/>
      <c r="S9" s="16"/>
      <c r="T9" s="18" t="s">
        <v>190</v>
      </c>
      <c r="U9" s="19"/>
      <c r="V9" s="19"/>
      <c r="W9" s="19"/>
      <c r="X9" s="19"/>
      <c r="Y9" s="19"/>
      <c r="Z9" s="20"/>
      <c r="AA9" s="18" t="s">
        <v>5</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6</v>
      </c>
      <c r="C11" s="13"/>
      <c r="D11" s="13"/>
      <c r="E11" s="14"/>
      <c r="F11" s="260"/>
      <c r="G11" s="260"/>
      <c r="H11" s="260"/>
      <c r="I11" s="260"/>
      <c r="J11" s="260"/>
      <c r="K11" s="260"/>
      <c r="L11" s="261"/>
      <c r="M11" s="262"/>
      <c r="N11" s="262"/>
      <c r="O11" s="262"/>
      <c r="P11" s="262"/>
      <c r="Q11" s="262"/>
      <c r="R11" s="262"/>
      <c r="S11" s="262"/>
      <c r="T11" s="263">
        <f>F11-M11</f>
        <v>0</v>
      </c>
      <c r="U11" s="263"/>
      <c r="V11" s="263"/>
      <c r="W11" s="263"/>
      <c r="X11" s="263"/>
      <c r="Y11" s="263"/>
      <c r="Z11" s="263"/>
      <c r="AA11" s="263">
        <f>L35</f>
        <v>0</v>
      </c>
      <c r="AB11" s="263"/>
      <c r="AC11" s="263"/>
      <c r="AD11" s="263"/>
      <c r="AE11" s="263"/>
      <c r="AF11" s="263"/>
      <c r="AG11" s="263"/>
    </row>
    <row r="12" spans="2:33" ht="16.5" customHeight="1">
      <c r="B12" s="12"/>
      <c r="C12" s="13"/>
      <c r="D12" s="13"/>
      <c r="E12" s="14"/>
      <c r="F12" s="10" t="s">
        <v>7</v>
      </c>
      <c r="G12" s="10"/>
      <c r="H12" s="10"/>
      <c r="I12" s="10"/>
      <c r="J12" s="10"/>
      <c r="K12" s="10"/>
      <c r="L12" s="11"/>
      <c r="M12" s="9" t="s">
        <v>8</v>
      </c>
      <c r="N12" s="10"/>
      <c r="O12" s="10"/>
      <c r="P12" s="10"/>
      <c r="Q12" s="10"/>
      <c r="R12" s="10"/>
      <c r="S12" s="11"/>
      <c r="T12" s="9" t="s">
        <v>9</v>
      </c>
      <c r="U12" s="10"/>
      <c r="V12" s="10"/>
      <c r="W12" s="10"/>
      <c r="X12" s="10"/>
      <c r="Y12" s="10"/>
      <c r="Z12" s="11"/>
      <c r="AA12" s="9" t="s">
        <v>10</v>
      </c>
      <c r="AB12" s="10"/>
      <c r="AC12" s="10"/>
      <c r="AD12" s="10"/>
      <c r="AE12" s="10"/>
      <c r="AF12" s="10"/>
      <c r="AG12" s="11"/>
    </row>
    <row r="13" spans="2:35" ht="16.5" customHeight="1" thickBot="1">
      <c r="B13" s="12"/>
      <c r="C13" s="13"/>
      <c r="D13" s="13"/>
      <c r="E13" s="14"/>
      <c r="F13" s="19"/>
      <c r="G13" s="19"/>
      <c r="H13" s="19"/>
      <c r="I13" s="19"/>
      <c r="J13" s="19"/>
      <c r="K13" s="19"/>
      <c r="L13" s="20"/>
      <c r="M13" s="18" t="s">
        <v>11</v>
      </c>
      <c r="N13" s="19"/>
      <c r="O13" s="19"/>
      <c r="P13" s="19"/>
      <c r="Q13" s="19"/>
      <c r="R13" s="19"/>
      <c r="S13" s="20"/>
      <c r="T13" s="18" t="s">
        <v>12</v>
      </c>
      <c r="U13" s="19"/>
      <c r="V13" s="19"/>
      <c r="W13" s="19"/>
      <c r="X13" s="19"/>
      <c r="Y13" s="19"/>
      <c r="Z13" s="20"/>
      <c r="AA13" s="18" t="s">
        <v>235</v>
      </c>
      <c r="AB13" s="19"/>
      <c r="AC13" s="19"/>
      <c r="AD13" s="19"/>
      <c r="AE13" s="19"/>
      <c r="AF13" s="19"/>
      <c r="AG13" s="20"/>
      <c r="AH13" s="130" t="s">
        <v>237</v>
      </c>
      <c r="AI13" s="130" t="s">
        <v>241</v>
      </c>
    </row>
    <row r="14" spans="2:57" ht="16.5" customHeight="1" thickBot="1">
      <c r="B14" s="12"/>
      <c r="C14" s="13"/>
      <c r="D14" s="13"/>
      <c r="E14" s="14"/>
      <c r="F14" s="25"/>
      <c r="G14" s="25"/>
      <c r="H14" s="25"/>
      <c r="I14" s="25"/>
      <c r="J14" s="25"/>
      <c r="K14" s="25"/>
      <c r="L14" s="26"/>
      <c r="M14" s="24" t="s">
        <v>13</v>
      </c>
      <c r="N14" s="25"/>
      <c r="O14" s="25"/>
      <c r="P14" s="25"/>
      <c r="Q14" s="25"/>
      <c r="R14" s="25"/>
      <c r="S14" s="26"/>
      <c r="T14" s="24" t="s">
        <v>13</v>
      </c>
      <c r="U14" s="25"/>
      <c r="V14" s="25"/>
      <c r="W14" s="25"/>
      <c r="X14" s="25"/>
      <c r="Y14" s="25"/>
      <c r="Z14" s="26"/>
      <c r="AA14" s="267" t="s">
        <v>285</v>
      </c>
      <c r="AB14" s="268"/>
      <c r="AC14" s="268"/>
      <c r="AD14" s="268"/>
      <c r="AE14" s="268"/>
      <c r="AF14" s="268"/>
      <c r="AG14" s="269"/>
      <c r="AI14" s="303" t="s">
        <v>286</v>
      </c>
      <c r="AJ14" s="304"/>
      <c r="AK14" s="304"/>
      <c r="AL14" s="304"/>
      <c r="AM14" s="304"/>
      <c r="AN14" s="304"/>
      <c r="AO14" s="304"/>
      <c r="AP14" s="304"/>
      <c r="AQ14" s="304"/>
      <c r="AR14" s="304"/>
      <c r="AS14" s="304"/>
      <c r="AT14" s="304"/>
      <c r="AU14" s="304"/>
      <c r="AV14" s="304"/>
      <c r="AW14" s="304"/>
      <c r="AX14" s="304"/>
      <c r="AY14" s="304"/>
      <c r="AZ14" s="304"/>
      <c r="BA14" s="304"/>
      <c r="BB14" s="304"/>
      <c r="BC14" s="304"/>
      <c r="BD14" s="305"/>
      <c r="BE14" s="129">
        <f>VLOOKUP(AI14,補助率,2,FALSE)</f>
        <v>0.5</v>
      </c>
    </row>
    <row r="15" spans="2:44" ht="16.5" customHeight="1">
      <c r="B15" s="23"/>
      <c r="C15" s="21"/>
      <c r="D15" s="21"/>
      <c r="E15" s="22"/>
      <c r="F15" s="264" t="s">
        <v>191</v>
      </c>
      <c r="G15" s="265"/>
      <c r="H15" s="265"/>
      <c r="I15" s="265"/>
      <c r="J15" s="265"/>
      <c r="K15" s="265"/>
      <c r="L15" s="266"/>
      <c r="M15" s="263">
        <f>AA11</f>
        <v>0</v>
      </c>
      <c r="N15" s="263"/>
      <c r="O15" s="263"/>
      <c r="P15" s="263"/>
      <c r="Q15" s="263"/>
      <c r="R15" s="263"/>
      <c r="S15" s="263"/>
      <c r="T15" s="263">
        <f>IF(T11&gt;M15,M15,T11)</f>
        <v>0</v>
      </c>
      <c r="U15" s="263"/>
      <c r="V15" s="263"/>
      <c r="W15" s="263"/>
      <c r="X15" s="263"/>
      <c r="Y15" s="263"/>
      <c r="Z15" s="263"/>
      <c r="AA15" s="263">
        <f>IF(AQ18&gt;100000000,100000000,AQ18)</f>
        <v>0</v>
      </c>
      <c r="AB15" s="263"/>
      <c r="AC15" s="263"/>
      <c r="AD15" s="263"/>
      <c r="AE15" s="263"/>
      <c r="AF15" s="263"/>
      <c r="AG15" s="263"/>
      <c r="AR15" s="1" t="s">
        <v>243</v>
      </c>
    </row>
    <row r="16" spans="2:45" ht="16.5" customHeight="1">
      <c r="B16" s="27" t="s">
        <v>14</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c r="AN16" s="1" t="s">
        <v>242</v>
      </c>
      <c r="AQ16" s="306" t="str">
        <f>VLOOKUP(AI14,補助率,3,FALSE)</f>
        <v>2分の1</v>
      </c>
      <c r="AR16" s="307"/>
      <c r="AS16" s="308"/>
    </row>
    <row r="17" spans="2:52" ht="16.5" customHeight="1">
      <c r="B17" s="30" t="s">
        <v>15</v>
      </c>
      <c r="C17" s="31"/>
      <c r="D17" s="31"/>
      <c r="E17" s="31"/>
      <c r="F17" s="31"/>
      <c r="G17" s="31"/>
      <c r="H17" s="31"/>
      <c r="I17" s="31"/>
      <c r="J17" s="31"/>
      <c r="K17" s="32"/>
      <c r="L17" s="3" t="s">
        <v>16</v>
      </c>
      <c r="M17" s="4"/>
      <c r="N17" s="4"/>
      <c r="O17" s="4"/>
      <c r="P17" s="4"/>
      <c r="Q17" s="4"/>
      <c r="R17" s="5"/>
      <c r="S17" s="33" t="s">
        <v>17</v>
      </c>
      <c r="T17" s="34"/>
      <c r="U17" s="34"/>
      <c r="V17" s="34"/>
      <c r="W17" s="34"/>
      <c r="X17" s="34"/>
      <c r="Y17" s="34"/>
      <c r="Z17" s="34"/>
      <c r="AA17" s="34"/>
      <c r="AB17" s="34"/>
      <c r="AC17" s="34"/>
      <c r="AD17" s="34"/>
      <c r="AE17" s="34"/>
      <c r="AF17" s="34"/>
      <c r="AG17" s="35"/>
      <c r="AQ17" s="139"/>
      <c r="AR17" s="139" t="s">
        <v>243</v>
      </c>
      <c r="AS17" s="139"/>
      <c r="AT17" s="139"/>
      <c r="AU17" s="139"/>
      <c r="AV17" s="139"/>
      <c r="AW17" s="139"/>
      <c r="AX17" s="139"/>
      <c r="AY17" s="139"/>
      <c r="AZ17" s="139"/>
    </row>
    <row r="18" spans="2:52" ht="16.5" customHeight="1">
      <c r="B18" s="117"/>
      <c r="C18" s="118"/>
      <c r="D18" s="118"/>
      <c r="E18" s="118"/>
      <c r="F18" s="118"/>
      <c r="G18" s="118"/>
      <c r="H18" s="118"/>
      <c r="I18" s="118"/>
      <c r="J18" s="118"/>
      <c r="K18" s="118"/>
      <c r="L18" s="276"/>
      <c r="M18" s="277"/>
      <c r="N18" s="277"/>
      <c r="O18" s="277"/>
      <c r="P18" s="277"/>
      <c r="Q18" s="277"/>
      <c r="R18" s="278"/>
      <c r="S18" s="324"/>
      <c r="T18" s="325"/>
      <c r="U18" s="325"/>
      <c r="V18" s="325"/>
      <c r="W18" s="325"/>
      <c r="X18" s="325"/>
      <c r="Y18" s="325"/>
      <c r="Z18" s="325"/>
      <c r="AA18" s="325"/>
      <c r="AB18" s="325"/>
      <c r="AC18" s="325"/>
      <c r="AD18" s="325"/>
      <c r="AE18" s="325"/>
      <c r="AF18" s="325"/>
      <c r="AG18" s="326"/>
      <c r="AQ18" s="327">
        <f>ROUNDDOWN(T15*BE14,-3)</f>
        <v>0</v>
      </c>
      <c r="AR18" s="327"/>
      <c r="AS18" s="327"/>
      <c r="AT18" s="327"/>
      <c r="AU18" s="327"/>
      <c r="AV18" s="327"/>
      <c r="AW18" s="327"/>
      <c r="AX18" s="327"/>
      <c r="AY18" s="327"/>
      <c r="AZ18" s="327"/>
    </row>
    <row r="19" spans="2:33" ht="16.5" customHeight="1">
      <c r="B19" s="119"/>
      <c r="C19" s="120"/>
      <c r="D19" s="120"/>
      <c r="E19" s="120"/>
      <c r="F19" s="120"/>
      <c r="G19" s="120"/>
      <c r="H19" s="120"/>
      <c r="I19" s="120"/>
      <c r="J19" s="120"/>
      <c r="K19" s="120"/>
      <c r="L19" s="273"/>
      <c r="M19" s="274"/>
      <c r="N19" s="274"/>
      <c r="O19" s="274"/>
      <c r="P19" s="274"/>
      <c r="Q19" s="274"/>
      <c r="R19" s="275"/>
      <c r="S19" s="321"/>
      <c r="T19" s="322"/>
      <c r="U19" s="322"/>
      <c r="V19" s="322"/>
      <c r="W19" s="322"/>
      <c r="X19" s="322"/>
      <c r="Y19" s="322"/>
      <c r="Z19" s="322"/>
      <c r="AA19" s="322"/>
      <c r="AB19" s="322"/>
      <c r="AC19" s="322"/>
      <c r="AD19" s="322"/>
      <c r="AE19" s="322"/>
      <c r="AF19" s="322"/>
      <c r="AG19" s="323"/>
    </row>
    <row r="20" spans="2:33" ht="16.5" customHeight="1">
      <c r="B20" s="119"/>
      <c r="C20" s="120"/>
      <c r="D20" s="120"/>
      <c r="E20" s="120"/>
      <c r="F20" s="120"/>
      <c r="G20" s="120"/>
      <c r="H20" s="120"/>
      <c r="I20" s="120"/>
      <c r="J20" s="120"/>
      <c r="K20" s="120"/>
      <c r="L20" s="273"/>
      <c r="M20" s="274"/>
      <c r="N20" s="274"/>
      <c r="O20" s="274"/>
      <c r="P20" s="274"/>
      <c r="Q20" s="274"/>
      <c r="R20" s="275"/>
      <c r="S20" s="321"/>
      <c r="T20" s="322"/>
      <c r="U20" s="322"/>
      <c r="V20" s="322"/>
      <c r="W20" s="322"/>
      <c r="X20" s="322"/>
      <c r="Y20" s="322"/>
      <c r="Z20" s="322"/>
      <c r="AA20" s="322"/>
      <c r="AB20" s="322"/>
      <c r="AC20" s="322"/>
      <c r="AD20" s="322"/>
      <c r="AE20" s="322"/>
      <c r="AF20" s="322"/>
      <c r="AG20" s="323"/>
    </row>
    <row r="21" spans="2:33" ht="16.5" customHeight="1">
      <c r="B21" s="119"/>
      <c r="C21" s="120"/>
      <c r="D21" s="120"/>
      <c r="E21" s="120"/>
      <c r="F21" s="120"/>
      <c r="G21" s="120"/>
      <c r="H21" s="120"/>
      <c r="I21" s="120"/>
      <c r="J21" s="120"/>
      <c r="K21" s="120"/>
      <c r="L21" s="273"/>
      <c r="M21" s="274"/>
      <c r="N21" s="274"/>
      <c r="O21" s="274"/>
      <c r="P21" s="274"/>
      <c r="Q21" s="274"/>
      <c r="R21" s="275"/>
      <c r="S21" s="321"/>
      <c r="T21" s="322"/>
      <c r="U21" s="322"/>
      <c r="V21" s="322"/>
      <c r="W21" s="322"/>
      <c r="X21" s="322"/>
      <c r="Y21" s="322"/>
      <c r="Z21" s="322"/>
      <c r="AA21" s="322"/>
      <c r="AB21" s="322"/>
      <c r="AC21" s="322"/>
      <c r="AD21" s="322"/>
      <c r="AE21" s="322"/>
      <c r="AF21" s="322"/>
      <c r="AG21" s="323"/>
    </row>
    <row r="22" spans="2:33" ht="16.5" customHeight="1">
      <c r="B22" s="119"/>
      <c r="C22" s="120"/>
      <c r="D22" s="120"/>
      <c r="E22" s="120"/>
      <c r="F22" s="120"/>
      <c r="G22" s="120"/>
      <c r="H22" s="120"/>
      <c r="I22" s="120"/>
      <c r="J22" s="120"/>
      <c r="K22" s="120"/>
      <c r="L22" s="273"/>
      <c r="M22" s="274"/>
      <c r="N22" s="274"/>
      <c r="O22" s="274"/>
      <c r="P22" s="274"/>
      <c r="Q22" s="274"/>
      <c r="R22" s="275"/>
      <c r="S22" s="321"/>
      <c r="T22" s="322"/>
      <c r="U22" s="322"/>
      <c r="V22" s="322"/>
      <c r="W22" s="322"/>
      <c r="X22" s="322"/>
      <c r="Y22" s="322"/>
      <c r="Z22" s="322"/>
      <c r="AA22" s="322"/>
      <c r="AB22" s="322"/>
      <c r="AC22" s="322"/>
      <c r="AD22" s="322"/>
      <c r="AE22" s="322"/>
      <c r="AF22" s="322"/>
      <c r="AG22" s="323"/>
    </row>
    <row r="23" spans="2:33" ht="16.5" customHeight="1">
      <c r="B23" s="119"/>
      <c r="C23" s="120"/>
      <c r="D23" s="120"/>
      <c r="E23" s="120"/>
      <c r="F23" s="120"/>
      <c r="G23" s="120"/>
      <c r="H23" s="120"/>
      <c r="I23" s="120"/>
      <c r="J23" s="120"/>
      <c r="K23" s="120"/>
      <c r="L23" s="273"/>
      <c r="M23" s="274"/>
      <c r="N23" s="274"/>
      <c r="O23" s="274"/>
      <c r="P23" s="274"/>
      <c r="Q23" s="274"/>
      <c r="R23" s="275"/>
      <c r="S23" s="321"/>
      <c r="T23" s="322"/>
      <c r="U23" s="322"/>
      <c r="V23" s="322"/>
      <c r="W23" s="322"/>
      <c r="X23" s="322"/>
      <c r="Y23" s="322"/>
      <c r="Z23" s="322"/>
      <c r="AA23" s="322"/>
      <c r="AB23" s="322"/>
      <c r="AC23" s="322"/>
      <c r="AD23" s="322"/>
      <c r="AE23" s="322"/>
      <c r="AF23" s="322"/>
      <c r="AG23" s="323"/>
    </row>
    <row r="24" spans="2:33" ht="16.5" customHeight="1">
      <c r="B24" s="119"/>
      <c r="C24" s="120"/>
      <c r="D24" s="120"/>
      <c r="E24" s="120"/>
      <c r="F24" s="120"/>
      <c r="G24" s="120"/>
      <c r="H24" s="120"/>
      <c r="I24" s="120"/>
      <c r="J24" s="120"/>
      <c r="K24" s="120"/>
      <c r="L24" s="273"/>
      <c r="M24" s="274"/>
      <c r="N24" s="274"/>
      <c r="O24" s="274"/>
      <c r="P24" s="274"/>
      <c r="Q24" s="274"/>
      <c r="R24" s="275"/>
      <c r="S24" s="321"/>
      <c r="T24" s="322"/>
      <c r="U24" s="322"/>
      <c r="V24" s="322"/>
      <c r="W24" s="322"/>
      <c r="X24" s="322"/>
      <c r="Y24" s="322"/>
      <c r="Z24" s="322"/>
      <c r="AA24" s="322"/>
      <c r="AB24" s="322"/>
      <c r="AC24" s="322"/>
      <c r="AD24" s="322"/>
      <c r="AE24" s="322"/>
      <c r="AF24" s="322"/>
      <c r="AG24" s="323"/>
    </row>
    <row r="25" spans="2:33" ht="16.5" customHeight="1">
      <c r="B25" s="119"/>
      <c r="C25" s="120"/>
      <c r="D25" s="120"/>
      <c r="E25" s="120"/>
      <c r="F25" s="120"/>
      <c r="G25" s="120"/>
      <c r="H25" s="120"/>
      <c r="I25" s="120"/>
      <c r="J25" s="120"/>
      <c r="K25" s="120"/>
      <c r="L25" s="273"/>
      <c r="M25" s="274"/>
      <c r="N25" s="274"/>
      <c r="O25" s="274"/>
      <c r="P25" s="274"/>
      <c r="Q25" s="274"/>
      <c r="R25" s="275"/>
      <c r="S25" s="321"/>
      <c r="T25" s="322"/>
      <c r="U25" s="322"/>
      <c r="V25" s="322"/>
      <c r="W25" s="322"/>
      <c r="X25" s="322"/>
      <c r="Y25" s="322"/>
      <c r="Z25" s="322"/>
      <c r="AA25" s="322"/>
      <c r="AB25" s="322"/>
      <c r="AC25" s="322"/>
      <c r="AD25" s="322"/>
      <c r="AE25" s="322"/>
      <c r="AF25" s="322"/>
      <c r="AG25" s="323"/>
    </row>
    <row r="26" spans="2:33" ht="16.5" customHeight="1">
      <c r="B26" s="119"/>
      <c r="C26" s="120"/>
      <c r="D26" s="120"/>
      <c r="E26" s="120"/>
      <c r="F26" s="120"/>
      <c r="G26" s="120"/>
      <c r="H26" s="120"/>
      <c r="I26" s="120"/>
      <c r="J26" s="120"/>
      <c r="K26" s="120"/>
      <c r="L26" s="273"/>
      <c r="M26" s="274"/>
      <c r="N26" s="274"/>
      <c r="O26" s="274"/>
      <c r="P26" s="274"/>
      <c r="Q26" s="274"/>
      <c r="R26" s="275"/>
      <c r="S26" s="321"/>
      <c r="T26" s="322"/>
      <c r="U26" s="322"/>
      <c r="V26" s="322"/>
      <c r="W26" s="322"/>
      <c r="X26" s="322"/>
      <c r="Y26" s="322"/>
      <c r="Z26" s="322"/>
      <c r="AA26" s="322"/>
      <c r="AB26" s="322"/>
      <c r="AC26" s="322"/>
      <c r="AD26" s="322"/>
      <c r="AE26" s="322"/>
      <c r="AF26" s="322"/>
      <c r="AG26" s="323"/>
    </row>
    <row r="27" spans="2:33" ht="16.5" customHeight="1">
      <c r="B27" s="119"/>
      <c r="C27" s="120"/>
      <c r="D27" s="120"/>
      <c r="E27" s="120"/>
      <c r="F27" s="120"/>
      <c r="G27" s="120"/>
      <c r="H27" s="120"/>
      <c r="I27" s="120"/>
      <c r="J27" s="120"/>
      <c r="K27" s="120"/>
      <c r="L27" s="273"/>
      <c r="M27" s="274"/>
      <c r="N27" s="274"/>
      <c r="O27" s="274"/>
      <c r="P27" s="274"/>
      <c r="Q27" s="274"/>
      <c r="R27" s="275"/>
      <c r="S27" s="321"/>
      <c r="T27" s="322"/>
      <c r="U27" s="322"/>
      <c r="V27" s="322"/>
      <c r="W27" s="322"/>
      <c r="X27" s="322"/>
      <c r="Y27" s="322"/>
      <c r="Z27" s="322"/>
      <c r="AA27" s="322"/>
      <c r="AB27" s="322"/>
      <c r="AC27" s="322"/>
      <c r="AD27" s="322"/>
      <c r="AE27" s="322"/>
      <c r="AF27" s="322"/>
      <c r="AG27" s="323"/>
    </row>
    <row r="28" spans="2:33" ht="16.5" customHeight="1">
      <c r="B28" s="119"/>
      <c r="C28" s="120"/>
      <c r="D28" s="120"/>
      <c r="E28" s="120"/>
      <c r="F28" s="120"/>
      <c r="G28" s="120"/>
      <c r="H28" s="120"/>
      <c r="I28" s="120"/>
      <c r="J28" s="120"/>
      <c r="K28" s="120"/>
      <c r="L28" s="273"/>
      <c r="M28" s="274"/>
      <c r="N28" s="274"/>
      <c r="O28" s="274"/>
      <c r="P28" s="274"/>
      <c r="Q28" s="274"/>
      <c r="R28" s="275"/>
      <c r="S28" s="321"/>
      <c r="T28" s="322"/>
      <c r="U28" s="322"/>
      <c r="V28" s="322"/>
      <c r="W28" s="322"/>
      <c r="X28" s="322"/>
      <c r="Y28" s="322"/>
      <c r="Z28" s="322"/>
      <c r="AA28" s="322"/>
      <c r="AB28" s="322"/>
      <c r="AC28" s="322"/>
      <c r="AD28" s="322"/>
      <c r="AE28" s="322"/>
      <c r="AF28" s="322"/>
      <c r="AG28" s="323"/>
    </row>
    <row r="29" spans="2:33" ht="16.5" customHeight="1">
      <c r="B29" s="119"/>
      <c r="C29" s="120"/>
      <c r="D29" s="120"/>
      <c r="E29" s="120"/>
      <c r="F29" s="120"/>
      <c r="G29" s="120"/>
      <c r="H29" s="120"/>
      <c r="I29" s="120"/>
      <c r="J29" s="120"/>
      <c r="K29" s="120"/>
      <c r="L29" s="273"/>
      <c r="M29" s="274"/>
      <c r="N29" s="274"/>
      <c r="O29" s="274"/>
      <c r="P29" s="274"/>
      <c r="Q29" s="274"/>
      <c r="R29" s="275"/>
      <c r="S29" s="321"/>
      <c r="T29" s="322"/>
      <c r="U29" s="322"/>
      <c r="V29" s="322"/>
      <c r="W29" s="322"/>
      <c r="X29" s="322"/>
      <c r="Y29" s="322"/>
      <c r="Z29" s="322"/>
      <c r="AA29" s="322"/>
      <c r="AB29" s="322"/>
      <c r="AC29" s="322"/>
      <c r="AD29" s="322"/>
      <c r="AE29" s="322"/>
      <c r="AF29" s="322"/>
      <c r="AG29" s="323"/>
    </row>
    <row r="30" spans="2:33" ht="16.5" customHeight="1">
      <c r="B30" s="119"/>
      <c r="C30" s="120"/>
      <c r="D30" s="120"/>
      <c r="E30" s="120"/>
      <c r="F30" s="120"/>
      <c r="G30" s="120"/>
      <c r="H30" s="120"/>
      <c r="I30" s="120"/>
      <c r="J30" s="120"/>
      <c r="K30" s="120"/>
      <c r="L30" s="273"/>
      <c r="M30" s="274"/>
      <c r="N30" s="274"/>
      <c r="O30" s="274"/>
      <c r="P30" s="274"/>
      <c r="Q30" s="274"/>
      <c r="R30" s="275"/>
      <c r="S30" s="321"/>
      <c r="T30" s="322"/>
      <c r="U30" s="322"/>
      <c r="V30" s="322"/>
      <c r="W30" s="322"/>
      <c r="X30" s="322"/>
      <c r="Y30" s="322"/>
      <c r="Z30" s="322"/>
      <c r="AA30" s="322"/>
      <c r="AB30" s="322"/>
      <c r="AC30" s="322"/>
      <c r="AD30" s="322"/>
      <c r="AE30" s="322"/>
      <c r="AF30" s="322"/>
      <c r="AG30" s="323"/>
    </row>
    <row r="31" spans="2:33" ht="16.5" customHeight="1">
      <c r="B31" s="119"/>
      <c r="C31" s="120"/>
      <c r="D31" s="120"/>
      <c r="E31" s="120"/>
      <c r="F31" s="120"/>
      <c r="G31" s="120"/>
      <c r="H31" s="120"/>
      <c r="I31" s="120"/>
      <c r="J31" s="120"/>
      <c r="K31" s="120"/>
      <c r="L31" s="273"/>
      <c r="M31" s="274"/>
      <c r="N31" s="274"/>
      <c r="O31" s="274"/>
      <c r="P31" s="274"/>
      <c r="Q31" s="274"/>
      <c r="R31" s="275"/>
      <c r="S31" s="321"/>
      <c r="T31" s="322"/>
      <c r="U31" s="322"/>
      <c r="V31" s="322"/>
      <c r="W31" s="322"/>
      <c r="X31" s="322"/>
      <c r="Y31" s="322"/>
      <c r="Z31" s="322"/>
      <c r="AA31" s="322"/>
      <c r="AB31" s="322"/>
      <c r="AC31" s="322"/>
      <c r="AD31" s="322"/>
      <c r="AE31" s="322"/>
      <c r="AF31" s="322"/>
      <c r="AG31" s="323"/>
    </row>
    <row r="32" spans="2:33" ht="16.5" customHeight="1">
      <c r="B32" s="119"/>
      <c r="C32" s="120"/>
      <c r="D32" s="120"/>
      <c r="E32" s="120"/>
      <c r="F32" s="120"/>
      <c r="G32" s="120"/>
      <c r="H32" s="120"/>
      <c r="I32" s="120"/>
      <c r="J32" s="120"/>
      <c r="K32" s="120"/>
      <c r="L32" s="273"/>
      <c r="M32" s="274"/>
      <c r="N32" s="274"/>
      <c r="O32" s="274"/>
      <c r="P32" s="274"/>
      <c r="Q32" s="274"/>
      <c r="R32" s="275"/>
      <c r="S32" s="321"/>
      <c r="T32" s="322"/>
      <c r="U32" s="322"/>
      <c r="V32" s="322"/>
      <c r="W32" s="322"/>
      <c r="X32" s="322"/>
      <c r="Y32" s="322"/>
      <c r="Z32" s="322"/>
      <c r="AA32" s="322"/>
      <c r="AB32" s="322"/>
      <c r="AC32" s="322"/>
      <c r="AD32" s="322"/>
      <c r="AE32" s="322"/>
      <c r="AF32" s="322"/>
      <c r="AG32" s="323"/>
    </row>
    <row r="33" spans="2:33" ht="16.5" customHeight="1">
      <c r="B33" s="119"/>
      <c r="C33" s="120"/>
      <c r="D33" s="120"/>
      <c r="E33" s="120"/>
      <c r="F33" s="120"/>
      <c r="G33" s="120"/>
      <c r="H33" s="120"/>
      <c r="I33" s="120"/>
      <c r="J33" s="120"/>
      <c r="K33" s="120"/>
      <c r="L33" s="273"/>
      <c r="M33" s="274"/>
      <c r="N33" s="274"/>
      <c r="O33" s="274"/>
      <c r="P33" s="274"/>
      <c r="Q33" s="274"/>
      <c r="R33" s="275"/>
      <c r="S33" s="321"/>
      <c r="T33" s="322"/>
      <c r="U33" s="322"/>
      <c r="V33" s="322"/>
      <c r="W33" s="322"/>
      <c r="X33" s="322"/>
      <c r="Y33" s="322"/>
      <c r="Z33" s="322"/>
      <c r="AA33" s="322"/>
      <c r="AB33" s="322"/>
      <c r="AC33" s="322"/>
      <c r="AD33" s="322"/>
      <c r="AE33" s="322"/>
      <c r="AF33" s="322"/>
      <c r="AG33" s="323"/>
    </row>
    <row r="34" spans="2:33" ht="16.5" customHeight="1">
      <c r="B34" s="119"/>
      <c r="C34" s="120"/>
      <c r="D34" s="120"/>
      <c r="E34" s="120"/>
      <c r="F34" s="120"/>
      <c r="G34" s="120"/>
      <c r="H34" s="120"/>
      <c r="I34" s="120"/>
      <c r="J34" s="120"/>
      <c r="K34" s="120"/>
      <c r="L34" s="273"/>
      <c r="M34" s="274"/>
      <c r="N34" s="274"/>
      <c r="O34" s="274"/>
      <c r="P34" s="274"/>
      <c r="Q34" s="274"/>
      <c r="R34" s="275"/>
      <c r="S34" s="321"/>
      <c r="T34" s="322"/>
      <c r="U34" s="322"/>
      <c r="V34" s="322"/>
      <c r="W34" s="322"/>
      <c r="X34" s="322"/>
      <c r="Y34" s="322"/>
      <c r="Z34" s="322"/>
      <c r="AA34" s="322"/>
      <c r="AB34" s="322"/>
      <c r="AC34" s="322"/>
      <c r="AD34" s="322"/>
      <c r="AE34" s="322"/>
      <c r="AF34" s="322"/>
      <c r="AG34" s="323"/>
    </row>
    <row r="35" spans="2:33" ht="16.5" customHeight="1">
      <c r="B35" s="33" t="s">
        <v>18</v>
      </c>
      <c r="C35" s="34"/>
      <c r="D35" s="34"/>
      <c r="E35" s="34"/>
      <c r="F35" s="34"/>
      <c r="G35" s="34"/>
      <c r="H35" s="34"/>
      <c r="I35" s="34"/>
      <c r="J35" s="34"/>
      <c r="K35" s="34"/>
      <c r="L35" s="270">
        <f>SUM(L18:R34)</f>
        <v>0</v>
      </c>
      <c r="M35" s="271"/>
      <c r="N35" s="271"/>
      <c r="O35" s="271"/>
      <c r="P35" s="271"/>
      <c r="Q35" s="271"/>
      <c r="R35" s="272"/>
      <c r="S35" s="28"/>
      <c r="T35" s="28"/>
      <c r="U35" s="28"/>
      <c r="V35" s="28"/>
      <c r="W35" s="28"/>
      <c r="X35" s="28"/>
      <c r="Y35" s="28"/>
      <c r="Z35" s="28"/>
      <c r="AA35" s="28"/>
      <c r="AB35" s="28"/>
      <c r="AC35" s="28"/>
      <c r="AD35" s="28"/>
      <c r="AE35" s="28"/>
      <c r="AF35" s="28"/>
      <c r="AG35" s="29"/>
    </row>
    <row r="36" spans="2:33" ht="16.5" customHeight="1">
      <c r="B36" s="27" t="s">
        <v>19</v>
      </c>
      <c r="C36" s="28"/>
      <c r="D36" s="28"/>
      <c r="E36" s="28"/>
      <c r="F36" s="28"/>
      <c r="G36" s="28"/>
      <c r="H36" s="28"/>
      <c r="I36" s="28"/>
      <c r="J36" s="28"/>
      <c r="K36" s="6"/>
      <c r="L36" s="6"/>
      <c r="M36" s="6"/>
      <c r="N36" s="6"/>
      <c r="O36" s="6"/>
      <c r="P36" s="6"/>
      <c r="Q36" s="6"/>
      <c r="R36" s="6"/>
      <c r="S36" s="6"/>
      <c r="T36" s="6"/>
      <c r="U36" s="6"/>
      <c r="V36" s="6"/>
      <c r="W36" s="6"/>
      <c r="X36" s="6"/>
      <c r="Y36" s="6"/>
      <c r="Z36" s="6"/>
      <c r="AA36" s="6"/>
      <c r="AB36" s="6"/>
      <c r="AC36" s="6"/>
      <c r="AD36" s="6"/>
      <c r="AE36" s="6"/>
      <c r="AF36" s="6"/>
      <c r="AG36" s="7"/>
    </row>
    <row r="37" spans="2:33" ht="16.5" customHeight="1">
      <c r="B37" s="3" t="s">
        <v>20</v>
      </c>
      <c r="C37" s="4"/>
      <c r="D37" s="4"/>
      <c r="E37" s="4"/>
      <c r="F37" s="4"/>
      <c r="G37" s="4"/>
      <c r="H37" s="4"/>
      <c r="I37" s="4"/>
      <c r="J37" s="5"/>
      <c r="K37" s="3" t="s">
        <v>21</v>
      </c>
      <c r="L37" s="4"/>
      <c r="M37" s="4"/>
      <c r="N37" s="4"/>
      <c r="O37" s="4"/>
      <c r="P37" s="4"/>
      <c r="Q37" s="5"/>
      <c r="R37" s="3" t="s">
        <v>22</v>
      </c>
      <c r="S37" s="5"/>
      <c r="T37" s="3" t="s">
        <v>23</v>
      </c>
      <c r="U37" s="4"/>
      <c r="V37" s="4"/>
      <c r="W37" s="5"/>
      <c r="X37" s="3" t="s">
        <v>16</v>
      </c>
      <c r="Y37" s="4"/>
      <c r="Z37" s="4"/>
      <c r="AA37" s="5"/>
      <c r="AB37" s="3" t="s">
        <v>236</v>
      </c>
      <c r="AC37" s="4"/>
      <c r="AD37" s="4"/>
      <c r="AE37" s="4"/>
      <c r="AF37" s="4"/>
      <c r="AG37" s="5"/>
    </row>
    <row r="38" spans="2:33" ht="16.5" customHeight="1">
      <c r="B38" s="279"/>
      <c r="C38" s="280"/>
      <c r="D38" s="280"/>
      <c r="E38" s="280"/>
      <c r="F38" s="280"/>
      <c r="G38" s="280"/>
      <c r="H38" s="280"/>
      <c r="I38" s="280"/>
      <c r="J38" s="280"/>
      <c r="K38" s="281"/>
      <c r="L38" s="282"/>
      <c r="M38" s="282"/>
      <c r="N38" s="282"/>
      <c r="O38" s="282"/>
      <c r="P38" s="282"/>
      <c r="Q38" s="282"/>
      <c r="R38" s="283"/>
      <c r="S38" s="284"/>
      <c r="T38" s="285"/>
      <c r="U38" s="286"/>
      <c r="V38" s="286"/>
      <c r="W38" s="286"/>
      <c r="X38" s="287">
        <f>R38*T38</f>
        <v>0</v>
      </c>
      <c r="Y38" s="288"/>
      <c r="Z38" s="288"/>
      <c r="AA38" s="289"/>
      <c r="AB38" s="281"/>
      <c r="AC38" s="282"/>
      <c r="AD38" s="282"/>
      <c r="AE38" s="282"/>
      <c r="AF38" s="282"/>
      <c r="AG38" s="290"/>
    </row>
    <row r="39" spans="2:33" ht="16.5" customHeight="1">
      <c r="B39" s="291"/>
      <c r="C39" s="292"/>
      <c r="D39" s="292"/>
      <c r="E39" s="292"/>
      <c r="F39" s="292"/>
      <c r="G39" s="292"/>
      <c r="H39" s="292"/>
      <c r="I39" s="292"/>
      <c r="J39" s="292"/>
      <c r="K39" s="293"/>
      <c r="L39" s="294"/>
      <c r="M39" s="294"/>
      <c r="N39" s="294"/>
      <c r="O39" s="294"/>
      <c r="P39" s="294"/>
      <c r="Q39" s="294"/>
      <c r="R39" s="295"/>
      <c r="S39" s="296"/>
      <c r="T39" s="297"/>
      <c r="U39" s="298"/>
      <c r="V39" s="298"/>
      <c r="W39" s="298"/>
      <c r="X39" s="299">
        <f aca="true" t="shared" si="0" ref="X39:X45">R39*T39</f>
        <v>0</v>
      </c>
      <c r="Y39" s="300"/>
      <c r="Z39" s="300"/>
      <c r="AA39" s="301"/>
      <c r="AB39" s="293"/>
      <c r="AC39" s="294"/>
      <c r="AD39" s="294"/>
      <c r="AE39" s="294"/>
      <c r="AF39" s="294"/>
      <c r="AG39" s="302"/>
    </row>
    <row r="40" spans="2:33" ht="16.5" customHeight="1">
      <c r="B40" s="291"/>
      <c r="C40" s="292"/>
      <c r="D40" s="292"/>
      <c r="E40" s="292"/>
      <c r="F40" s="292"/>
      <c r="G40" s="292"/>
      <c r="H40" s="292"/>
      <c r="I40" s="292"/>
      <c r="J40" s="292"/>
      <c r="K40" s="293"/>
      <c r="L40" s="294"/>
      <c r="M40" s="294"/>
      <c r="N40" s="294"/>
      <c r="O40" s="294"/>
      <c r="P40" s="294"/>
      <c r="Q40" s="294"/>
      <c r="R40" s="295"/>
      <c r="S40" s="296"/>
      <c r="T40" s="297"/>
      <c r="U40" s="298"/>
      <c r="V40" s="298"/>
      <c r="W40" s="298"/>
      <c r="X40" s="299">
        <f t="shared" si="0"/>
        <v>0</v>
      </c>
      <c r="Y40" s="300"/>
      <c r="Z40" s="300"/>
      <c r="AA40" s="301"/>
      <c r="AB40" s="293"/>
      <c r="AC40" s="294"/>
      <c r="AD40" s="294"/>
      <c r="AE40" s="294"/>
      <c r="AF40" s="294"/>
      <c r="AG40" s="302"/>
    </row>
    <row r="41" spans="2:33" ht="16.5" customHeight="1">
      <c r="B41" s="291"/>
      <c r="C41" s="292"/>
      <c r="D41" s="292"/>
      <c r="E41" s="292"/>
      <c r="F41" s="292"/>
      <c r="G41" s="292"/>
      <c r="H41" s="292"/>
      <c r="I41" s="292"/>
      <c r="J41" s="292"/>
      <c r="K41" s="293"/>
      <c r="L41" s="294"/>
      <c r="M41" s="294"/>
      <c r="N41" s="294"/>
      <c r="O41" s="294"/>
      <c r="P41" s="294"/>
      <c r="Q41" s="294"/>
      <c r="R41" s="295"/>
      <c r="S41" s="296"/>
      <c r="T41" s="297"/>
      <c r="U41" s="298"/>
      <c r="V41" s="298"/>
      <c r="W41" s="298"/>
      <c r="X41" s="299">
        <f t="shared" si="0"/>
        <v>0</v>
      </c>
      <c r="Y41" s="300"/>
      <c r="Z41" s="300"/>
      <c r="AA41" s="301"/>
      <c r="AB41" s="293"/>
      <c r="AC41" s="294"/>
      <c r="AD41" s="294"/>
      <c r="AE41" s="294"/>
      <c r="AF41" s="294"/>
      <c r="AG41" s="302"/>
    </row>
    <row r="42" spans="2:33" ht="16.5" customHeight="1">
      <c r="B42" s="291"/>
      <c r="C42" s="292"/>
      <c r="D42" s="292"/>
      <c r="E42" s="292"/>
      <c r="F42" s="292"/>
      <c r="G42" s="292"/>
      <c r="H42" s="292"/>
      <c r="I42" s="292"/>
      <c r="J42" s="292"/>
      <c r="K42" s="293"/>
      <c r="L42" s="294"/>
      <c r="M42" s="294"/>
      <c r="N42" s="294"/>
      <c r="O42" s="294"/>
      <c r="P42" s="294"/>
      <c r="Q42" s="294"/>
      <c r="R42" s="295"/>
      <c r="S42" s="296"/>
      <c r="T42" s="297"/>
      <c r="U42" s="298"/>
      <c r="V42" s="298"/>
      <c r="W42" s="298"/>
      <c r="X42" s="299">
        <f t="shared" si="0"/>
        <v>0</v>
      </c>
      <c r="Y42" s="300"/>
      <c r="Z42" s="300"/>
      <c r="AA42" s="301"/>
      <c r="AB42" s="293"/>
      <c r="AC42" s="294"/>
      <c r="AD42" s="294"/>
      <c r="AE42" s="294"/>
      <c r="AF42" s="294"/>
      <c r="AG42" s="302"/>
    </row>
    <row r="43" spans="2:33" ht="16.5" customHeight="1">
      <c r="B43" s="291"/>
      <c r="C43" s="292"/>
      <c r="D43" s="292"/>
      <c r="E43" s="292"/>
      <c r="F43" s="292"/>
      <c r="G43" s="292"/>
      <c r="H43" s="292"/>
      <c r="I43" s="292"/>
      <c r="J43" s="292"/>
      <c r="K43" s="293"/>
      <c r="L43" s="294"/>
      <c r="M43" s="294"/>
      <c r="N43" s="294"/>
      <c r="O43" s="294"/>
      <c r="P43" s="294"/>
      <c r="Q43" s="294"/>
      <c r="R43" s="295"/>
      <c r="S43" s="296"/>
      <c r="T43" s="297"/>
      <c r="U43" s="298"/>
      <c r="V43" s="298"/>
      <c r="W43" s="298"/>
      <c r="X43" s="299">
        <f t="shared" si="0"/>
        <v>0</v>
      </c>
      <c r="Y43" s="300"/>
      <c r="Z43" s="300"/>
      <c r="AA43" s="301"/>
      <c r="AB43" s="293"/>
      <c r="AC43" s="294"/>
      <c r="AD43" s="294"/>
      <c r="AE43" s="294"/>
      <c r="AF43" s="294"/>
      <c r="AG43" s="302"/>
    </row>
    <row r="44" spans="2:33" ht="16.5" customHeight="1">
      <c r="B44" s="291"/>
      <c r="C44" s="292"/>
      <c r="D44" s="292"/>
      <c r="E44" s="292"/>
      <c r="F44" s="292"/>
      <c r="G44" s="292"/>
      <c r="H44" s="292"/>
      <c r="I44" s="292"/>
      <c r="J44" s="292"/>
      <c r="K44" s="293"/>
      <c r="L44" s="294"/>
      <c r="M44" s="294"/>
      <c r="N44" s="294"/>
      <c r="O44" s="294"/>
      <c r="P44" s="294"/>
      <c r="Q44" s="294"/>
      <c r="R44" s="295"/>
      <c r="S44" s="296"/>
      <c r="T44" s="297"/>
      <c r="U44" s="298"/>
      <c r="V44" s="298"/>
      <c r="W44" s="298"/>
      <c r="X44" s="299">
        <f t="shared" si="0"/>
        <v>0</v>
      </c>
      <c r="Y44" s="300"/>
      <c r="Z44" s="300"/>
      <c r="AA44" s="301"/>
      <c r="AB44" s="293"/>
      <c r="AC44" s="294"/>
      <c r="AD44" s="294"/>
      <c r="AE44" s="294"/>
      <c r="AF44" s="294"/>
      <c r="AG44" s="302"/>
    </row>
    <row r="45" spans="2:33" ht="16.5" customHeight="1">
      <c r="B45" s="309"/>
      <c r="C45" s="310"/>
      <c r="D45" s="310"/>
      <c r="E45" s="310"/>
      <c r="F45" s="310"/>
      <c r="G45" s="310"/>
      <c r="H45" s="310"/>
      <c r="I45" s="310"/>
      <c r="J45" s="310"/>
      <c r="K45" s="311"/>
      <c r="L45" s="312"/>
      <c r="M45" s="312"/>
      <c r="N45" s="312"/>
      <c r="O45" s="312"/>
      <c r="P45" s="312"/>
      <c r="Q45" s="312"/>
      <c r="R45" s="313"/>
      <c r="S45" s="314"/>
      <c r="T45" s="315"/>
      <c r="U45" s="316"/>
      <c r="V45" s="316"/>
      <c r="W45" s="316"/>
      <c r="X45" s="317">
        <f t="shared" si="0"/>
        <v>0</v>
      </c>
      <c r="Y45" s="318"/>
      <c r="Z45" s="318"/>
      <c r="AA45" s="319"/>
      <c r="AB45" s="311"/>
      <c r="AC45" s="312"/>
      <c r="AD45" s="312"/>
      <c r="AE45" s="312"/>
      <c r="AF45" s="312"/>
      <c r="AG45" s="320"/>
    </row>
    <row r="46" ht="16.5" customHeight="1">
      <c r="B46" s="36" t="s">
        <v>24</v>
      </c>
    </row>
    <row r="47" ht="13.5" customHeight="1">
      <c r="B47" s="36" t="s">
        <v>25</v>
      </c>
    </row>
    <row r="48" ht="13.5" customHeight="1">
      <c r="B48" s="36"/>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252</v>
      </c>
    </row>
  </sheetData>
  <sheetProtection/>
  <mergeCells count="95">
    <mergeCell ref="AQ18:AZ18"/>
    <mergeCell ref="S30:AG30"/>
    <mergeCell ref="S31:AG31"/>
    <mergeCell ref="S32:AG32"/>
    <mergeCell ref="S33:AG33"/>
    <mergeCell ref="S34:AG34"/>
    <mergeCell ref="S24:AG24"/>
    <mergeCell ref="S25:AG25"/>
    <mergeCell ref="S26:AG26"/>
    <mergeCell ref="S27:AG27"/>
    <mergeCell ref="S28:AG28"/>
    <mergeCell ref="S29:AG29"/>
    <mergeCell ref="S18:AG18"/>
    <mergeCell ref="S19:AG19"/>
    <mergeCell ref="S20:AG20"/>
    <mergeCell ref="S21:AG21"/>
    <mergeCell ref="S22:AG22"/>
    <mergeCell ref="S23:AG23"/>
    <mergeCell ref="AI14:BD14"/>
    <mergeCell ref="AQ16:AS1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F11:L11"/>
    <mergeCell ref="M11:S11"/>
    <mergeCell ref="T11:Z11"/>
    <mergeCell ref="AA11:AG11"/>
    <mergeCell ref="F15:L15"/>
    <mergeCell ref="M15:S15"/>
    <mergeCell ref="T15:Z15"/>
    <mergeCell ref="AA15:AG15"/>
    <mergeCell ref="AA14:AG14"/>
    <mergeCell ref="L18:R18"/>
    <mergeCell ref="L19:R19"/>
    <mergeCell ref="L20:R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s>
  <dataValidations count="1">
    <dataValidation type="list" allowBlank="1" showInputMessage="1" showErrorMessage="1" sqref="AI14:BD14">
      <formula1>補助事業者</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13"/>
  <sheetViews>
    <sheetView zoomScale="70" zoomScaleNormal="70" zoomScalePageLayoutView="0" workbookViewId="0" topLeftCell="F1">
      <selection activeCell="K5" sqref="K5"/>
    </sheetView>
  </sheetViews>
  <sheetFormatPr defaultColWidth="9.140625" defaultRowHeight="15"/>
  <cols>
    <col min="1" max="1" width="3.00390625" style="102" customWidth="1"/>
    <col min="2" max="2" width="20.421875" style="102" bestFit="1" customWidth="1"/>
    <col min="3" max="5" width="20.421875" style="102" customWidth="1"/>
    <col min="6" max="6" width="21.421875" style="102" customWidth="1"/>
    <col min="7" max="7" width="8.00390625" style="102" bestFit="1" customWidth="1"/>
    <col min="8" max="8" width="18.140625" style="102" bestFit="1" customWidth="1"/>
    <col min="9" max="9" width="28.7109375" style="102" customWidth="1"/>
    <col min="10" max="10" width="16.28125" style="102" bestFit="1" customWidth="1"/>
    <col min="11" max="14" width="20.57421875" style="102" customWidth="1"/>
    <col min="15" max="15" width="16.8515625" style="102" bestFit="1" customWidth="1"/>
    <col min="16" max="16" width="17.00390625" style="102" customWidth="1"/>
    <col min="17" max="17" width="12.28125" style="102" bestFit="1" customWidth="1"/>
    <col min="18" max="18" width="13.421875" style="102" bestFit="1" customWidth="1"/>
    <col min="19" max="16384" width="9.00390625" style="102" customWidth="1"/>
  </cols>
  <sheetData>
    <row r="2" spans="2:18" s="104" customFormat="1" ht="24">
      <c r="B2" s="103" t="s">
        <v>153</v>
      </c>
      <c r="C2" s="334" t="s">
        <v>225</v>
      </c>
      <c r="D2" s="335"/>
      <c r="E2" s="132" t="s">
        <v>226</v>
      </c>
      <c r="F2" s="103" t="s">
        <v>154</v>
      </c>
      <c r="G2" s="103" t="s">
        <v>155</v>
      </c>
      <c r="H2" s="103" t="s">
        <v>159</v>
      </c>
      <c r="I2" s="103" t="s">
        <v>161</v>
      </c>
      <c r="J2" s="103" t="s">
        <v>163</v>
      </c>
      <c r="K2" s="103" t="s">
        <v>167</v>
      </c>
      <c r="L2" s="103" t="s">
        <v>168</v>
      </c>
      <c r="M2" s="133" t="s">
        <v>262</v>
      </c>
      <c r="N2" s="133" t="s">
        <v>263</v>
      </c>
      <c r="O2" s="334" t="s">
        <v>192</v>
      </c>
      <c r="P2" s="335"/>
      <c r="Q2" s="334" t="s">
        <v>281</v>
      </c>
      <c r="R2" s="335"/>
    </row>
    <row r="3" spans="2:18" ht="104.25" customHeight="1">
      <c r="B3" s="134">
        <f>'様式２－４'!C5</f>
        <v>0</v>
      </c>
      <c r="C3" s="136" t="s">
        <v>256</v>
      </c>
      <c r="D3" s="136" t="s">
        <v>258</v>
      </c>
      <c r="E3" s="136" t="s">
        <v>259</v>
      </c>
      <c r="F3" s="330">
        <f>'様式２－４'!A80</f>
        <v>0</v>
      </c>
      <c r="G3" s="337">
        <f>'様式２－４'!F87</f>
      </c>
      <c r="H3" s="105" t="s">
        <v>156</v>
      </c>
      <c r="I3" s="106" t="s">
        <v>160</v>
      </c>
      <c r="J3" s="340">
        <f>'様式２－４'!F151</f>
      </c>
      <c r="K3" s="105" t="s">
        <v>165</v>
      </c>
      <c r="L3" s="330">
        <f>'様式２－４'!A103</f>
        <v>0</v>
      </c>
      <c r="M3" s="106" t="s">
        <v>264</v>
      </c>
      <c r="N3" s="330">
        <f>'様式２－４'!A165</f>
        <v>0</v>
      </c>
      <c r="O3" s="105" t="s">
        <v>169</v>
      </c>
      <c r="P3" s="105" t="s">
        <v>193</v>
      </c>
      <c r="Q3" s="105" t="s">
        <v>169</v>
      </c>
      <c r="R3" s="105" t="s">
        <v>193</v>
      </c>
    </row>
    <row r="4" spans="2:18" ht="104.25" customHeight="1">
      <c r="B4" s="328" t="str">
        <f>'様式２－４'!C22&amp;" /
"&amp;'様式２－４'!C24&amp;" /
"&amp;'様式２－４'!C26&amp;" /
"&amp;'様式２－４'!C28</f>
        <v> /
 /
 /
</v>
      </c>
      <c r="C4" s="328" t="str">
        <f>VLOOKUP('様式２－４'!D33,既存選択リスト,2,FALSE)</f>
        <v>未選択</v>
      </c>
      <c r="D4" s="330">
        <f>'様式２－４'!G34</f>
        <v>0</v>
      </c>
      <c r="E4" s="330">
        <f>'様式２－４'!A48</f>
        <v>0</v>
      </c>
      <c r="F4" s="336"/>
      <c r="G4" s="338"/>
      <c r="H4" s="332">
        <f>'様式２－４'!F86</f>
        <v>0</v>
      </c>
      <c r="I4" s="330">
        <f>'様式２－４'!A96</f>
        <v>0</v>
      </c>
      <c r="J4" s="341"/>
      <c r="K4" s="136" t="str">
        <f>'様式２－４'!B141&amp;":"&amp;'様式２－４'!D141&amp;"tCO2/年 、"&amp;'様式２－４'!B142&amp;":"&amp;'様式２－４'!D142&amp;"tCO2/年、"&amp;'様式２－４'!B143&amp;":"&amp;'様式２－４'!D143&amp;"tCO2/年、"&amp;'様式２－４'!B144&amp;":"&amp;'様式２－４'!D144&amp;"tCO2/年、"&amp;'様式２－４'!B145&amp;":"&amp;'様式２－４'!D145&amp;"tCO2/年"</f>
        <v>:tCO2/年 、:tCO2/年、:tCO2/年、:tCO2/年、:tCO2/年</v>
      </c>
      <c r="L4" s="336"/>
      <c r="M4" s="330">
        <f>'様式２－４'!A162</f>
        <v>0</v>
      </c>
      <c r="N4" s="336"/>
      <c r="O4" s="332">
        <f>'様式３－４'!F11</f>
        <v>0</v>
      </c>
      <c r="P4" s="332">
        <f>'様式３－４'!AA11</f>
        <v>0</v>
      </c>
      <c r="Q4" s="332">
        <f>'様式３－４ (複数年度事業の場合で、平成２８年度分)'!F11</f>
        <v>0</v>
      </c>
      <c r="R4" s="332">
        <f>'様式３－４ (複数年度事業の場合で、平成２８年度分)'!AA11</f>
        <v>0</v>
      </c>
    </row>
    <row r="5" spans="2:18" ht="104.25" customHeight="1">
      <c r="B5" s="329"/>
      <c r="C5" s="329"/>
      <c r="D5" s="331"/>
      <c r="E5" s="331"/>
      <c r="F5" s="336"/>
      <c r="G5" s="338"/>
      <c r="H5" s="333"/>
      <c r="I5" s="331"/>
      <c r="J5" s="341"/>
      <c r="K5" s="136" t="str">
        <f>"合計:"&amp;'様式２－４'!D146&amp;"tCO2/年"</f>
        <v>合計:0tCO2/年</v>
      </c>
      <c r="L5" s="336"/>
      <c r="M5" s="331"/>
      <c r="N5" s="336"/>
      <c r="O5" s="333"/>
      <c r="P5" s="333"/>
      <c r="Q5" s="333"/>
      <c r="R5" s="333"/>
    </row>
    <row r="6" spans="2:18" ht="104.25" customHeight="1">
      <c r="B6" s="135">
        <f>'様式２－４'!E18</f>
        <v>0</v>
      </c>
      <c r="C6" s="136" t="s">
        <v>257</v>
      </c>
      <c r="D6" s="136" t="s">
        <v>260</v>
      </c>
      <c r="E6" s="136" t="s">
        <v>261</v>
      </c>
      <c r="F6" s="336"/>
      <c r="G6" s="338"/>
      <c r="H6" s="105" t="s">
        <v>157</v>
      </c>
      <c r="I6" s="106" t="s">
        <v>162</v>
      </c>
      <c r="J6" s="341"/>
      <c r="K6" s="105" t="s">
        <v>166</v>
      </c>
      <c r="L6" s="336"/>
      <c r="M6" s="106" t="s">
        <v>276</v>
      </c>
      <c r="N6" s="336"/>
      <c r="O6" s="105" t="s">
        <v>194</v>
      </c>
      <c r="P6" s="105" t="s">
        <v>170</v>
      </c>
      <c r="Q6" s="105" t="s">
        <v>194</v>
      </c>
      <c r="R6" s="105" t="s">
        <v>170</v>
      </c>
    </row>
    <row r="7" spans="2:18" ht="104.25" customHeight="1">
      <c r="B7" s="135">
        <f>'様式２－４'!E19</f>
        <v>0</v>
      </c>
      <c r="C7" s="135">
        <f>'様式２－４'!D37</f>
        <v>0</v>
      </c>
      <c r="D7" s="135">
        <f>'様式２－４'!A44</f>
        <v>0</v>
      </c>
      <c r="E7" s="135">
        <f>'様式２－４'!A52</f>
        <v>0</v>
      </c>
      <c r="F7" s="331"/>
      <c r="G7" s="339"/>
      <c r="H7" s="137">
        <f>'様式２－４'!F83</f>
        <v>0</v>
      </c>
      <c r="I7" s="134">
        <f>'様式２－４'!A98</f>
        <v>0</v>
      </c>
      <c r="J7" s="342"/>
      <c r="K7" s="136" t="str">
        <f>'様式２－４'!B141&amp;":"&amp;'様式２－４'!G141&amp;"年 、"&amp;'様式２－４'!B142&amp;":"&amp;'様式２－４'!G142&amp;"年、"&amp;'様式２－４'!B143&amp;":"&amp;'様式２－４'!G143&amp;"年、"&amp;'様式２－４'!B144&amp;":"&amp;'様式２－４'!G144&amp;"年、"&amp;'様式２－４'!B145&amp;":"&amp;'様式２－４'!G145&amp;"年"</f>
        <v>:年 、:年、:年、:年、:年</v>
      </c>
      <c r="L7" s="331"/>
      <c r="M7" s="134">
        <f>'様式２－４'!A179</f>
        <v>0</v>
      </c>
      <c r="N7" s="331"/>
      <c r="O7" s="138">
        <f>'様式３－４'!T15</f>
        <v>0</v>
      </c>
      <c r="P7" s="138">
        <f>'様式３－４'!AA15</f>
        <v>0</v>
      </c>
      <c r="Q7" s="138">
        <f>'様式３－４ (複数年度事業の場合で、平成２８年度分)'!T15</f>
        <v>0</v>
      </c>
      <c r="R7" s="138">
        <f>'様式３－４ (複数年度事業の場合で、平成２８年度分)'!AA15</f>
        <v>0</v>
      </c>
    </row>
    <row r="11" spans="2:4" ht="13.5">
      <c r="B11" s="1" t="s">
        <v>238</v>
      </c>
      <c r="C11" s="102">
        <f>2/3</f>
        <v>0.6666666666666666</v>
      </c>
      <c r="D11" s="128" t="s">
        <v>244</v>
      </c>
    </row>
    <row r="12" spans="2:4" ht="13.5">
      <c r="B12" s="1" t="s">
        <v>239</v>
      </c>
      <c r="C12" s="102">
        <f>1/2</f>
        <v>0.5</v>
      </c>
      <c r="D12" s="102" t="s">
        <v>245</v>
      </c>
    </row>
    <row r="13" spans="2:4" ht="13.5">
      <c r="B13" s="1" t="s">
        <v>240</v>
      </c>
      <c r="C13" s="102">
        <f>1/2</f>
        <v>0.5</v>
      </c>
      <c r="D13" s="102" t="s">
        <v>245</v>
      </c>
    </row>
  </sheetData>
  <sheetProtection password="DC99" sheet="1"/>
  <mergeCells count="19">
    <mergeCell ref="Q2:R2"/>
    <mergeCell ref="O2:P2"/>
    <mergeCell ref="C2:D2"/>
    <mergeCell ref="L3:L7"/>
    <mergeCell ref="F3:F7"/>
    <mergeCell ref="G3:G7"/>
    <mergeCell ref="J3:J7"/>
    <mergeCell ref="N3:N7"/>
    <mergeCell ref="I4:I5"/>
    <mergeCell ref="H4:H5"/>
    <mergeCell ref="B4:B5"/>
    <mergeCell ref="E4:E5"/>
    <mergeCell ref="D4:D5"/>
    <mergeCell ref="C4:C5"/>
    <mergeCell ref="R4:R5"/>
    <mergeCell ref="Q4:Q5"/>
    <mergeCell ref="P4:P5"/>
    <mergeCell ref="O4:O5"/>
    <mergeCell ref="M4:M5"/>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86" customWidth="1"/>
    <col min="2" max="2" width="27.00390625" style="86" bestFit="1" customWidth="1"/>
    <col min="3" max="3" width="5.8515625" style="86" bestFit="1" customWidth="1"/>
    <col min="4" max="4" width="6.28125" style="86" bestFit="1" customWidth="1"/>
    <col min="5" max="5" width="10.57421875" style="86" bestFit="1" customWidth="1"/>
    <col min="6" max="16384" width="9.00390625" style="86" customWidth="1"/>
  </cols>
  <sheetData>
    <row r="2" spans="2:9" ht="12">
      <c r="B2" s="87"/>
      <c r="C2" s="93"/>
      <c r="D2" s="93"/>
      <c r="E2" s="94"/>
      <c r="F2" s="343" t="s">
        <v>104</v>
      </c>
      <c r="G2" s="343"/>
      <c r="H2" s="343" t="s">
        <v>105</v>
      </c>
      <c r="I2" s="343"/>
    </row>
    <row r="3" spans="2:9" ht="12">
      <c r="B3" s="87" t="s">
        <v>149</v>
      </c>
      <c r="C3" s="93"/>
      <c r="D3" s="93"/>
      <c r="E3" s="94"/>
      <c r="F3" s="343" t="s">
        <v>106</v>
      </c>
      <c r="G3" s="343"/>
      <c r="H3" s="343" t="s">
        <v>107</v>
      </c>
      <c r="I3" s="343"/>
    </row>
    <row r="4" spans="2:9" ht="13.5" customHeight="1">
      <c r="B4" s="87" t="s">
        <v>108</v>
      </c>
      <c r="C4" s="88">
        <v>2.6192466666666667</v>
      </c>
      <c r="D4" s="87" t="s">
        <v>109</v>
      </c>
      <c r="E4" s="87" t="s">
        <v>110</v>
      </c>
      <c r="F4" s="87">
        <v>38.2</v>
      </c>
      <c r="G4" s="87" t="s">
        <v>111</v>
      </c>
      <c r="H4" s="87">
        <v>0.0187</v>
      </c>
      <c r="I4" s="87" t="s">
        <v>112</v>
      </c>
    </row>
    <row r="5" spans="2:9" ht="12">
      <c r="B5" s="87" t="s">
        <v>113</v>
      </c>
      <c r="C5" s="88">
        <v>2.3815733333333333</v>
      </c>
      <c r="D5" s="87" t="s">
        <v>109</v>
      </c>
      <c r="E5" s="87" t="s">
        <v>110</v>
      </c>
      <c r="F5" s="87">
        <v>35.3</v>
      </c>
      <c r="G5" s="87" t="s">
        <v>111</v>
      </c>
      <c r="H5" s="87">
        <v>0.0184</v>
      </c>
      <c r="I5" s="87" t="s">
        <v>112</v>
      </c>
    </row>
    <row r="6" spans="2:9" ht="12">
      <c r="B6" s="87" t="s">
        <v>114</v>
      </c>
      <c r="C6" s="88">
        <v>2.32166</v>
      </c>
      <c r="D6" s="87" t="s">
        <v>109</v>
      </c>
      <c r="E6" s="87" t="s">
        <v>110</v>
      </c>
      <c r="F6" s="87">
        <v>34.6</v>
      </c>
      <c r="G6" s="87" t="s">
        <v>111</v>
      </c>
      <c r="H6" s="87">
        <v>0.0183</v>
      </c>
      <c r="I6" s="87" t="s">
        <v>112</v>
      </c>
    </row>
    <row r="7" spans="2:9" ht="12">
      <c r="B7" s="87" t="s">
        <v>115</v>
      </c>
      <c r="C7" s="88">
        <v>2.2422400000000002</v>
      </c>
      <c r="D7" s="87" t="s">
        <v>109</v>
      </c>
      <c r="E7" s="87" t="s">
        <v>110</v>
      </c>
      <c r="F7" s="87">
        <v>33.6</v>
      </c>
      <c r="G7" s="87" t="s">
        <v>111</v>
      </c>
      <c r="H7" s="87">
        <v>0.0182</v>
      </c>
      <c r="I7" s="87" t="s">
        <v>112</v>
      </c>
    </row>
    <row r="8" spans="2:9" ht="12">
      <c r="B8" s="87" t="s">
        <v>116</v>
      </c>
      <c r="C8" s="88">
        <v>2.4894833333333337</v>
      </c>
      <c r="D8" s="87" t="s">
        <v>109</v>
      </c>
      <c r="E8" s="87" t="s">
        <v>110</v>
      </c>
      <c r="F8" s="87">
        <v>36.7</v>
      </c>
      <c r="G8" s="87" t="s">
        <v>111</v>
      </c>
      <c r="H8" s="87">
        <v>0.0185</v>
      </c>
      <c r="I8" s="87" t="s">
        <v>112</v>
      </c>
    </row>
    <row r="9" spans="2:9" ht="12">
      <c r="B9" s="87" t="s">
        <v>117</v>
      </c>
      <c r="C9" s="88">
        <v>2.584963333333334</v>
      </c>
      <c r="D9" s="87" t="s">
        <v>109</v>
      </c>
      <c r="E9" s="87" t="s">
        <v>110</v>
      </c>
      <c r="F9" s="87">
        <v>37.7</v>
      </c>
      <c r="G9" s="87" t="s">
        <v>111</v>
      </c>
      <c r="H9" s="87">
        <v>0.0187</v>
      </c>
      <c r="I9" s="87" t="s">
        <v>112</v>
      </c>
    </row>
    <row r="10" spans="2:9" ht="12">
      <c r="B10" s="87" t="s">
        <v>118</v>
      </c>
      <c r="C10" s="88">
        <v>2.70963</v>
      </c>
      <c r="D10" s="87" t="s">
        <v>109</v>
      </c>
      <c r="E10" s="87" t="s">
        <v>110</v>
      </c>
      <c r="F10" s="87">
        <v>39.1</v>
      </c>
      <c r="G10" s="87" t="s">
        <v>111</v>
      </c>
      <c r="H10" s="87">
        <v>0.0189</v>
      </c>
      <c r="I10" s="87" t="s">
        <v>112</v>
      </c>
    </row>
    <row r="11" spans="2:9" ht="12">
      <c r="B11" s="87" t="s">
        <v>119</v>
      </c>
      <c r="C11" s="88">
        <v>2.9958499999999995</v>
      </c>
      <c r="D11" s="87" t="s">
        <v>109</v>
      </c>
      <c r="E11" s="87" t="s">
        <v>110</v>
      </c>
      <c r="F11" s="87">
        <v>41.9</v>
      </c>
      <c r="G11" s="87" t="s">
        <v>111</v>
      </c>
      <c r="H11" s="87">
        <v>0.0195</v>
      </c>
      <c r="I11" s="87" t="s">
        <v>112</v>
      </c>
    </row>
    <row r="12" spans="2:9" ht="12">
      <c r="B12" s="87" t="s">
        <v>120</v>
      </c>
      <c r="C12" s="88">
        <v>3.1193066666666667</v>
      </c>
      <c r="D12" s="87" t="s">
        <v>121</v>
      </c>
      <c r="E12" s="87" t="s">
        <v>122</v>
      </c>
      <c r="F12" s="87">
        <v>40.9</v>
      </c>
      <c r="G12" s="87" t="s">
        <v>123</v>
      </c>
      <c r="H12" s="87">
        <v>0.0208</v>
      </c>
      <c r="I12" s="87" t="s">
        <v>112</v>
      </c>
    </row>
    <row r="13" spans="2:9" ht="12">
      <c r="B13" s="87" t="s">
        <v>124</v>
      </c>
      <c r="C13" s="88">
        <v>2.784686666666666</v>
      </c>
      <c r="D13" s="87" t="s">
        <v>121</v>
      </c>
      <c r="E13" s="87" t="s">
        <v>122</v>
      </c>
      <c r="F13" s="87">
        <v>29.9</v>
      </c>
      <c r="G13" s="87" t="s">
        <v>123</v>
      </c>
      <c r="H13" s="87">
        <v>0.0254</v>
      </c>
      <c r="I13" s="87" t="s">
        <v>112</v>
      </c>
    </row>
    <row r="14" spans="2:9" ht="12">
      <c r="B14" s="87" t="s">
        <v>125</v>
      </c>
      <c r="C14" s="88">
        <v>2.998893333333333</v>
      </c>
      <c r="D14" s="87" t="s">
        <v>121</v>
      </c>
      <c r="E14" s="87" t="s">
        <v>122</v>
      </c>
      <c r="F14" s="87">
        <v>50.8</v>
      </c>
      <c r="G14" s="87" t="s">
        <v>123</v>
      </c>
      <c r="H14" s="87">
        <v>0.0161</v>
      </c>
      <c r="I14" s="87" t="s">
        <v>112</v>
      </c>
    </row>
    <row r="15" spans="2:9" ht="12">
      <c r="B15" s="87" t="s">
        <v>126</v>
      </c>
      <c r="C15" s="88">
        <v>2.3377933333333334</v>
      </c>
      <c r="D15" s="87" t="s">
        <v>127</v>
      </c>
      <c r="E15" s="87" t="s">
        <v>128</v>
      </c>
      <c r="F15" s="87">
        <v>44.9</v>
      </c>
      <c r="G15" s="87" t="s">
        <v>129</v>
      </c>
      <c r="H15" s="87">
        <v>0.0142</v>
      </c>
      <c r="I15" s="87" t="s">
        <v>112</v>
      </c>
    </row>
    <row r="16" spans="2:9" ht="12">
      <c r="B16" s="87" t="s">
        <v>130</v>
      </c>
      <c r="C16" s="88">
        <v>2.7027</v>
      </c>
      <c r="D16" s="87" t="s">
        <v>121</v>
      </c>
      <c r="E16" s="87" t="s">
        <v>122</v>
      </c>
      <c r="F16" s="87">
        <v>54.6</v>
      </c>
      <c r="G16" s="87" t="s">
        <v>123</v>
      </c>
      <c r="H16" s="87">
        <v>0.0135</v>
      </c>
      <c r="I16" s="87" t="s">
        <v>112</v>
      </c>
    </row>
    <row r="17" spans="2:9" ht="12">
      <c r="B17" s="87" t="s">
        <v>131</v>
      </c>
      <c r="C17" s="88">
        <v>2.21705</v>
      </c>
      <c r="D17" s="87" t="s">
        <v>127</v>
      </c>
      <c r="E17" s="87" t="s">
        <v>128</v>
      </c>
      <c r="F17" s="87">
        <v>43.5</v>
      </c>
      <c r="G17" s="87" t="s">
        <v>129</v>
      </c>
      <c r="H17" s="87">
        <v>0.0139</v>
      </c>
      <c r="I17" s="87" t="s">
        <v>112</v>
      </c>
    </row>
    <row r="18" spans="2:9" ht="12">
      <c r="B18" s="87" t="s">
        <v>132</v>
      </c>
      <c r="C18" s="88">
        <v>2.605166666666667</v>
      </c>
      <c r="D18" s="87" t="s">
        <v>121</v>
      </c>
      <c r="E18" s="87" t="s">
        <v>122</v>
      </c>
      <c r="F18" s="87">
        <v>29</v>
      </c>
      <c r="G18" s="87" t="s">
        <v>123</v>
      </c>
      <c r="H18" s="87">
        <v>0.0245</v>
      </c>
      <c r="I18" s="87" t="s">
        <v>112</v>
      </c>
    </row>
    <row r="19" spans="2:9" ht="12">
      <c r="B19" s="87" t="s">
        <v>133</v>
      </c>
      <c r="C19" s="88">
        <v>2.3275633333333334</v>
      </c>
      <c r="D19" s="87" t="s">
        <v>121</v>
      </c>
      <c r="E19" s="87" t="s">
        <v>122</v>
      </c>
      <c r="F19" s="87">
        <v>25.7</v>
      </c>
      <c r="G19" s="87" t="s">
        <v>123</v>
      </c>
      <c r="H19" s="87">
        <v>0.0247</v>
      </c>
      <c r="I19" s="87" t="s">
        <v>112</v>
      </c>
    </row>
    <row r="20" spans="2:9" ht="12">
      <c r="B20" s="87" t="s">
        <v>134</v>
      </c>
      <c r="C20" s="88">
        <v>2.5151499999999998</v>
      </c>
      <c r="D20" s="87" t="s">
        <v>121</v>
      </c>
      <c r="E20" s="87" t="s">
        <v>122</v>
      </c>
      <c r="F20" s="87">
        <v>26.9</v>
      </c>
      <c r="G20" s="87" t="s">
        <v>123</v>
      </c>
      <c r="H20" s="87">
        <v>0.0255</v>
      </c>
      <c r="I20" s="87" t="s">
        <v>112</v>
      </c>
    </row>
    <row r="21" spans="2:9" ht="12">
      <c r="B21" s="87" t="s">
        <v>135</v>
      </c>
      <c r="C21" s="88">
        <v>3.1693199999999995</v>
      </c>
      <c r="D21" s="87" t="s">
        <v>121</v>
      </c>
      <c r="E21" s="87" t="s">
        <v>122</v>
      </c>
      <c r="F21" s="87">
        <v>29.4</v>
      </c>
      <c r="G21" s="87" t="s">
        <v>123</v>
      </c>
      <c r="H21" s="87">
        <v>0.0294</v>
      </c>
      <c r="I21" s="87" t="s">
        <v>112</v>
      </c>
    </row>
    <row r="22" spans="2:9" ht="12">
      <c r="B22" s="87" t="s">
        <v>136</v>
      </c>
      <c r="C22" s="88">
        <v>2.8584233333333326</v>
      </c>
      <c r="D22" s="87" t="s">
        <v>121</v>
      </c>
      <c r="E22" s="87" t="s">
        <v>122</v>
      </c>
      <c r="F22" s="87">
        <v>37.3</v>
      </c>
      <c r="G22" s="87" t="s">
        <v>123</v>
      </c>
      <c r="H22" s="87">
        <v>0.0209</v>
      </c>
      <c r="I22" s="87" t="s">
        <v>112</v>
      </c>
    </row>
    <row r="23" spans="2:9" ht="12">
      <c r="B23" s="87" t="s">
        <v>137</v>
      </c>
      <c r="C23" s="88">
        <v>0.8510333333333334</v>
      </c>
      <c r="D23" s="87" t="s">
        <v>127</v>
      </c>
      <c r="E23" s="87" t="s">
        <v>128</v>
      </c>
      <c r="F23" s="87">
        <v>21.1</v>
      </c>
      <c r="G23" s="87" t="s">
        <v>129</v>
      </c>
      <c r="H23" s="87">
        <v>0.011</v>
      </c>
      <c r="I23" s="87" t="s">
        <v>112</v>
      </c>
    </row>
    <row r="24" spans="2:9" ht="12">
      <c r="B24" s="87" t="s">
        <v>138</v>
      </c>
      <c r="C24" s="88">
        <v>0.32883766666666664</v>
      </c>
      <c r="D24" s="87" t="s">
        <v>127</v>
      </c>
      <c r="E24" s="87" t="s">
        <v>128</v>
      </c>
      <c r="F24" s="87">
        <v>3.41</v>
      </c>
      <c r="G24" s="87" t="s">
        <v>129</v>
      </c>
      <c r="H24" s="87">
        <v>0.0263</v>
      </c>
      <c r="I24" s="87" t="s">
        <v>112</v>
      </c>
    </row>
    <row r="25" spans="2:9" ht="12">
      <c r="B25" s="87" t="s">
        <v>139</v>
      </c>
      <c r="C25" s="88">
        <v>1.1841279999999998</v>
      </c>
      <c r="D25" s="87" t="s">
        <v>127</v>
      </c>
      <c r="E25" s="87" t="s">
        <v>128</v>
      </c>
      <c r="F25" s="87">
        <v>8.41</v>
      </c>
      <c r="G25" s="87" t="s">
        <v>129</v>
      </c>
      <c r="H25" s="87">
        <v>0.0384</v>
      </c>
      <c r="I25" s="87" t="s">
        <v>112</v>
      </c>
    </row>
    <row r="26" spans="2:9" ht="12">
      <c r="B26" s="87" t="s">
        <v>140</v>
      </c>
      <c r="C26" s="88">
        <f>F26*H26*44/12</f>
        <v>2.2340266666666664</v>
      </c>
      <c r="D26" s="87" t="s">
        <v>127</v>
      </c>
      <c r="E26" s="87" t="s">
        <v>128</v>
      </c>
      <c r="F26" s="89">
        <v>44.8</v>
      </c>
      <c r="G26" s="87" t="s">
        <v>129</v>
      </c>
      <c r="H26" s="87">
        <v>0.0136</v>
      </c>
      <c r="I26" s="87" t="s">
        <v>112</v>
      </c>
    </row>
    <row r="27" spans="2:9" ht="12">
      <c r="B27" s="87"/>
      <c r="C27" s="87"/>
      <c r="D27" s="87"/>
      <c r="E27" s="87"/>
      <c r="F27" s="87"/>
      <c r="G27" s="87"/>
      <c r="H27" s="87"/>
      <c r="I27" s="87"/>
    </row>
    <row r="28" spans="2:9" ht="12">
      <c r="B28" s="87" t="s">
        <v>141</v>
      </c>
      <c r="C28" s="87">
        <v>0.06</v>
      </c>
      <c r="D28" s="87" t="s">
        <v>142</v>
      </c>
      <c r="E28" s="87" t="s">
        <v>143</v>
      </c>
      <c r="F28" s="87"/>
      <c r="G28" s="87"/>
      <c r="H28" s="87"/>
      <c r="I28" s="87"/>
    </row>
    <row r="29" spans="2:9" ht="12">
      <c r="B29" s="87" t="s">
        <v>144</v>
      </c>
      <c r="C29" s="87">
        <v>0.057</v>
      </c>
      <c r="D29" s="87" t="s">
        <v>142</v>
      </c>
      <c r="E29" s="87" t="s">
        <v>143</v>
      </c>
      <c r="F29" s="87"/>
      <c r="G29" s="87"/>
      <c r="H29" s="87"/>
      <c r="I29" s="87"/>
    </row>
    <row r="30" spans="2:9" ht="12">
      <c r="B30" s="87" t="s">
        <v>145</v>
      </c>
      <c r="C30" s="87">
        <v>0.057</v>
      </c>
      <c r="D30" s="87" t="s">
        <v>142</v>
      </c>
      <c r="E30" s="87" t="s">
        <v>143</v>
      </c>
      <c r="F30" s="87"/>
      <c r="G30" s="87"/>
      <c r="H30" s="87"/>
      <c r="I30" s="87"/>
    </row>
    <row r="31" spans="2:9" ht="12">
      <c r="B31" s="87" t="s">
        <v>146</v>
      </c>
      <c r="C31" s="87">
        <v>0.057</v>
      </c>
      <c r="D31" s="87" t="s">
        <v>142</v>
      </c>
      <c r="E31" s="87" t="s">
        <v>143</v>
      </c>
      <c r="F31" s="87"/>
      <c r="G31" s="87"/>
      <c r="H31" s="87"/>
      <c r="I31" s="87"/>
    </row>
    <row r="32" spans="2:9" ht="12">
      <c r="B32" s="87" t="s">
        <v>50</v>
      </c>
      <c r="C32" s="90">
        <v>0.55</v>
      </c>
      <c r="D32" s="87" t="s">
        <v>147</v>
      </c>
      <c r="E32" s="87" t="s">
        <v>148</v>
      </c>
      <c r="F32" s="87"/>
      <c r="G32" s="87"/>
      <c r="H32" s="87"/>
      <c r="I32" s="87"/>
    </row>
    <row r="33" spans="2:9" ht="12">
      <c r="B33" s="87"/>
      <c r="C33" s="91"/>
      <c r="D33" s="87"/>
      <c r="E33" s="87"/>
      <c r="F33" s="87"/>
      <c r="G33" s="87"/>
      <c r="H33" s="87"/>
      <c r="I33" s="87"/>
    </row>
    <row r="36" ht="12">
      <c r="C36" s="92"/>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A1" sqref="A1"/>
    </sheetView>
  </sheetViews>
  <sheetFormatPr defaultColWidth="9.140625" defaultRowHeight="15"/>
  <cols>
    <col min="1" max="1" width="2.7109375" style="111" customWidth="1"/>
    <col min="2" max="2" width="40.421875" style="111" bestFit="1" customWidth="1"/>
    <col min="3" max="16384" width="9.00390625" style="111" customWidth="1"/>
  </cols>
  <sheetData>
    <row r="2" spans="2:3" ht="13.5">
      <c r="B2" s="111" t="s">
        <v>197</v>
      </c>
      <c r="C2" s="111" t="s">
        <v>200</v>
      </c>
    </row>
    <row r="3" spans="2:3" ht="13.5">
      <c r="B3" s="111" t="s">
        <v>196</v>
      </c>
      <c r="C3" s="111" t="s">
        <v>198</v>
      </c>
    </row>
    <row r="4" spans="2:3" ht="13.5">
      <c r="B4" s="111" t="s">
        <v>195</v>
      </c>
      <c r="C4" s="111"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二宮 弘道</cp:lastModifiedBy>
  <cp:lastPrinted>2016-06-17T04:03:21Z</cp:lastPrinted>
  <dcterms:created xsi:type="dcterms:W3CDTF">2015-02-23T09:12:20Z</dcterms:created>
  <dcterms:modified xsi:type="dcterms:W3CDTF">2016-07-05T01:54:27Z</dcterms:modified>
  <cp:category/>
  <cp:version/>
  <cp:contentType/>
  <cp:contentStatus/>
</cp:coreProperties>
</file>