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6290" windowHeight="7395" activeTab="3"/>
  </bookViews>
  <sheets>
    <sheet name="ＣＯ２削減効果（ＨＶＤＣ）" sheetId="1" r:id="rId1"/>
    <sheet name="ＣＯ２削減効果（Ｌ２スイッチ）" sheetId="2" r:id="rId2"/>
    <sheet name="ＣＯ２削減効果（サーバ）" sheetId="3" r:id="rId3"/>
    <sheet name="ＣＯ２削減効果（ストレージ）" sheetId="4" r:id="rId4"/>
  </sheets>
  <definedNames>
    <definedName name="_xlnm.Print_Area" localSheetId="0">'ＣＯ２削減効果（ＨＶＤＣ）'!$A$1:$G$29</definedName>
    <definedName name="_xlnm.Print_Area" localSheetId="1">'ＣＯ２削減効果（Ｌ２スイッチ）'!$A$1:$G$23</definedName>
    <definedName name="_xlnm.Print_Area" localSheetId="2">'ＣＯ２削減効果（サーバ）'!$A$1:$G$23</definedName>
    <definedName name="_xlnm.Print_Area" localSheetId="3">'ＣＯ２削減効果（ストレージ）'!$A$1:$G$24</definedName>
    <definedName name="番号" localSheetId="0">#REF!</definedName>
    <definedName name="番号" localSheetId="2">#REF!</definedName>
    <definedName name="番号" localSheetId="3">#REF!</definedName>
    <definedName name="番号">#REF!</definedName>
  </definedNames>
  <calcPr fullCalcOnLoad="1"/>
</workbook>
</file>

<file path=xl/sharedStrings.xml><?xml version="1.0" encoding="utf-8"?>
<sst xmlns="http://schemas.openxmlformats.org/spreadsheetml/2006/main" count="293" uniqueCount="143">
  <si>
    <t>ＣＯ２削減効果計算書</t>
  </si>
  <si>
    <t>（装置分類：L2スイッチ）</t>
  </si>
  <si>
    <t>項目</t>
  </si>
  <si>
    <t>単位</t>
  </si>
  <si>
    <t>備考</t>
  </si>
  <si>
    <t>区分(A～D)</t>
  </si>
  <si>
    <t>購入装置</t>
  </si>
  <si>
    <t>基準値</t>
  </si>
  <si>
    <t>評価値</t>
  </si>
  <si>
    <t>消費電力</t>
  </si>
  <si>
    <t>改善率</t>
  </si>
  <si>
    <t>年間稼働時間</t>
  </si>
  <si>
    <t>h/年</t>
  </si>
  <si>
    <t>年間消費電力量</t>
  </si>
  <si>
    <t>Wh/年</t>
  </si>
  <si>
    <t>年間削減消費電力量</t>
  </si>
  <si>
    <t>kg-CO2/年</t>
  </si>
  <si>
    <t>多段階評価</t>
  </si>
  <si>
    <t>購入装置</t>
  </si>
  <si>
    <t>③/②</t>
  </si>
  <si>
    <t>W</t>
  </si>
  <si>
    <t>24h*365日と仮定</t>
  </si>
  <si>
    <t>⑧*(1-⑤)/⑤</t>
  </si>
  <si>
    <t>年間削減CO2排出量</t>
  </si>
  <si>
    <t>No.</t>
  </si>
  <si>
    <t>データ記入上の注意</t>
  </si>
  <si>
    <t>①</t>
  </si>
  <si>
    <t>②</t>
  </si>
  <si>
    <t>W/Gbps</t>
  </si>
  <si>
    <t>参照資料の「5.2装置の定義・評価指標・基準値測定方法」の当該装置の「(3)基準値」(p32～34)に従って求めた値を記入</t>
  </si>
  <si>
    <t>③</t>
  </si>
  <si>
    <t>参照資料の「5.2装置の定義・評価指標・基準値測定方法」の当該装置の「(4)測定方法」(p34～35)によって求めたデータを用いて、「(2)評価指標」(p32)で定義された値を記入</t>
  </si>
  <si>
    <t>④</t>
  </si>
  <si>
    <t>購入装置</t>
  </si>
  <si>
    <t>③の評価値と参照資料の「対象装置の多段階評価一覧」(p15)から該当する多段階評価（★の数）を記入</t>
  </si>
  <si>
    <t>⑤</t>
  </si>
  <si>
    <t>③/②</t>
  </si>
  <si>
    <t>⑥</t>
  </si>
  <si>
    <t>W</t>
  </si>
  <si>
    <t>参照資料の「5.2装置の定義・評価指標・基準値測定方法」の当該装置の「(4)測定方法」(p34～35)によって求めた値を記入</t>
  </si>
  <si>
    <t>⑦</t>
  </si>
  <si>
    <t>⑧</t>
  </si>
  <si>
    <t>⑨</t>
  </si>
  <si>
    <t>⑩</t>
  </si>
  <si>
    <t>は自動計算</t>
  </si>
  <si>
    <t>kg-CO2/kWh</t>
  </si>
  <si>
    <t>データ</t>
  </si>
  <si>
    <t>⑪</t>
  </si>
  <si>
    <t>⑫</t>
  </si>
  <si>
    <t>台</t>
  </si>
  <si>
    <t>●要件ウ</t>
  </si>
  <si>
    <t>⑩</t>
  </si>
  <si>
    <t>電力源単位</t>
  </si>
  <si>
    <t>⑬</t>
  </si>
  <si>
    <t>⑪*⑫</t>
  </si>
  <si>
    <t>区分(A～L)</t>
  </si>
  <si>
    <t>基準値*2</t>
  </si>
  <si>
    <t>評価値*2</t>
  </si>
  <si>
    <t>③の評価値と参照資料の「対象装置の多段階評価一覧」(p21～22)から該当する多段階評価（★の数）を記入</t>
  </si>
  <si>
    <t>消費電力*2</t>
  </si>
  <si>
    <t>参照資料の「5.2装置の定義・評価指標・基準値測定方法」の当該装置の「(8)測定方法」(p87)によって求めた値を記入</t>
  </si>
  <si>
    <t>①</t>
  </si>
  <si>
    <t>②</t>
  </si>
  <si>
    <t>W/GTOPS</t>
  </si>
  <si>
    <t>③</t>
  </si>
  <si>
    <t>④</t>
  </si>
  <si>
    <t>多段階評価</t>
  </si>
  <si>
    <t>⑤</t>
  </si>
  <si>
    <t>⑥</t>
  </si>
  <si>
    <t>⑦</t>
  </si>
  <si>
    <t>①-1</t>
  </si>
  <si>
    <t>区分(M～N)</t>
  </si>
  <si>
    <t>①-2</t>
  </si>
  <si>
    <t>容量</t>
  </si>
  <si>
    <t>GB</t>
  </si>
  <si>
    <t>参照資料の「5.2.8.1(2)評価指標」(p88)記載の定義による記憶容量を記入</t>
  </si>
  <si>
    <t>①-3</t>
  </si>
  <si>
    <t>定常回転数</t>
  </si>
  <si>
    <t>回/分</t>
  </si>
  <si>
    <t>製品カタログ等のスペック値を確認して記入</t>
  </si>
  <si>
    <t>W/GB</t>
  </si>
  <si>
    <t>参照資料の「対象装置及び基準値等一覧」(p13)の基準値を記入</t>
  </si>
  <si>
    <t>参照資料の「5.2装置の定義・評価指標・基準値測定方法」の当該装置の「(4)測定方法」(p89)によって求めたデータを用いて、「(2)評価指標」(p88)で定義された値を記入</t>
  </si>
  <si>
    <t>③の評価値と参照資料の「対象装置の多段階評価一覧」(p22)から該当する多段階評価（★の数）を記入</t>
  </si>
  <si>
    <t>参照資料の「5.2装置の定義・評価指標・基準値測定方法」の当該装置の「(4)測定方法」(p89)によって求めた値を記入</t>
  </si>
  <si>
    <t>●要件イ</t>
  </si>
  <si>
    <t>（装置分類：ＨＶＤＣ）</t>
  </si>
  <si>
    <t>装置名</t>
  </si>
  <si>
    <t>購入する装置名称を記入</t>
  </si>
  <si>
    <t>％</t>
  </si>
  <si>
    <t>④-1</t>
  </si>
  <si>
    <t>定格出力</t>
  </si>
  <si>
    <t>kVA</t>
  </si>
  <si>
    <t>採用するHVDC給電装置の定格出力を、カタログ等により確認。</t>
  </si>
  <si>
    <t>④-2</t>
  </si>
  <si>
    <t>定常出力</t>
  </si>
  <si>
    <t>定格出力の1/2と仮定</t>
  </si>
  <si>
    <t>⑤-1</t>
  </si>
  <si>
    <t>出力容量</t>
  </si>
  <si>
    <t>⑤-2</t>
  </si>
  <si>
    <t>購入装置：④-2*③/100</t>
  </si>
  <si>
    <t>⑥-1</t>
  </si>
  <si>
    <t>電力損失</t>
  </si>
  <si>
    <t>kW</t>
  </si>
  <si>
    <t>⑥-2</t>
  </si>
  <si>
    <t>購入装置：（④-2）-（⑤-2）</t>
  </si>
  <si>
    <t>想定電力損失削減率</t>
  </si>
  <si>
    <t>1-（⑥-2）/（⑥-1）*100</t>
  </si>
  <si>
    <t>24h*365日</t>
  </si>
  <si>
    <t>⑨-1</t>
  </si>
  <si>
    <t>年間損失電力量</t>
  </si>
  <si>
    <t>kWh/年</t>
  </si>
  <si>
    <t>⑨-2</t>
  </si>
  <si>
    <t>定格出力が500kVA未満の場合は89.2%、500kVA以上の場合は89.9%とする。*1</t>
  </si>
  <si>
    <r>
      <t>採用するHVDC給電装置の定格負荷時の効率を、カタログ等により確認。</t>
    </r>
    <r>
      <rPr>
        <sz val="9"/>
        <rFont val="ＭＳ Ｐゴシック"/>
        <family val="3"/>
      </rPr>
      <t>*2</t>
    </r>
  </si>
  <si>
    <t>＊2：サーバー等のICT機器の給電までに変換器等を介する場合は、HVDC給電装置の定格負荷時の効率に変換器等の定格負荷時の効率を乗じた値を評価値として用いること。</t>
  </si>
  <si>
    <t>購入装置
⑥*⑦</t>
  </si>
  <si>
    <t>(⑨-1)-(⑨-2)</t>
  </si>
  <si>
    <t>⑪</t>
  </si>
  <si>
    <t>⑫</t>
  </si>
  <si>
    <t>⑬</t>
  </si>
  <si>
    <t>⑭</t>
  </si>
  <si>
    <t>⑩*⑪</t>
  </si>
  <si>
    <t>⑫*⑬</t>
  </si>
  <si>
    <t>CO2削減量</t>
  </si>
  <si>
    <t>＊1：「ＩＣＴ分野におけるエコロジーガイドライン　第4版」における常時インバータ給電方式UPSの3相200Vトランス付きの基準値を参考。</t>
  </si>
  <si>
    <t>（装置分類：サーバ）</t>
  </si>
  <si>
    <t>（装置分類：ストレージ）</t>
  </si>
  <si>
    <t>比較対象装置</t>
  </si>
  <si>
    <t>比較対象装置：④-2*②/100</t>
  </si>
  <si>
    <t>比較対象装置：（④-2）-（⑤-1）</t>
  </si>
  <si>
    <t>比較対象装置：(⑥-1)*⑧</t>
  </si>
  <si>
    <t>購入装置：(⑥-2)*⑧</t>
  </si>
  <si>
    <t>購入台数</t>
  </si>
  <si>
    <t>「ＩＣＴ分野におけるエコロジーガイドライン　第4版」（以下「参照資料」という。）の「対象装置及び基準値等一覧」(p9)の当該装置の区分を記入</t>
  </si>
  <si>
    <t>「ＩＣＴ分野におけるエコロジーガイドライン　第4版」（以下「参照資料」という。）の「対象装置及び基準値等一覧」(p12～13)の当該装置の区分を記入</t>
  </si>
  <si>
    <t>「ＩＣＴ分野におけるエコロジーガイドライン　第4版」（以下「参照資料」という。）の「対象装置及び基準値等一覧」(p13)の当該装置の区分を記入</t>
  </si>
  <si>
    <t>⑨*⑩/1000</t>
  </si>
  <si>
    <t>参照資料の「対象装置及び基準値等一覧」(p12～13)の基準値（アイドル状態）を記入</t>
  </si>
  <si>
    <t>参照資料の「5.2装置の定義・評価指標・基準値測定方法」の当該装置の「(8)測定方法」(p87)によって求めたデータを用いて、「(6)評価指標」(p85～86)で定義された値（アイドル状態）を記入</t>
  </si>
  <si>
    <t>省エネ型データセンター構築・活用促進事業</t>
  </si>
  <si>
    <t>平成24年11月６日環境省発表資料「平成23年度の電気事業者ごとの実排出係数・調整後排出係数等の公表について（お知らせ）」の代替値</t>
  </si>
  <si>
    <t>別添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</si>
</sst>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4">
    <font>
      <sz val="11"/>
      <name val="ＭＳ Ｐゴシック"/>
      <family val="3"/>
    </font>
    <font>
      <sz val="11"/>
      <color indexed="8"/>
      <name val="ＭＳ Ｐゴシック"/>
      <family val="3"/>
    </font>
    <font>
      <sz val="12"/>
      <name val="ＭＳ Ｐゴシック"/>
      <family val="3"/>
    </font>
    <font>
      <sz val="6"/>
      <name val="ＭＳ Ｐゴシック"/>
      <family val="3"/>
    </font>
    <font>
      <sz val="12"/>
      <color indexed="8"/>
      <name val="ＭＳ Ｐゴシック"/>
      <family val="3"/>
    </font>
    <font>
      <sz val="11"/>
      <color indexed="10"/>
      <name val="ＭＳ Ｐゴシック"/>
      <family val="3"/>
    </font>
    <font>
      <sz val="9"/>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name val="Calibri"/>
      <family val="3"/>
    </font>
    <font>
      <sz val="9"/>
      <color theme="1"/>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style="thin"/>
      <right style="thin"/>
      <top style="thin"/>
      <bottom/>
    </border>
    <border>
      <left style="thin"/>
      <right/>
      <top style="thin"/>
      <bottom/>
    </border>
    <border>
      <left style="medium"/>
      <right style="medium"/>
      <top style="medium"/>
      <bottom style="medium"/>
    </border>
    <border>
      <left/>
      <right style="thin"/>
      <top style="medium"/>
      <bottom style="medium"/>
    </border>
    <border>
      <left style="thin"/>
      <right style="thin"/>
      <top style="medium"/>
      <bottom style="medium"/>
    </border>
    <border>
      <left style="thin"/>
      <right/>
      <top style="medium"/>
      <bottom style="medium"/>
    </border>
    <border>
      <left/>
      <right style="thin"/>
      <top style="medium"/>
      <bottom style="thin"/>
    </border>
    <border>
      <left style="thin"/>
      <right style="thin"/>
      <top style="medium"/>
      <bottom style="thin"/>
    </border>
    <border>
      <left/>
      <right style="thin"/>
      <top style="thin"/>
      <bottom style="medium"/>
    </border>
    <border>
      <left style="thin"/>
      <right style="thin"/>
      <top style="thin"/>
      <bottom style="medium"/>
    </border>
    <border>
      <left style="thin"/>
      <right/>
      <top style="thin"/>
      <bottom style="medium"/>
    </border>
    <border>
      <left style="medium"/>
      <right style="medium"/>
      <top/>
      <bottom style="thin"/>
    </border>
    <border>
      <left style="medium"/>
      <right style="medium"/>
      <top style="thin"/>
      <bottom style="thin"/>
    </border>
    <border>
      <left style="medium"/>
      <right style="medium"/>
      <top style="thin"/>
      <bottom/>
    </border>
    <border>
      <left style="medium"/>
      <right style="medium"/>
      <top style="thin"/>
      <bottom style="medium"/>
    </border>
    <border>
      <left/>
      <right style="medium"/>
      <top style="medium"/>
      <bottom style="thin"/>
    </border>
    <border>
      <left/>
      <right style="medium"/>
      <top style="thin"/>
      <bottom style="medium"/>
    </border>
    <border>
      <left style="thin"/>
      <right style="medium"/>
      <top style="medium"/>
      <bottom style="thin"/>
    </border>
    <border>
      <left style="thin"/>
      <right style="medium"/>
      <top style="thin"/>
      <bottom style="medium"/>
    </border>
    <border>
      <left style="thin"/>
      <right style="medium"/>
      <top/>
      <bottom style="thin"/>
    </border>
    <border>
      <left style="thin"/>
      <right style="medium"/>
      <top style="thin"/>
      <bottom style="thin"/>
    </border>
    <border>
      <left style="medium"/>
      <right style="thin"/>
      <top/>
      <bottom style="thin"/>
    </border>
    <border>
      <left style="medium"/>
      <right style="thin"/>
      <top style="thin"/>
      <bottom style="thin"/>
    </border>
    <border>
      <left style="medium"/>
      <right style="thin"/>
      <top style="thin"/>
      <bottom/>
    </border>
    <border>
      <left style="medium"/>
      <right style="medium"/>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3"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39" fillId="32" borderId="0" applyNumberFormat="0" applyBorder="0" applyAlignment="0" applyProtection="0"/>
  </cellStyleXfs>
  <cellXfs count="117">
    <xf numFmtId="0" fontId="0" fillId="0" borderId="0" xfId="0" applyAlignment="1">
      <alignment vertical="center"/>
    </xf>
    <xf numFmtId="0" fontId="23" fillId="0" borderId="0" xfId="62">
      <alignment vertical="center"/>
      <protection/>
    </xf>
    <xf numFmtId="0" fontId="0" fillId="0" borderId="10" xfId="0" applyBorder="1" applyAlignment="1">
      <alignment vertical="center"/>
    </xf>
    <xf numFmtId="0" fontId="40" fillId="0" borderId="11" xfId="0" applyFont="1" applyBorder="1" applyAlignment="1">
      <alignment vertical="center"/>
    </xf>
    <xf numFmtId="0" fontId="0" fillId="0" borderId="12" xfId="0" applyBorder="1" applyAlignment="1">
      <alignment vertical="center"/>
    </xf>
    <xf numFmtId="0" fontId="40" fillId="0" borderId="13" xfId="0" applyFont="1" applyBorder="1" applyAlignment="1">
      <alignment vertical="center"/>
    </xf>
    <xf numFmtId="0" fontId="0" fillId="0" borderId="14" xfId="0" applyBorder="1" applyAlignment="1">
      <alignment vertical="center"/>
    </xf>
    <xf numFmtId="0" fontId="40" fillId="0" borderId="10" xfId="0" applyFont="1" applyBorder="1" applyAlignment="1">
      <alignment vertical="center"/>
    </xf>
    <xf numFmtId="0" fontId="40" fillId="0" borderId="11" xfId="0" applyFont="1" applyBorder="1" applyAlignment="1">
      <alignment horizontal="right" vertical="center"/>
    </xf>
    <xf numFmtId="0" fontId="40" fillId="0" borderId="12" xfId="0" applyFont="1" applyBorder="1" applyAlignment="1">
      <alignment vertical="center"/>
    </xf>
    <xf numFmtId="0" fontId="0" fillId="0" borderId="15" xfId="0" applyBorder="1" applyAlignment="1">
      <alignment vertical="center"/>
    </xf>
    <xf numFmtId="0" fontId="40" fillId="0" borderId="14" xfId="0" applyFont="1" applyBorder="1" applyAlignment="1">
      <alignment vertical="center"/>
    </xf>
    <xf numFmtId="0" fontId="40" fillId="0" borderId="14" xfId="0" applyFont="1" applyBorder="1" applyAlignment="1">
      <alignment vertical="center"/>
    </xf>
    <xf numFmtId="0" fontId="0" fillId="0" borderId="16" xfId="0" applyBorder="1" applyAlignment="1">
      <alignment vertical="center"/>
    </xf>
    <xf numFmtId="0" fontId="40" fillId="0" borderId="17" xfId="0" applyFont="1" applyBorder="1" applyAlignment="1">
      <alignment vertical="center"/>
    </xf>
    <xf numFmtId="0" fontId="40" fillId="0" borderId="18" xfId="0" applyFont="1" applyFill="1" applyBorder="1" applyAlignment="1">
      <alignment vertical="center"/>
    </xf>
    <xf numFmtId="0" fontId="23" fillId="0" borderId="0" xfId="63">
      <alignment vertical="center"/>
      <protection/>
    </xf>
    <xf numFmtId="0" fontId="23" fillId="0" borderId="10" xfId="63" applyBorder="1">
      <alignment vertical="center"/>
      <protection/>
    </xf>
    <xf numFmtId="0" fontId="40" fillId="0" borderId="11" xfId="63" applyFont="1" applyBorder="1" applyAlignment="1">
      <alignment horizontal="right" vertical="center"/>
      <protection/>
    </xf>
    <xf numFmtId="0" fontId="40" fillId="0" borderId="11" xfId="63" applyFont="1" applyBorder="1">
      <alignment vertical="center"/>
      <protection/>
    </xf>
    <xf numFmtId="0" fontId="23" fillId="0" borderId="12" xfId="63" applyBorder="1">
      <alignment vertical="center"/>
      <protection/>
    </xf>
    <xf numFmtId="0" fontId="23" fillId="0" borderId="15" xfId="63" applyFont="1" applyFill="1" applyBorder="1">
      <alignment vertical="center"/>
      <protection/>
    </xf>
    <xf numFmtId="38" fontId="40" fillId="0" borderId="13" xfId="51" applyFont="1" applyBorder="1" applyAlignment="1">
      <alignment vertical="center"/>
    </xf>
    <xf numFmtId="0" fontId="40" fillId="0" borderId="13" xfId="63" applyFont="1" applyBorder="1">
      <alignment vertical="center"/>
      <protection/>
    </xf>
    <xf numFmtId="0" fontId="23" fillId="0" borderId="14" xfId="63" applyBorder="1">
      <alignment vertical="center"/>
      <protection/>
    </xf>
    <xf numFmtId="0" fontId="40" fillId="0" borderId="10" xfId="63" applyFont="1" applyBorder="1">
      <alignment vertical="center"/>
      <protection/>
    </xf>
    <xf numFmtId="0" fontId="40" fillId="0" borderId="11" xfId="63" applyFont="1" applyBorder="1" applyAlignment="1">
      <alignment horizontal="right" vertical="center"/>
      <protection/>
    </xf>
    <xf numFmtId="0" fontId="40" fillId="0" borderId="12" xfId="63" applyFont="1" applyBorder="1">
      <alignment vertical="center"/>
      <protection/>
    </xf>
    <xf numFmtId="0" fontId="23" fillId="0" borderId="15" xfId="63" applyBorder="1">
      <alignment vertical="center"/>
      <protection/>
    </xf>
    <xf numFmtId="0" fontId="40" fillId="12" borderId="13" xfId="63" applyFont="1" applyFill="1" applyBorder="1">
      <alignment vertical="center"/>
      <protection/>
    </xf>
    <xf numFmtId="0" fontId="40" fillId="0" borderId="14" xfId="63" applyFont="1" applyBorder="1">
      <alignment vertical="center"/>
      <protection/>
    </xf>
    <xf numFmtId="0" fontId="40" fillId="0" borderId="14" xfId="63" applyFont="1" applyBorder="1">
      <alignment vertical="center"/>
      <protection/>
    </xf>
    <xf numFmtId="38" fontId="40" fillId="12" borderId="13" xfId="51" applyFont="1" applyFill="1" applyBorder="1" applyAlignment="1">
      <alignment vertical="center"/>
    </xf>
    <xf numFmtId="0" fontId="23" fillId="0" borderId="16" xfId="63" applyBorder="1">
      <alignment vertical="center"/>
      <protection/>
    </xf>
    <xf numFmtId="38" fontId="40" fillId="12" borderId="17" xfId="51" applyFont="1" applyFill="1" applyBorder="1" applyAlignment="1">
      <alignment vertical="center"/>
    </xf>
    <xf numFmtId="0" fontId="40" fillId="0" borderId="17" xfId="63" applyFont="1" applyBorder="1">
      <alignment vertical="center"/>
      <protection/>
    </xf>
    <xf numFmtId="0" fontId="40" fillId="0" borderId="18" xfId="63" applyFont="1" applyFill="1" applyBorder="1">
      <alignment vertical="center"/>
      <protection/>
    </xf>
    <xf numFmtId="0" fontId="23" fillId="0" borderId="0" xfId="63" applyAlignment="1">
      <alignment horizontal="right" vertical="center"/>
      <protection/>
    </xf>
    <xf numFmtId="0" fontId="23" fillId="12" borderId="0" xfId="63" applyFill="1">
      <alignment vertical="center"/>
      <protection/>
    </xf>
    <xf numFmtId="0" fontId="40" fillId="0" borderId="0" xfId="63" applyFont="1" applyAlignment="1">
      <alignment horizontal="right" vertical="center"/>
      <protection/>
    </xf>
    <xf numFmtId="0" fontId="40" fillId="0" borderId="0" xfId="63" applyFont="1">
      <alignment vertical="center"/>
      <protection/>
    </xf>
    <xf numFmtId="0" fontId="40" fillId="0" borderId="0" xfId="63" applyFont="1">
      <alignment vertical="center"/>
      <protection/>
    </xf>
    <xf numFmtId="0" fontId="31" fillId="0" borderId="0" xfId="63" applyFont="1">
      <alignment vertical="center"/>
      <protection/>
    </xf>
    <xf numFmtId="0" fontId="23" fillId="0" borderId="0" xfId="63" applyAlignment="1">
      <alignment vertical="center" wrapText="1"/>
      <protection/>
    </xf>
    <xf numFmtId="0" fontId="40" fillId="0" borderId="0" xfId="63" applyFont="1" applyAlignment="1">
      <alignment vertical="center" wrapText="1"/>
      <protection/>
    </xf>
    <xf numFmtId="0" fontId="23" fillId="0" borderId="19" xfId="63" applyBorder="1" applyAlignment="1">
      <alignment horizontal="center" vertical="center"/>
      <protection/>
    </xf>
    <xf numFmtId="0" fontId="23" fillId="0" borderId="20" xfId="63" applyBorder="1" applyAlignment="1">
      <alignment horizontal="center" vertical="center"/>
      <protection/>
    </xf>
    <xf numFmtId="0" fontId="23" fillId="0" borderId="21" xfId="63" applyBorder="1" applyAlignment="1">
      <alignment horizontal="center" vertical="center"/>
      <protection/>
    </xf>
    <xf numFmtId="0" fontId="23" fillId="0" borderId="22" xfId="63" applyBorder="1" applyAlignment="1">
      <alignment horizontal="center" vertical="center"/>
      <protection/>
    </xf>
    <xf numFmtId="0" fontId="40" fillId="0" borderId="19" xfId="63" applyFont="1" applyBorder="1" applyAlignment="1">
      <alignment horizontal="center" vertical="center" wrapText="1"/>
      <protection/>
    </xf>
    <xf numFmtId="0" fontId="23" fillId="0" borderId="0" xfId="63" applyAlignment="1">
      <alignment horizontal="center" vertical="center"/>
      <protection/>
    </xf>
    <xf numFmtId="0" fontId="23" fillId="0" borderId="23" xfId="63" applyBorder="1">
      <alignment vertical="center"/>
      <protection/>
    </xf>
    <xf numFmtId="0" fontId="40" fillId="0" borderId="24" xfId="63" applyFont="1" applyBorder="1">
      <alignment vertical="center"/>
      <protection/>
    </xf>
    <xf numFmtId="0" fontId="23" fillId="0" borderId="25" xfId="63" applyBorder="1">
      <alignment vertical="center"/>
      <protection/>
    </xf>
    <xf numFmtId="38" fontId="40" fillId="12" borderId="26" xfId="51" applyFont="1" applyFill="1" applyBorder="1" applyAlignment="1">
      <alignment vertical="center"/>
    </xf>
    <xf numFmtId="0" fontId="40" fillId="0" borderId="26" xfId="63" applyFont="1" applyBorder="1">
      <alignment vertical="center"/>
      <protection/>
    </xf>
    <xf numFmtId="0" fontId="40" fillId="0" borderId="27" xfId="63" applyFont="1" applyFill="1" applyBorder="1">
      <alignment vertical="center"/>
      <protection/>
    </xf>
    <xf numFmtId="0" fontId="41" fillId="0" borderId="28" xfId="63" applyFont="1" applyBorder="1" applyAlignment="1">
      <alignment vertical="center" wrapText="1"/>
      <protection/>
    </xf>
    <xf numFmtId="0" fontId="41" fillId="0" borderId="28" xfId="63" applyFont="1" applyFill="1" applyBorder="1" applyAlignment="1">
      <alignment vertical="center" wrapText="1"/>
      <protection/>
    </xf>
    <xf numFmtId="0" fontId="42" fillId="0" borderId="29" xfId="63" applyFont="1" applyBorder="1" applyAlignment="1">
      <alignment vertical="center" wrapText="1"/>
      <protection/>
    </xf>
    <xf numFmtId="0" fontId="42" fillId="0" borderId="30" xfId="63" applyFont="1" applyBorder="1" applyAlignment="1">
      <alignment vertical="center" wrapText="1"/>
      <protection/>
    </xf>
    <xf numFmtId="0" fontId="42" fillId="0" borderId="31" xfId="63" applyFont="1" applyBorder="1" applyAlignment="1">
      <alignment vertical="center" wrapText="1"/>
      <protection/>
    </xf>
    <xf numFmtId="38" fontId="40" fillId="0" borderId="11" xfId="51" applyFont="1" applyFill="1" applyBorder="1" applyAlignment="1">
      <alignment vertical="center"/>
    </xf>
    <xf numFmtId="0" fontId="42" fillId="0" borderId="28" xfId="63" applyFont="1" applyBorder="1" applyAlignment="1">
      <alignment vertical="center" wrapText="1"/>
      <protection/>
    </xf>
    <xf numFmtId="0" fontId="40" fillId="0" borderId="24" xfId="63" applyFont="1" applyBorder="1">
      <alignment vertical="center"/>
      <protection/>
    </xf>
    <xf numFmtId="0" fontId="42" fillId="0" borderId="32" xfId="63" applyFont="1" applyBorder="1" applyAlignment="1">
      <alignment vertical="center" wrapText="1"/>
      <protection/>
    </xf>
    <xf numFmtId="0" fontId="42" fillId="0" borderId="33" xfId="63" applyFont="1" applyBorder="1" applyAlignment="1">
      <alignment vertical="center" wrapText="1"/>
      <protection/>
    </xf>
    <xf numFmtId="0" fontId="40" fillId="0" borderId="34" xfId="63" applyFont="1" applyBorder="1">
      <alignment vertical="center"/>
      <protection/>
    </xf>
    <xf numFmtId="0" fontId="40" fillId="0" borderId="35" xfId="63" applyFont="1" applyBorder="1">
      <alignment vertical="center"/>
      <protection/>
    </xf>
    <xf numFmtId="0" fontId="0" fillId="0" borderId="11" xfId="0" applyBorder="1" applyAlignment="1">
      <alignment horizontal="right" vertical="center"/>
    </xf>
    <xf numFmtId="0" fontId="0" fillId="0" borderId="11" xfId="0" applyBorder="1" applyAlignment="1">
      <alignment vertical="center"/>
    </xf>
    <xf numFmtId="0" fontId="40" fillId="0" borderId="36" xfId="0" applyFont="1" applyBorder="1" applyAlignment="1">
      <alignment vertical="center"/>
    </xf>
    <xf numFmtId="38" fontId="0" fillId="0" borderId="13" xfId="51" applyFont="1" applyBorder="1" applyAlignment="1">
      <alignment vertical="center"/>
    </xf>
    <xf numFmtId="0" fontId="0" fillId="0" borderId="13" xfId="0" applyBorder="1" applyAlignment="1">
      <alignment vertical="center"/>
    </xf>
    <xf numFmtId="0" fontId="40" fillId="0" borderId="37" xfId="0" applyFont="1" applyBorder="1" applyAlignment="1">
      <alignment vertical="center"/>
    </xf>
    <xf numFmtId="0" fontId="40" fillId="0" borderId="15" xfId="0" applyFont="1" applyBorder="1" applyAlignment="1">
      <alignment vertical="center"/>
    </xf>
    <xf numFmtId="0" fontId="40" fillId="12" borderId="13" xfId="0" applyFont="1" applyFill="1" applyBorder="1" applyAlignment="1">
      <alignment vertical="center"/>
    </xf>
    <xf numFmtId="38" fontId="31" fillId="0" borderId="13" xfId="51" applyFont="1" applyBorder="1" applyAlignment="1">
      <alignment vertical="center"/>
    </xf>
    <xf numFmtId="38" fontId="40" fillId="0" borderId="13" xfId="51" applyFont="1" applyBorder="1" applyAlignment="1">
      <alignment vertical="center"/>
    </xf>
    <xf numFmtId="38" fontId="40" fillId="12" borderId="13" xfId="51" applyFont="1" applyFill="1" applyBorder="1" applyAlignment="1">
      <alignment vertical="center"/>
    </xf>
    <xf numFmtId="38" fontId="40" fillId="12" borderId="17" xfId="51" applyFont="1" applyFill="1" applyBorder="1" applyAlignment="1">
      <alignment vertical="center"/>
    </xf>
    <xf numFmtId="0" fontId="0" fillId="0" borderId="17" xfId="0" applyBorder="1" applyAlignment="1">
      <alignment vertical="center"/>
    </xf>
    <xf numFmtId="0" fontId="41" fillId="0" borderId="19" xfId="63" applyFont="1" applyBorder="1" applyAlignment="1">
      <alignment horizontal="center" vertical="center" wrapText="1"/>
      <protection/>
    </xf>
    <xf numFmtId="0" fontId="41" fillId="0" borderId="28" xfId="0" applyFont="1" applyBorder="1" applyAlignment="1">
      <alignment vertical="center" wrapText="1"/>
    </xf>
    <xf numFmtId="0" fontId="41" fillId="0" borderId="29" xfId="0" applyFont="1" applyBorder="1" applyAlignment="1">
      <alignment vertical="center" wrapText="1"/>
    </xf>
    <xf numFmtId="0" fontId="41" fillId="0" borderId="28" xfId="0" applyFont="1" applyFill="1" applyBorder="1" applyAlignment="1">
      <alignment vertical="center" wrapText="1"/>
    </xf>
    <xf numFmtId="0" fontId="41" fillId="0" borderId="30" xfId="0" applyFont="1" applyBorder="1" applyAlignment="1">
      <alignment vertical="center" wrapText="1"/>
    </xf>
    <xf numFmtId="0" fontId="0" fillId="0" borderId="38" xfId="0" applyBorder="1" applyAlignment="1">
      <alignment vertical="center"/>
    </xf>
    <xf numFmtId="0" fontId="40" fillId="0" borderId="12" xfId="0" applyFont="1" applyBorder="1" applyAlignment="1">
      <alignment vertical="center"/>
    </xf>
    <xf numFmtId="0" fontId="0" fillId="0" borderId="39" xfId="0" applyBorder="1" applyAlignment="1">
      <alignment vertical="center"/>
    </xf>
    <xf numFmtId="0" fontId="0" fillId="12" borderId="13" xfId="0" applyFill="1" applyBorder="1" applyAlignment="1">
      <alignment vertical="center"/>
    </xf>
    <xf numFmtId="0" fontId="0" fillId="0" borderId="40" xfId="0" applyBorder="1" applyAlignment="1">
      <alignment vertical="center"/>
    </xf>
    <xf numFmtId="0" fontId="41" fillId="0" borderId="41" xfId="0" applyFont="1" applyBorder="1" applyAlignment="1">
      <alignment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23" fillId="0" borderId="41" xfId="63" applyBorder="1" applyAlignment="1">
      <alignment horizontal="center" vertical="center"/>
      <protection/>
    </xf>
    <xf numFmtId="0" fontId="23" fillId="0" borderId="31" xfId="63" applyBorder="1" applyAlignment="1">
      <alignment horizontal="center" vertical="center"/>
      <protection/>
    </xf>
    <xf numFmtId="0" fontId="23" fillId="0" borderId="28" xfId="63" applyBorder="1" applyAlignment="1">
      <alignment horizontal="center" vertical="center"/>
      <protection/>
    </xf>
    <xf numFmtId="0" fontId="23" fillId="0" borderId="29" xfId="63" applyBorder="1" applyAlignment="1">
      <alignment horizontal="center" vertical="center"/>
      <protection/>
    </xf>
    <xf numFmtId="0" fontId="23" fillId="0" borderId="30" xfId="63" applyBorder="1" applyAlignment="1">
      <alignment horizontal="center" vertical="center"/>
      <protection/>
    </xf>
    <xf numFmtId="0" fontId="23" fillId="0" borderId="0" xfId="62" applyFont="1">
      <alignment vertical="center"/>
      <protection/>
    </xf>
    <xf numFmtId="176" fontId="0" fillId="0" borderId="13" xfId="51" applyNumberFormat="1" applyFont="1" applyBorder="1" applyAlignment="1">
      <alignment vertical="center"/>
    </xf>
    <xf numFmtId="176" fontId="0" fillId="12" borderId="13" xfId="51" applyNumberFormat="1" applyFont="1" applyFill="1" applyBorder="1" applyAlignment="1">
      <alignment vertical="center"/>
    </xf>
    <xf numFmtId="38" fontId="0" fillId="12" borderId="13" xfId="51" applyFont="1" applyFill="1" applyBorder="1" applyAlignment="1">
      <alignment vertical="center"/>
    </xf>
    <xf numFmtId="0" fontId="40" fillId="0" borderId="16" xfId="0" applyFont="1" applyBorder="1" applyAlignment="1">
      <alignment vertical="center"/>
    </xf>
    <xf numFmtId="0" fontId="40" fillId="0" borderId="18" xfId="0" applyFont="1" applyBorder="1" applyAlignment="1">
      <alignment vertical="center"/>
    </xf>
    <xf numFmtId="0" fontId="6" fillId="0" borderId="41" xfId="0" applyFont="1" applyFill="1" applyBorder="1" applyAlignment="1">
      <alignment vertical="center" wrapText="1"/>
    </xf>
    <xf numFmtId="0" fontId="6" fillId="0" borderId="29" xfId="0" applyFont="1" applyBorder="1" applyAlignment="1">
      <alignment vertical="center" wrapText="1"/>
    </xf>
    <xf numFmtId="0" fontId="6" fillId="0" borderId="31" xfId="0" applyFont="1" applyBorder="1" applyAlignment="1">
      <alignment vertical="center" wrapText="1"/>
    </xf>
    <xf numFmtId="0" fontId="40" fillId="0" borderId="0" xfId="0" applyFont="1" applyAlignment="1">
      <alignment vertical="center"/>
    </xf>
    <xf numFmtId="0" fontId="40" fillId="0" borderId="14" xfId="0" applyFont="1" applyBorder="1" applyAlignment="1">
      <alignment vertical="center" wrapText="1"/>
    </xf>
    <xf numFmtId="0" fontId="23" fillId="0" borderId="0" xfId="62" applyFont="1">
      <alignment vertical="center"/>
      <protection/>
    </xf>
    <xf numFmtId="0" fontId="23" fillId="0" borderId="10" xfId="63" applyFont="1" applyBorder="1">
      <alignment vertical="center"/>
      <protection/>
    </xf>
    <xf numFmtId="0" fontId="43" fillId="0" borderId="0" xfId="63" applyFont="1" applyAlignment="1">
      <alignment horizontal="right" vertical="center" wrapText="1"/>
      <protection/>
    </xf>
    <xf numFmtId="0" fontId="43" fillId="0" borderId="0" xfId="62" applyFont="1" applyAlignment="1">
      <alignment horizontal="center" vertical="center"/>
      <protection/>
    </xf>
    <xf numFmtId="0" fontId="2"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4"/>
  <sheetViews>
    <sheetView view="pageBreakPreview" zoomScale="85" zoomScaleNormal="85" zoomScaleSheetLayoutView="85" zoomScalePageLayoutView="0" workbookViewId="0" topLeftCell="A10">
      <selection activeCell="G21" sqref="G21"/>
    </sheetView>
  </sheetViews>
  <sheetFormatPr defaultColWidth="8.875" defaultRowHeight="13.5"/>
  <cols>
    <col min="1" max="1" width="2.625" style="16" customWidth="1"/>
    <col min="2" max="2" width="6.00390625" style="16" customWidth="1"/>
    <col min="3" max="3" width="24.00390625" style="16" customWidth="1"/>
    <col min="4" max="4" width="9.25390625" style="16" bestFit="1" customWidth="1"/>
    <col min="5" max="5" width="13.25390625" style="16" bestFit="1" customWidth="1"/>
    <col min="6" max="6" width="35.875" style="16" customWidth="1"/>
    <col min="7" max="7" width="71.50390625" style="43" customWidth="1"/>
    <col min="8" max="16384" width="8.875" style="16" customWidth="1"/>
  </cols>
  <sheetData>
    <row r="1" ht="14.25">
      <c r="G1" s="114" t="s">
        <v>142</v>
      </c>
    </row>
    <row r="2" spans="1:7" ht="25.5" customHeight="1">
      <c r="A2" s="115" t="s">
        <v>140</v>
      </c>
      <c r="B2" s="116"/>
      <c r="C2" s="116"/>
      <c r="D2" s="116"/>
      <c r="E2" s="116"/>
      <c r="F2" s="116"/>
      <c r="G2" s="116"/>
    </row>
    <row r="3" spans="1:7" ht="25.5" customHeight="1">
      <c r="A3" s="115" t="s">
        <v>0</v>
      </c>
      <c r="B3" s="116"/>
      <c r="C3" s="116"/>
      <c r="D3" s="116"/>
      <c r="E3" s="116"/>
      <c r="F3" s="116"/>
      <c r="G3" s="116"/>
    </row>
    <row r="4" ht="13.5">
      <c r="A4" s="16" t="s">
        <v>85</v>
      </c>
    </row>
    <row r="5" ht="14.25" thickBot="1">
      <c r="B5" s="101" t="s">
        <v>86</v>
      </c>
    </row>
    <row r="6" spans="2:7" s="50" customFormat="1" ht="14.25" thickBot="1">
      <c r="B6" s="45" t="s">
        <v>24</v>
      </c>
      <c r="C6" s="46" t="s">
        <v>2</v>
      </c>
      <c r="D6" s="47" t="s">
        <v>46</v>
      </c>
      <c r="E6" s="47" t="s">
        <v>3</v>
      </c>
      <c r="F6" s="48" t="s">
        <v>4</v>
      </c>
      <c r="G6" s="82" t="s">
        <v>25</v>
      </c>
    </row>
    <row r="7" spans="2:7" ht="29.25" customHeight="1">
      <c r="B7" s="93" t="s">
        <v>61</v>
      </c>
      <c r="C7" s="2" t="s">
        <v>87</v>
      </c>
      <c r="D7" s="69"/>
      <c r="E7" s="70"/>
      <c r="F7" s="4" t="s">
        <v>6</v>
      </c>
      <c r="G7" s="107" t="s">
        <v>88</v>
      </c>
    </row>
    <row r="8" spans="2:7" ht="29.25" customHeight="1">
      <c r="B8" s="94" t="s">
        <v>62</v>
      </c>
      <c r="C8" s="10" t="s">
        <v>7</v>
      </c>
      <c r="D8" s="102"/>
      <c r="E8" s="73" t="s">
        <v>89</v>
      </c>
      <c r="F8" s="74" t="s">
        <v>128</v>
      </c>
      <c r="G8" s="108" t="s">
        <v>113</v>
      </c>
    </row>
    <row r="9" spans="2:7" ht="29.25" customHeight="1">
      <c r="B9" s="94" t="s">
        <v>64</v>
      </c>
      <c r="C9" s="10" t="s">
        <v>8</v>
      </c>
      <c r="D9" s="72"/>
      <c r="E9" s="73" t="s">
        <v>89</v>
      </c>
      <c r="F9" s="6" t="s">
        <v>6</v>
      </c>
      <c r="G9" s="108" t="s">
        <v>114</v>
      </c>
    </row>
    <row r="10" spans="2:7" ht="29.25" customHeight="1">
      <c r="B10" s="94" t="s">
        <v>90</v>
      </c>
      <c r="C10" s="10" t="s">
        <v>91</v>
      </c>
      <c r="D10" s="78"/>
      <c r="E10" s="73" t="s">
        <v>92</v>
      </c>
      <c r="F10" s="12" t="s">
        <v>6</v>
      </c>
      <c r="G10" s="108" t="s">
        <v>93</v>
      </c>
    </row>
    <row r="11" spans="2:7" ht="29.25" customHeight="1">
      <c r="B11" s="94" t="s">
        <v>94</v>
      </c>
      <c r="C11" s="10" t="s">
        <v>95</v>
      </c>
      <c r="D11" s="79">
        <f>D10*0.5</f>
        <v>0</v>
      </c>
      <c r="E11" s="73" t="s">
        <v>92</v>
      </c>
      <c r="F11" s="12" t="s">
        <v>96</v>
      </c>
      <c r="G11" s="108"/>
    </row>
    <row r="12" spans="2:7" ht="29.25" customHeight="1">
      <c r="B12" s="94" t="s">
        <v>97</v>
      </c>
      <c r="C12" s="10" t="s">
        <v>98</v>
      </c>
      <c r="D12" s="90">
        <f>+D11*D8/100</f>
        <v>0</v>
      </c>
      <c r="E12" s="73" t="s">
        <v>92</v>
      </c>
      <c r="F12" s="6" t="s">
        <v>129</v>
      </c>
      <c r="G12" s="108"/>
    </row>
    <row r="13" spans="2:7" ht="29.25" customHeight="1">
      <c r="B13" s="94" t="s">
        <v>99</v>
      </c>
      <c r="C13" s="10" t="s">
        <v>98</v>
      </c>
      <c r="D13" s="90">
        <f>+D11*D9/100</f>
        <v>0</v>
      </c>
      <c r="E13" s="73" t="s">
        <v>92</v>
      </c>
      <c r="F13" s="6" t="s">
        <v>100</v>
      </c>
      <c r="G13" s="108"/>
    </row>
    <row r="14" spans="2:7" ht="29.25" customHeight="1">
      <c r="B14" s="94" t="s">
        <v>101</v>
      </c>
      <c r="C14" s="10" t="s">
        <v>102</v>
      </c>
      <c r="D14" s="103">
        <f>+D11-D12</f>
        <v>0</v>
      </c>
      <c r="E14" s="73" t="s">
        <v>103</v>
      </c>
      <c r="F14" s="6" t="s">
        <v>130</v>
      </c>
      <c r="G14" s="108"/>
    </row>
    <row r="15" spans="2:7" ht="29.25" customHeight="1">
      <c r="B15" s="94" t="s">
        <v>104</v>
      </c>
      <c r="C15" s="10" t="s">
        <v>102</v>
      </c>
      <c r="D15" s="103">
        <f>+D11-D13</f>
        <v>0</v>
      </c>
      <c r="E15" s="73" t="s">
        <v>103</v>
      </c>
      <c r="F15" s="6" t="s">
        <v>105</v>
      </c>
      <c r="G15" s="108"/>
    </row>
    <row r="16" spans="2:7" ht="29.25" customHeight="1">
      <c r="B16" s="94" t="s">
        <v>69</v>
      </c>
      <c r="C16" s="10" t="s">
        <v>106</v>
      </c>
      <c r="D16" s="103" t="e">
        <f>(1-D15/D14)*100</f>
        <v>#DIV/0!</v>
      </c>
      <c r="E16" s="73" t="s">
        <v>89</v>
      </c>
      <c r="F16" s="6" t="s">
        <v>107</v>
      </c>
      <c r="G16" s="108"/>
    </row>
    <row r="17" spans="2:7" ht="29.25" customHeight="1">
      <c r="B17" s="94" t="s">
        <v>41</v>
      </c>
      <c r="C17" s="10" t="s">
        <v>11</v>
      </c>
      <c r="D17" s="104">
        <f>24*365</f>
        <v>8760</v>
      </c>
      <c r="E17" s="73" t="s">
        <v>12</v>
      </c>
      <c r="F17" s="11" t="s">
        <v>108</v>
      </c>
      <c r="G17" s="108"/>
    </row>
    <row r="18" spans="2:7" ht="29.25" customHeight="1">
      <c r="B18" s="94" t="s">
        <v>109</v>
      </c>
      <c r="C18" s="75" t="s">
        <v>110</v>
      </c>
      <c r="D18" s="32">
        <f>D14*D17</f>
        <v>0</v>
      </c>
      <c r="E18" s="5" t="s">
        <v>111</v>
      </c>
      <c r="F18" s="6" t="s">
        <v>131</v>
      </c>
      <c r="G18" s="108"/>
    </row>
    <row r="19" spans="2:7" ht="29.25" customHeight="1">
      <c r="B19" s="94" t="s">
        <v>112</v>
      </c>
      <c r="C19" s="75" t="s">
        <v>110</v>
      </c>
      <c r="D19" s="34">
        <f>D15*D17</f>
        <v>0</v>
      </c>
      <c r="E19" s="5" t="s">
        <v>111</v>
      </c>
      <c r="F19" s="12" t="s">
        <v>132</v>
      </c>
      <c r="G19" s="108"/>
    </row>
    <row r="20" spans="2:7" ht="29.25" customHeight="1" thickBot="1">
      <c r="B20" s="95" t="s">
        <v>43</v>
      </c>
      <c r="C20" s="105" t="s">
        <v>15</v>
      </c>
      <c r="D20" s="34">
        <f>D18-D19</f>
        <v>0</v>
      </c>
      <c r="E20" s="14" t="s">
        <v>111</v>
      </c>
      <c r="F20" s="106" t="s">
        <v>117</v>
      </c>
      <c r="G20" s="109"/>
    </row>
    <row r="21" spans="2:7" ht="29.25" customHeight="1">
      <c r="B21" s="96" t="s">
        <v>118</v>
      </c>
      <c r="C21" s="51" t="s">
        <v>52</v>
      </c>
      <c r="D21" s="52">
        <v>0.55</v>
      </c>
      <c r="E21" s="64" t="s">
        <v>45</v>
      </c>
      <c r="F21" s="67"/>
      <c r="G21" s="65" t="s">
        <v>141</v>
      </c>
    </row>
    <row r="22" spans="2:7" ht="29.25" customHeight="1" thickBot="1">
      <c r="B22" s="97" t="s">
        <v>119</v>
      </c>
      <c r="C22" s="53" t="s">
        <v>23</v>
      </c>
      <c r="D22" s="54">
        <f>D20*D21</f>
        <v>0</v>
      </c>
      <c r="E22" s="55" t="s">
        <v>16</v>
      </c>
      <c r="F22" s="68" t="s">
        <v>122</v>
      </c>
      <c r="G22" s="66"/>
    </row>
    <row r="23" spans="2:7" ht="29.25" customHeight="1">
      <c r="B23" s="98" t="s">
        <v>120</v>
      </c>
      <c r="C23" s="113" t="s">
        <v>133</v>
      </c>
      <c r="D23" s="62"/>
      <c r="E23" s="19" t="s">
        <v>49</v>
      </c>
      <c r="F23" s="27"/>
      <c r="G23" s="63"/>
    </row>
    <row r="24" spans="2:7" ht="29.25" customHeight="1" thickBot="1">
      <c r="B24" s="97" t="s">
        <v>121</v>
      </c>
      <c r="C24" s="53" t="s">
        <v>124</v>
      </c>
      <c r="D24" s="54">
        <f>D22*D23</f>
        <v>0</v>
      </c>
      <c r="E24" s="55" t="s">
        <v>16</v>
      </c>
      <c r="F24" s="56" t="s">
        <v>123</v>
      </c>
      <c r="G24" s="61"/>
    </row>
    <row r="25" ht="13.5">
      <c r="B25" s="37"/>
    </row>
    <row r="26" spans="2:4" ht="13.5">
      <c r="B26" s="37"/>
      <c r="C26" s="38"/>
      <c r="D26" s="16" t="s">
        <v>44</v>
      </c>
    </row>
    <row r="27" spans="2:7" s="40" customFormat="1" ht="13.5">
      <c r="B27" s="39"/>
      <c r="C27" s="41"/>
      <c r="D27" s="41"/>
      <c r="E27" s="41"/>
      <c r="F27" s="41"/>
      <c r="G27" s="44"/>
    </row>
    <row r="28" spans="2:3" ht="13.5">
      <c r="B28" s="37"/>
      <c r="C28" t="s">
        <v>125</v>
      </c>
    </row>
    <row r="29" spans="2:3" ht="13.5">
      <c r="B29" s="37"/>
      <c r="C29" s="110" t="s">
        <v>115</v>
      </c>
    </row>
    <row r="30" spans="2:3" ht="13.5">
      <c r="B30" s="37"/>
      <c r="C30" s="42"/>
    </row>
    <row r="31" ht="13.5">
      <c r="C31" s="42"/>
    </row>
    <row r="32" ht="13.5">
      <c r="C32" s="42"/>
    </row>
    <row r="33" ht="13.5">
      <c r="C33" s="42"/>
    </row>
    <row r="34" ht="13.5">
      <c r="C34" s="42"/>
    </row>
    <row r="35" ht="13.5">
      <c r="C35" s="42"/>
    </row>
    <row r="36" ht="13.5">
      <c r="C36" s="42"/>
    </row>
    <row r="37" ht="13.5">
      <c r="C37" s="42"/>
    </row>
    <row r="38" ht="13.5">
      <c r="C38" s="42"/>
    </row>
    <row r="39" ht="13.5">
      <c r="C39" s="42"/>
    </row>
    <row r="40" ht="13.5">
      <c r="C40" s="42"/>
    </row>
    <row r="41" ht="13.5">
      <c r="C41" s="42"/>
    </row>
    <row r="42" ht="13.5">
      <c r="C42" s="42"/>
    </row>
    <row r="43" ht="13.5">
      <c r="C43" s="42"/>
    </row>
    <row r="44" ht="13.5">
      <c r="C44" s="42"/>
    </row>
  </sheetData>
  <sheetProtection/>
  <mergeCells count="2">
    <mergeCell ref="A2:G2"/>
    <mergeCell ref="A3:G3"/>
  </mergeCells>
  <printOptions horizontalCentered="1"/>
  <pageMargins left="0.7874015748031497" right="0.7874015748031497" top="0.7874015748031497" bottom="0.7874015748031497" header="0.31496062992125984" footer="0.31496062992125984"/>
  <pageSetup fitToHeight="0"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G38"/>
  <sheetViews>
    <sheetView view="pageBreakPreview" zoomScale="85" zoomScaleNormal="85" zoomScaleSheetLayoutView="85" zoomScalePageLayoutView="0" workbookViewId="0" topLeftCell="A4">
      <selection activeCell="D16" sqref="D16"/>
    </sheetView>
  </sheetViews>
  <sheetFormatPr defaultColWidth="8.875" defaultRowHeight="13.5"/>
  <cols>
    <col min="1" max="1" width="2.625" style="16" customWidth="1"/>
    <col min="2" max="2" width="6.00390625" style="16" customWidth="1"/>
    <col min="3" max="3" width="24.00390625" style="16" customWidth="1"/>
    <col min="4" max="4" width="9.25390625" style="16" bestFit="1" customWidth="1"/>
    <col min="5" max="5" width="13.25390625" style="16" bestFit="1" customWidth="1"/>
    <col min="6" max="6" width="19.625" style="16" customWidth="1"/>
    <col min="7" max="7" width="71.50390625" style="43" customWidth="1"/>
    <col min="8" max="16384" width="8.875" style="16" customWidth="1"/>
  </cols>
  <sheetData>
    <row r="1" ht="14.25">
      <c r="G1" s="114" t="s">
        <v>142</v>
      </c>
    </row>
    <row r="2" spans="1:7" ht="25.5" customHeight="1">
      <c r="A2" s="115" t="s">
        <v>140</v>
      </c>
      <c r="B2" s="116"/>
      <c r="C2" s="116"/>
      <c r="D2" s="116"/>
      <c r="E2" s="116"/>
      <c r="F2" s="116"/>
      <c r="G2" s="116"/>
    </row>
    <row r="3" spans="1:7" ht="25.5" customHeight="1">
      <c r="A3" s="115" t="s">
        <v>0</v>
      </c>
      <c r="B3" s="116"/>
      <c r="C3" s="116"/>
      <c r="D3" s="116"/>
      <c r="E3" s="116"/>
      <c r="F3" s="116"/>
      <c r="G3" s="116"/>
    </row>
    <row r="4" ht="13.5">
      <c r="A4" s="16" t="s">
        <v>50</v>
      </c>
    </row>
    <row r="5" ht="14.25" thickBot="1">
      <c r="B5" s="1" t="s">
        <v>1</v>
      </c>
    </row>
    <row r="6" spans="2:7" s="50" customFormat="1" ht="14.25" thickBot="1">
      <c r="B6" s="45" t="s">
        <v>24</v>
      </c>
      <c r="C6" s="46" t="s">
        <v>2</v>
      </c>
      <c r="D6" s="47" t="s">
        <v>46</v>
      </c>
      <c r="E6" s="47" t="s">
        <v>3</v>
      </c>
      <c r="F6" s="48" t="s">
        <v>4</v>
      </c>
      <c r="G6" s="49" t="s">
        <v>25</v>
      </c>
    </row>
    <row r="7" spans="2:7" ht="29.25" customHeight="1">
      <c r="B7" s="98" t="s">
        <v>26</v>
      </c>
      <c r="C7" s="17" t="s">
        <v>5</v>
      </c>
      <c r="D7" s="18"/>
      <c r="E7" s="19"/>
      <c r="F7" s="20" t="s">
        <v>6</v>
      </c>
      <c r="G7" s="57" t="s">
        <v>134</v>
      </c>
    </row>
    <row r="8" spans="2:7" ht="29.25" customHeight="1">
      <c r="B8" s="99" t="s">
        <v>27</v>
      </c>
      <c r="C8" s="21" t="s">
        <v>7</v>
      </c>
      <c r="D8" s="22"/>
      <c r="E8" s="23" t="s">
        <v>28</v>
      </c>
      <c r="F8" s="74" t="s">
        <v>128</v>
      </c>
      <c r="G8" s="58" t="s">
        <v>29</v>
      </c>
    </row>
    <row r="9" spans="2:7" ht="29.25" customHeight="1">
      <c r="B9" s="99" t="s">
        <v>30</v>
      </c>
      <c r="C9" s="21" t="s">
        <v>8</v>
      </c>
      <c r="D9" s="22"/>
      <c r="E9" s="23" t="s">
        <v>28</v>
      </c>
      <c r="F9" s="24" t="s">
        <v>6</v>
      </c>
      <c r="G9" s="58" t="s">
        <v>31</v>
      </c>
    </row>
    <row r="10" spans="2:7" ht="29.25" customHeight="1">
      <c r="B10" s="99" t="s">
        <v>32</v>
      </c>
      <c r="C10" s="25" t="s">
        <v>17</v>
      </c>
      <c r="D10" s="26"/>
      <c r="E10" s="19"/>
      <c r="F10" s="27" t="s">
        <v>33</v>
      </c>
      <c r="G10" s="57" t="s">
        <v>34</v>
      </c>
    </row>
    <row r="11" spans="2:7" ht="29.25" customHeight="1">
      <c r="B11" s="99" t="s">
        <v>35</v>
      </c>
      <c r="C11" s="28" t="s">
        <v>10</v>
      </c>
      <c r="D11" s="29" t="e">
        <f>D9/D8</f>
        <v>#DIV/0!</v>
      </c>
      <c r="E11" s="23"/>
      <c r="F11" s="30" t="s">
        <v>36</v>
      </c>
      <c r="G11" s="57"/>
    </row>
    <row r="12" spans="2:7" ht="29.25" customHeight="1">
      <c r="B12" s="99" t="s">
        <v>37</v>
      </c>
      <c r="C12" s="28" t="s">
        <v>9</v>
      </c>
      <c r="D12" s="22"/>
      <c r="E12" s="23" t="s">
        <v>38</v>
      </c>
      <c r="F12" s="31" t="s">
        <v>6</v>
      </c>
      <c r="G12" s="58" t="s">
        <v>39</v>
      </c>
    </row>
    <row r="13" spans="2:7" ht="29.25" customHeight="1">
      <c r="B13" s="99" t="s">
        <v>40</v>
      </c>
      <c r="C13" s="28" t="s">
        <v>11</v>
      </c>
      <c r="D13" s="22">
        <f>24*365</f>
        <v>8760</v>
      </c>
      <c r="E13" s="23" t="s">
        <v>12</v>
      </c>
      <c r="F13" s="30" t="s">
        <v>21</v>
      </c>
      <c r="G13" s="59"/>
    </row>
    <row r="14" spans="2:7" ht="29.25" customHeight="1">
      <c r="B14" s="99" t="s">
        <v>41</v>
      </c>
      <c r="C14" s="28" t="s">
        <v>13</v>
      </c>
      <c r="D14" s="32">
        <f>D12*D13</f>
        <v>0</v>
      </c>
      <c r="E14" s="23" t="s">
        <v>14</v>
      </c>
      <c r="F14" s="30" t="s">
        <v>6</v>
      </c>
      <c r="G14" s="59"/>
    </row>
    <row r="15" spans="2:7" ht="29.25" customHeight="1" thickBot="1">
      <c r="B15" s="100" t="s">
        <v>42</v>
      </c>
      <c r="C15" s="33" t="s">
        <v>15</v>
      </c>
      <c r="D15" s="34" t="e">
        <f>D14*(1-D11)/D11</f>
        <v>#DIV/0!</v>
      </c>
      <c r="E15" s="35" t="s">
        <v>14</v>
      </c>
      <c r="F15" s="36" t="s">
        <v>22</v>
      </c>
      <c r="G15" s="60"/>
    </row>
    <row r="16" spans="2:7" ht="29.25" customHeight="1">
      <c r="B16" s="96" t="s">
        <v>51</v>
      </c>
      <c r="C16" s="51" t="s">
        <v>52</v>
      </c>
      <c r="D16" s="52">
        <v>0.55</v>
      </c>
      <c r="E16" s="64" t="s">
        <v>45</v>
      </c>
      <c r="F16" s="67"/>
      <c r="G16" s="65" t="s">
        <v>141</v>
      </c>
    </row>
    <row r="17" spans="2:7" ht="29.25" customHeight="1" thickBot="1">
      <c r="B17" s="97" t="s">
        <v>47</v>
      </c>
      <c r="C17" s="53" t="s">
        <v>23</v>
      </c>
      <c r="D17" s="54" t="e">
        <f>D15*D16/1000</f>
        <v>#DIV/0!</v>
      </c>
      <c r="E17" s="55" t="s">
        <v>16</v>
      </c>
      <c r="F17" s="68" t="s">
        <v>137</v>
      </c>
      <c r="G17" s="66"/>
    </row>
    <row r="18" spans="2:7" ht="29.25" customHeight="1">
      <c r="B18" s="98" t="s">
        <v>48</v>
      </c>
      <c r="C18" s="113" t="s">
        <v>133</v>
      </c>
      <c r="D18" s="62"/>
      <c r="E18" s="19" t="s">
        <v>49</v>
      </c>
      <c r="F18" s="27"/>
      <c r="G18" s="63"/>
    </row>
    <row r="19" spans="2:7" ht="29.25" customHeight="1" thickBot="1">
      <c r="B19" s="97" t="s">
        <v>53</v>
      </c>
      <c r="C19" s="53" t="s">
        <v>124</v>
      </c>
      <c r="D19" s="54" t="e">
        <f>D17*D18</f>
        <v>#DIV/0!</v>
      </c>
      <c r="E19" s="55" t="s">
        <v>16</v>
      </c>
      <c r="F19" s="56" t="s">
        <v>54</v>
      </c>
      <c r="G19" s="61"/>
    </row>
    <row r="20" ht="13.5">
      <c r="B20" s="50"/>
    </row>
    <row r="21" spans="2:4" ht="13.5">
      <c r="B21" s="50"/>
      <c r="C21" s="38"/>
      <c r="D21" s="16" t="s">
        <v>44</v>
      </c>
    </row>
    <row r="22" ht="13.5">
      <c r="B22" s="37"/>
    </row>
    <row r="23" ht="13.5">
      <c r="B23" s="37"/>
    </row>
    <row r="24" spans="2:3" ht="13.5">
      <c r="B24" s="37"/>
      <c r="C24" s="42"/>
    </row>
    <row r="25" ht="13.5">
      <c r="C25" s="42"/>
    </row>
    <row r="26" ht="13.5">
      <c r="C26" s="42"/>
    </row>
    <row r="27" ht="13.5">
      <c r="C27" s="42"/>
    </row>
    <row r="28" ht="13.5">
      <c r="C28" s="42"/>
    </row>
    <row r="29" ht="13.5">
      <c r="C29" s="42"/>
    </row>
    <row r="30" ht="13.5">
      <c r="C30" s="42"/>
    </row>
    <row r="31" ht="13.5">
      <c r="C31" s="42"/>
    </row>
    <row r="32" ht="13.5">
      <c r="C32" s="42"/>
    </row>
    <row r="33" ht="13.5">
      <c r="C33" s="42"/>
    </row>
    <row r="34" ht="13.5">
      <c r="C34" s="42"/>
    </row>
    <row r="35" ht="13.5">
      <c r="C35" s="42"/>
    </row>
    <row r="36" ht="13.5">
      <c r="C36" s="42"/>
    </row>
    <row r="37" ht="13.5">
      <c r="C37" s="42"/>
    </row>
    <row r="38" ht="13.5">
      <c r="C38" s="42"/>
    </row>
  </sheetData>
  <sheetProtection/>
  <mergeCells count="2">
    <mergeCell ref="A2:G2"/>
    <mergeCell ref="A3:G3"/>
  </mergeCells>
  <printOptions horizontalCentered="1"/>
  <pageMargins left="0.7874015748031497" right="0.7874015748031497" top="0.7874015748031497" bottom="0.7874015748031497" header="0.31496062992125984" footer="0.31496062992125984"/>
  <pageSetup fitToHeight="0"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G38"/>
  <sheetViews>
    <sheetView view="pageBreakPreview" zoomScale="85" zoomScaleNormal="85" zoomScaleSheetLayoutView="85" zoomScalePageLayoutView="0" workbookViewId="0" topLeftCell="A7">
      <selection activeCell="G16" sqref="G16"/>
    </sheetView>
  </sheetViews>
  <sheetFormatPr defaultColWidth="8.875" defaultRowHeight="13.5"/>
  <cols>
    <col min="1" max="1" width="2.625" style="16" customWidth="1"/>
    <col min="2" max="2" width="6.00390625" style="16" customWidth="1"/>
    <col min="3" max="3" width="24.00390625" style="16" customWidth="1"/>
    <col min="4" max="4" width="9.25390625" style="16" bestFit="1" customWidth="1"/>
    <col min="5" max="5" width="13.25390625" style="16" bestFit="1" customWidth="1"/>
    <col min="6" max="6" width="19.625" style="16" customWidth="1"/>
    <col min="7" max="7" width="71.50390625" style="43" customWidth="1"/>
    <col min="8" max="16384" width="8.875" style="16" customWidth="1"/>
  </cols>
  <sheetData>
    <row r="1" ht="14.25">
      <c r="G1" s="114" t="s">
        <v>142</v>
      </c>
    </row>
    <row r="2" spans="1:7" ht="25.5" customHeight="1">
      <c r="A2" s="115" t="s">
        <v>140</v>
      </c>
      <c r="B2" s="116"/>
      <c r="C2" s="116"/>
      <c r="D2" s="116"/>
      <c r="E2" s="116"/>
      <c r="F2" s="116"/>
      <c r="G2" s="116"/>
    </row>
    <row r="3" spans="1:7" ht="25.5" customHeight="1">
      <c r="A3" s="115" t="s">
        <v>0</v>
      </c>
      <c r="B3" s="116"/>
      <c r="C3" s="116"/>
      <c r="D3" s="116"/>
      <c r="E3" s="116"/>
      <c r="F3" s="116"/>
      <c r="G3" s="116"/>
    </row>
    <row r="4" ht="13.5">
      <c r="A4" s="16" t="s">
        <v>50</v>
      </c>
    </row>
    <row r="5" ht="14.25" thickBot="1">
      <c r="B5" s="112" t="s">
        <v>126</v>
      </c>
    </row>
    <row r="6" spans="2:7" s="50" customFormat="1" ht="14.25" thickBot="1">
      <c r="B6" s="45" t="s">
        <v>24</v>
      </c>
      <c r="C6" s="46" t="s">
        <v>2</v>
      </c>
      <c r="D6" s="47" t="s">
        <v>46</v>
      </c>
      <c r="E6" s="47" t="s">
        <v>3</v>
      </c>
      <c r="F6" s="48" t="s">
        <v>4</v>
      </c>
      <c r="G6" s="82" t="s">
        <v>25</v>
      </c>
    </row>
    <row r="7" spans="2:7" ht="29.25" customHeight="1">
      <c r="B7" s="93" t="s">
        <v>61</v>
      </c>
      <c r="C7" s="2" t="s">
        <v>55</v>
      </c>
      <c r="D7" s="69"/>
      <c r="E7" s="70"/>
      <c r="F7" s="71" t="s">
        <v>6</v>
      </c>
      <c r="G7" s="83" t="s">
        <v>135</v>
      </c>
    </row>
    <row r="8" spans="2:7" ht="29.25" customHeight="1">
      <c r="B8" s="94" t="s">
        <v>62</v>
      </c>
      <c r="C8" s="10" t="s">
        <v>56</v>
      </c>
      <c r="D8" s="72"/>
      <c r="E8" s="73" t="s">
        <v>63</v>
      </c>
      <c r="F8" s="74" t="s">
        <v>128</v>
      </c>
      <c r="G8" s="83" t="s">
        <v>138</v>
      </c>
    </row>
    <row r="9" spans="2:7" ht="29.25" customHeight="1">
      <c r="B9" s="94" t="s">
        <v>64</v>
      </c>
      <c r="C9" s="10" t="s">
        <v>57</v>
      </c>
      <c r="D9" s="72"/>
      <c r="E9" s="73" t="s">
        <v>63</v>
      </c>
      <c r="F9" s="74" t="s">
        <v>6</v>
      </c>
      <c r="G9" s="84" t="s">
        <v>139</v>
      </c>
    </row>
    <row r="10" spans="2:7" ht="29.25" customHeight="1">
      <c r="B10" s="94" t="s">
        <v>65</v>
      </c>
      <c r="C10" s="75" t="s">
        <v>66</v>
      </c>
      <c r="D10" s="72"/>
      <c r="E10" s="73"/>
      <c r="F10" s="9" t="s">
        <v>18</v>
      </c>
      <c r="G10" s="83" t="s">
        <v>58</v>
      </c>
    </row>
    <row r="11" spans="2:7" ht="29.25" customHeight="1">
      <c r="B11" s="94" t="s">
        <v>67</v>
      </c>
      <c r="C11" s="10" t="s">
        <v>10</v>
      </c>
      <c r="D11" s="76" t="e">
        <f>D9/D8</f>
        <v>#DIV/0!</v>
      </c>
      <c r="E11" s="73"/>
      <c r="F11" s="74" t="s">
        <v>19</v>
      </c>
      <c r="G11" s="84"/>
    </row>
    <row r="12" spans="2:7" ht="29.25" customHeight="1">
      <c r="B12" s="94" t="s">
        <v>68</v>
      </c>
      <c r="C12" s="10" t="s">
        <v>59</v>
      </c>
      <c r="D12" s="77"/>
      <c r="E12" s="73" t="s">
        <v>20</v>
      </c>
      <c r="F12" s="74" t="s">
        <v>6</v>
      </c>
      <c r="G12" s="85" t="s">
        <v>60</v>
      </c>
    </row>
    <row r="13" spans="2:7" ht="29.25" customHeight="1">
      <c r="B13" s="94" t="s">
        <v>69</v>
      </c>
      <c r="C13" s="10" t="s">
        <v>11</v>
      </c>
      <c r="D13" s="78">
        <f>24*365</f>
        <v>8760</v>
      </c>
      <c r="E13" s="73" t="s">
        <v>12</v>
      </c>
      <c r="F13" s="11" t="s">
        <v>21</v>
      </c>
      <c r="G13" s="84"/>
    </row>
    <row r="14" spans="2:7" ht="29.25" customHeight="1">
      <c r="B14" s="94" t="s">
        <v>41</v>
      </c>
      <c r="C14" s="10" t="s">
        <v>13</v>
      </c>
      <c r="D14" s="79">
        <f>D12*D13</f>
        <v>0</v>
      </c>
      <c r="E14" s="73" t="s">
        <v>14</v>
      </c>
      <c r="F14" s="74" t="s">
        <v>6</v>
      </c>
      <c r="G14" s="84"/>
    </row>
    <row r="15" spans="2:7" ht="29.25" customHeight="1" thickBot="1">
      <c r="B15" s="95" t="s">
        <v>42</v>
      </c>
      <c r="C15" s="13" t="s">
        <v>15</v>
      </c>
      <c r="D15" s="80" t="e">
        <f>D14*(1-D11)/D11</f>
        <v>#DIV/0!</v>
      </c>
      <c r="E15" s="81" t="s">
        <v>14</v>
      </c>
      <c r="F15" s="15" t="s">
        <v>22</v>
      </c>
      <c r="G15" s="86"/>
    </row>
    <row r="16" spans="2:7" ht="29.25" customHeight="1">
      <c r="B16" s="96" t="s">
        <v>51</v>
      </c>
      <c r="C16" s="51" t="s">
        <v>52</v>
      </c>
      <c r="D16" s="52">
        <v>0.55</v>
      </c>
      <c r="E16" s="64" t="s">
        <v>45</v>
      </c>
      <c r="F16" s="67"/>
      <c r="G16" s="65" t="s">
        <v>141</v>
      </c>
    </row>
    <row r="17" spans="2:7" ht="29.25" customHeight="1" thickBot="1">
      <c r="B17" s="97" t="s">
        <v>47</v>
      </c>
      <c r="C17" s="53" t="s">
        <v>23</v>
      </c>
      <c r="D17" s="54" t="e">
        <f>D15*D16/1000</f>
        <v>#DIV/0!</v>
      </c>
      <c r="E17" s="55" t="s">
        <v>16</v>
      </c>
      <c r="F17" s="68" t="s">
        <v>137</v>
      </c>
      <c r="G17" s="66"/>
    </row>
    <row r="18" spans="2:7" ht="29.25" customHeight="1">
      <c r="B18" s="98" t="s">
        <v>48</v>
      </c>
      <c r="C18" s="113" t="s">
        <v>133</v>
      </c>
      <c r="D18" s="62"/>
      <c r="E18" s="19" t="s">
        <v>49</v>
      </c>
      <c r="F18" s="27"/>
      <c r="G18" s="63"/>
    </row>
    <row r="19" spans="2:7" ht="29.25" customHeight="1" thickBot="1">
      <c r="B19" s="97" t="s">
        <v>53</v>
      </c>
      <c r="C19" s="53" t="s">
        <v>124</v>
      </c>
      <c r="D19" s="54" t="e">
        <f>D17*D18</f>
        <v>#DIV/0!</v>
      </c>
      <c r="E19" s="55" t="s">
        <v>16</v>
      </c>
      <c r="F19" s="56" t="s">
        <v>54</v>
      </c>
      <c r="G19" s="61"/>
    </row>
    <row r="20" ht="13.5">
      <c r="B20" s="50"/>
    </row>
    <row r="21" spans="2:4" ht="13.5">
      <c r="B21" s="50"/>
      <c r="C21" s="38"/>
      <c r="D21" s="16" t="s">
        <v>44</v>
      </c>
    </row>
    <row r="22" ht="13.5">
      <c r="B22" s="37"/>
    </row>
    <row r="23" ht="13.5">
      <c r="B23" s="37"/>
    </row>
    <row r="24" spans="2:3" ht="13.5">
      <c r="B24" s="37"/>
      <c r="C24" s="42"/>
    </row>
    <row r="25" ht="13.5">
      <c r="C25" s="42"/>
    </row>
    <row r="26" ht="13.5">
      <c r="C26" s="42"/>
    </row>
    <row r="27" ht="13.5">
      <c r="C27" s="42"/>
    </row>
    <row r="28" ht="13.5">
      <c r="C28" s="42"/>
    </row>
    <row r="29" ht="13.5">
      <c r="C29" s="42"/>
    </row>
    <row r="30" ht="13.5">
      <c r="C30" s="42"/>
    </row>
    <row r="31" ht="13.5">
      <c r="C31" s="42"/>
    </row>
    <row r="32" ht="13.5">
      <c r="C32" s="42"/>
    </row>
    <row r="33" ht="13.5">
      <c r="C33" s="42"/>
    </row>
    <row r="34" ht="13.5">
      <c r="C34" s="42"/>
    </row>
    <row r="35" ht="13.5">
      <c r="C35" s="42"/>
    </row>
    <row r="36" ht="13.5">
      <c r="C36" s="42"/>
    </row>
    <row r="37" ht="13.5">
      <c r="C37" s="42"/>
    </row>
    <row r="38" ht="13.5">
      <c r="C38" s="42"/>
    </row>
  </sheetData>
  <sheetProtection/>
  <mergeCells count="2">
    <mergeCell ref="A2:G2"/>
    <mergeCell ref="A3:G3"/>
  </mergeCells>
  <printOptions horizontalCentered="1"/>
  <pageMargins left="0.7874015748031497" right="0.7874015748031497" top="0.7874015748031497" bottom="0.7874015748031497" header="0.31496062992125984" footer="0.31496062992125984"/>
  <pageSetup fitToHeight="0"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G40"/>
  <sheetViews>
    <sheetView tabSelected="1" view="pageBreakPreview" zoomScale="85" zoomScaleNormal="85" zoomScaleSheetLayoutView="85" zoomScalePageLayoutView="0" workbookViewId="0" topLeftCell="A7">
      <selection activeCell="G21" sqref="G21"/>
    </sheetView>
  </sheetViews>
  <sheetFormatPr defaultColWidth="8.875" defaultRowHeight="13.5"/>
  <cols>
    <col min="1" max="1" width="2.625" style="16" customWidth="1"/>
    <col min="2" max="2" width="6.00390625" style="16" customWidth="1"/>
    <col min="3" max="3" width="24.00390625" style="16" customWidth="1"/>
    <col min="4" max="4" width="9.25390625" style="16" bestFit="1" customWidth="1"/>
    <col min="5" max="5" width="13.25390625" style="16" bestFit="1" customWidth="1"/>
    <col min="6" max="6" width="19.625" style="16" customWidth="1"/>
    <col min="7" max="7" width="71.50390625" style="43" customWidth="1"/>
    <col min="8" max="16384" width="8.875" style="16" customWidth="1"/>
  </cols>
  <sheetData>
    <row r="1" ht="14.25">
      <c r="G1" s="114" t="s">
        <v>142</v>
      </c>
    </row>
    <row r="2" spans="1:7" ht="25.5" customHeight="1">
      <c r="A2" s="115" t="s">
        <v>140</v>
      </c>
      <c r="B2" s="116"/>
      <c r="C2" s="116"/>
      <c r="D2" s="116"/>
      <c r="E2" s="116"/>
      <c r="F2" s="116"/>
      <c r="G2" s="116"/>
    </row>
    <row r="3" spans="1:7" ht="25.5" customHeight="1">
      <c r="A3" s="115" t="s">
        <v>0</v>
      </c>
      <c r="B3" s="116"/>
      <c r="C3" s="116"/>
      <c r="D3" s="116"/>
      <c r="E3" s="116"/>
      <c r="F3" s="116"/>
      <c r="G3" s="116"/>
    </row>
    <row r="4" ht="13.5">
      <c r="A4" s="16" t="s">
        <v>50</v>
      </c>
    </row>
    <row r="5" ht="14.25" thickBot="1">
      <c r="B5" s="112" t="s">
        <v>127</v>
      </c>
    </row>
    <row r="6" spans="2:7" s="50" customFormat="1" ht="14.25" thickBot="1">
      <c r="B6" s="45" t="s">
        <v>24</v>
      </c>
      <c r="C6" s="46" t="s">
        <v>2</v>
      </c>
      <c r="D6" s="47" t="s">
        <v>46</v>
      </c>
      <c r="E6" s="47" t="s">
        <v>3</v>
      </c>
      <c r="F6" s="48" t="s">
        <v>4</v>
      </c>
      <c r="G6" s="82" t="s">
        <v>25</v>
      </c>
    </row>
    <row r="7" spans="2:7" ht="29.25" customHeight="1">
      <c r="B7" s="93" t="s">
        <v>70</v>
      </c>
      <c r="C7" s="87" t="s">
        <v>71</v>
      </c>
      <c r="D7" s="69"/>
      <c r="E7" s="70"/>
      <c r="F7" s="88" t="s">
        <v>6</v>
      </c>
      <c r="G7" s="92" t="s">
        <v>136</v>
      </c>
    </row>
    <row r="8" spans="2:7" ht="29.25" customHeight="1">
      <c r="B8" s="93" t="s">
        <v>72</v>
      </c>
      <c r="C8" s="87" t="s">
        <v>73</v>
      </c>
      <c r="D8" s="69"/>
      <c r="E8" s="70" t="s">
        <v>74</v>
      </c>
      <c r="F8" s="9" t="s">
        <v>18</v>
      </c>
      <c r="G8" s="83" t="s">
        <v>75</v>
      </c>
    </row>
    <row r="9" spans="2:7" ht="29.25" customHeight="1">
      <c r="B9" s="93" t="s">
        <v>76</v>
      </c>
      <c r="C9" s="87" t="s">
        <v>77</v>
      </c>
      <c r="D9" s="69"/>
      <c r="E9" s="70" t="s">
        <v>78</v>
      </c>
      <c r="F9" s="9" t="s">
        <v>18</v>
      </c>
      <c r="G9" s="84" t="s">
        <v>79</v>
      </c>
    </row>
    <row r="10" spans="2:7" ht="29.25" customHeight="1">
      <c r="B10" s="94" t="s">
        <v>62</v>
      </c>
      <c r="C10" s="89" t="s">
        <v>7</v>
      </c>
      <c r="D10" s="72"/>
      <c r="E10" s="73" t="s">
        <v>80</v>
      </c>
      <c r="F10" s="74" t="s">
        <v>128</v>
      </c>
      <c r="G10" s="83" t="s">
        <v>81</v>
      </c>
    </row>
    <row r="11" spans="2:7" ht="29.25" customHeight="1">
      <c r="B11" s="94" t="s">
        <v>64</v>
      </c>
      <c r="C11" s="89" t="s">
        <v>8</v>
      </c>
      <c r="D11" s="72"/>
      <c r="E11" s="73" t="s">
        <v>80</v>
      </c>
      <c r="F11" s="11" t="s">
        <v>6</v>
      </c>
      <c r="G11" s="84" t="s">
        <v>82</v>
      </c>
    </row>
    <row r="12" spans="2:7" ht="29.25" customHeight="1">
      <c r="B12" s="94" t="s">
        <v>65</v>
      </c>
      <c r="C12" s="7" t="s">
        <v>17</v>
      </c>
      <c r="D12" s="8"/>
      <c r="E12" s="3"/>
      <c r="F12" s="9" t="s">
        <v>18</v>
      </c>
      <c r="G12" s="83" t="s">
        <v>83</v>
      </c>
    </row>
    <row r="13" spans="2:7" ht="29.25" customHeight="1">
      <c r="B13" s="94" t="s">
        <v>67</v>
      </c>
      <c r="C13" s="89" t="s">
        <v>10</v>
      </c>
      <c r="D13" s="90" t="e">
        <f>D11/D10</f>
        <v>#DIV/0!</v>
      </c>
      <c r="E13" s="73"/>
      <c r="F13" s="11" t="s">
        <v>19</v>
      </c>
      <c r="G13" s="84"/>
    </row>
    <row r="14" spans="2:7" ht="29.25" customHeight="1">
      <c r="B14" s="94" t="s">
        <v>68</v>
      </c>
      <c r="C14" s="89" t="s">
        <v>9</v>
      </c>
      <c r="D14" s="77"/>
      <c r="E14" s="73" t="s">
        <v>20</v>
      </c>
      <c r="F14" s="11" t="s">
        <v>6</v>
      </c>
      <c r="G14" s="85" t="s">
        <v>84</v>
      </c>
    </row>
    <row r="15" spans="2:7" ht="29.25" customHeight="1">
      <c r="B15" s="94" t="s">
        <v>69</v>
      </c>
      <c r="C15" s="89" t="s">
        <v>11</v>
      </c>
      <c r="D15" s="72">
        <f>24*365</f>
        <v>8760</v>
      </c>
      <c r="E15" s="73" t="s">
        <v>12</v>
      </c>
      <c r="F15" s="11" t="s">
        <v>21</v>
      </c>
      <c r="G15" s="84"/>
    </row>
    <row r="16" spans="2:7" ht="29.25" customHeight="1">
      <c r="B16" s="94" t="s">
        <v>41</v>
      </c>
      <c r="C16" s="89" t="s">
        <v>13</v>
      </c>
      <c r="D16" s="79">
        <f>D14*D15</f>
        <v>0</v>
      </c>
      <c r="E16" s="73" t="s">
        <v>14</v>
      </c>
      <c r="F16" s="111" t="s">
        <v>116</v>
      </c>
      <c r="G16" s="84"/>
    </row>
    <row r="17" spans="2:7" ht="29.25" customHeight="1" thickBot="1">
      <c r="B17" s="95" t="s">
        <v>42</v>
      </c>
      <c r="C17" s="91" t="s">
        <v>15</v>
      </c>
      <c r="D17" s="80" t="e">
        <f>D16*(1-D13)/D13</f>
        <v>#DIV/0!</v>
      </c>
      <c r="E17" s="81" t="s">
        <v>14</v>
      </c>
      <c r="F17" s="15" t="s">
        <v>22</v>
      </c>
      <c r="G17" s="86"/>
    </row>
    <row r="18" spans="2:7" ht="29.25" customHeight="1">
      <c r="B18" s="96" t="s">
        <v>51</v>
      </c>
      <c r="C18" s="51" t="s">
        <v>52</v>
      </c>
      <c r="D18" s="52">
        <v>0.55</v>
      </c>
      <c r="E18" s="64" t="s">
        <v>45</v>
      </c>
      <c r="F18" s="67"/>
      <c r="G18" s="65" t="s">
        <v>141</v>
      </c>
    </row>
    <row r="19" spans="2:7" ht="29.25" customHeight="1" thickBot="1">
      <c r="B19" s="97" t="s">
        <v>47</v>
      </c>
      <c r="C19" s="53" t="s">
        <v>23</v>
      </c>
      <c r="D19" s="54" t="e">
        <f>D17*D18/1000</f>
        <v>#DIV/0!</v>
      </c>
      <c r="E19" s="55" t="s">
        <v>16</v>
      </c>
      <c r="F19" s="68" t="s">
        <v>137</v>
      </c>
      <c r="G19" s="66"/>
    </row>
    <row r="20" spans="2:7" ht="29.25" customHeight="1">
      <c r="B20" s="98" t="s">
        <v>48</v>
      </c>
      <c r="C20" s="113" t="s">
        <v>133</v>
      </c>
      <c r="D20" s="62"/>
      <c r="E20" s="19" t="s">
        <v>49</v>
      </c>
      <c r="F20" s="27"/>
      <c r="G20" s="63"/>
    </row>
    <row r="21" spans="2:7" ht="29.25" customHeight="1" thickBot="1">
      <c r="B21" s="97" t="s">
        <v>53</v>
      </c>
      <c r="C21" s="53" t="s">
        <v>124</v>
      </c>
      <c r="D21" s="54" t="e">
        <f>D19*D20</f>
        <v>#DIV/0!</v>
      </c>
      <c r="E21" s="55" t="s">
        <v>16</v>
      </c>
      <c r="F21" s="56" t="s">
        <v>54</v>
      </c>
      <c r="G21" s="61"/>
    </row>
    <row r="22" ht="13.5">
      <c r="B22" s="37"/>
    </row>
    <row r="23" spans="2:4" ht="13.5">
      <c r="B23" s="37"/>
      <c r="C23" s="38"/>
      <c r="D23" s="16" t="s">
        <v>44</v>
      </c>
    </row>
    <row r="24" ht="13.5">
      <c r="B24" s="37"/>
    </row>
    <row r="25" ht="13.5">
      <c r="B25" s="37"/>
    </row>
    <row r="26" spans="2:3" ht="13.5">
      <c r="B26" s="37"/>
      <c r="C26" s="42"/>
    </row>
    <row r="27" ht="13.5">
      <c r="C27" s="42"/>
    </row>
    <row r="28" ht="13.5">
      <c r="C28" s="42"/>
    </row>
    <row r="29" ht="13.5">
      <c r="C29" s="42"/>
    </row>
    <row r="30" ht="13.5">
      <c r="C30" s="42"/>
    </row>
    <row r="31" ht="13.5">
      <c r="C31" s="42"/>
    </row>
    <row r="32" ht="13.5">
      <c r="C32" s="42"/>
    </row>
    <row r="33" ht="13.5">
      <c r="C33" s="42"/>
    </row>
    <row r="34" ht="13.5">
      <c r="C34" s="42"/>
    </row>
    <row r="35" ht="13.5">
      <c r="C35" s="42"/>
    </row>
    <row r="36" ht="13.5">
      <c r="C36" s="42"/>
    </row>
    <row r="37" ht="13.5">
      <c r="C37" s="42"/>
    </row>
    <row r="38" ht="13.5">
      <c r="C38" s="42"/>
    </row>
    <row r="39" ht="13.5">
      <c r="C39" s="42"/>
    </row>
    <row r="40" ht="13.5">
      <c r="C40" s="42"/>
    </row>
  </sheetData>
  <sheetProtection/>
  <mergeCells count="2">
    <mergeCell ref="A2:G2"/>
    <mergeCell ref="A3:G3"/>
  </mergeCells>
  <printOptions horizontalCentered="1"/>
  <pageMargins left="0.7874015748031497" right="0.7874015748031497" top="0.7874015748031497" bottom="0.7874015748031497" header="0.31496062992125984" footer="0.31496062992125984"/>
  <pageSetup fitToHeight="0"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minami atsushi</cp:lastModifiedBy>
  <cp:lastPrinted>2013-06-10T06:28:20Z</cp:lastPrinted>
  <dcterms:created xsi:type="dcterms:W3CDTF">2013-05-11T09:13:39Z</dcterms:created>
  <dcterms:modified xsi:type="dcterms:W3CDTF">2013-06-18T02:23:33Z</dcterms:modified>
  <cp:category/>
  <cp:version/>
  <cp:contentType/>
  <cp:contentStatus/>
</cp:coreProperties>
</file>