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3.63.12\Share\国内事業部\令和3年度（2021年度）\50_カーシェア（R3補正）\060_公募\10_公募要領・交付規程\10_交付規程\03_様式\"/>
    </mc:Choice>
  </mc:AlternateContent>
  <bookViews>
    <workbookView xWindow="0" yWindow="0" windowWidth="18780" windowHeight="11835" tabRatio="710" firstSheet="5"/>
  </bookViews>
  <sheets>
    <sheet name="提出書類等一覧" sheetId="57" r:id="rId1"/>
    <sheet name="非表示" sheetId="33" state="hidden" r:id="rId2"/>
    <sheet name="担当窓口" sheetId="55" r:id="rId3"/>
    <sheet name="別紙1" sheetId="30" r:id="rId4"/>
    <sheet name="別紙2_合計" sheetId="54" r:id="rId5"/>
    <sheet name="別紙2_車両" sheetId="52" r:id="rId6"/>
    <sheet name="別紙2_再エネ設備" sheetId="49" r:id="rId7"/>
    <sheet name="別紙2_V2H(本体)" sheetId="46" r:id="rId8"/>
    <sheet name="別紙2_V2H(工事)" sheetId="48" r:id="rId9"/>
    <sheet name="別紙2_外部給電器" sheetId="50" r:id="rId10"/>
    <sheet name="別紙2_充電(本体)" sheetId="51" r:id="rId11"/>
    <sheet name="別紙2_充電(工事費)" sheetId="53" r:id="rId12"/>
  </sheets>
  <definedNames>
    <definedName name="_xlnm.Print_Area" localSheetId="2">担当窓口!$A$1:$E$42</definedName>
    <definedName name="_xlnm.Print_Area" localSheetId="0">提出書類等一覧!$A$1:$D$29</definedName>
    <definedName name="_xlnm.Print_Area" localSheetId="3">別紙1!$A$1:$AI$208</definedName>
    <definedName name="_xlnm.Print_Area" localSheetId="8">'別紙2_V2H(工事)'!$A$2:$AF$61</definedName>
    <definedName name="_xlnm.Print_Area" localSheetId="7">'別紙2_V2H(本体)'!$A$2:$AF$51</definedName>
    <definedName name="_xlnm.Print_Area" localSheetId="9">別紙2_外部給電器!$A$2:$AF$51</definedName>
    <definedName name="_xlnm.Print_Area" localSheetId="4">別紙2_合計!$A$2:$AF$13</definedName>
    <definedName name="_xlnm.Print_Area" localSheetId="6">別紙2_再エネ設備!$A$2:$AF$52</definedName>
    <definedName name="_xlnm.Print_Area" localSheetId="5">別紙2_車両!$A$2:$AF$51</definedName>
    <definedName name="_xlnm.Print_Area" localSheetId="11">'別紙2_充電(工事費)'!$A$2:$AF$61</definedName>
    <definedName name="_xlnm.Print_Area" localSheetId="10">'別紙2_充電(本体)'!$A$2:$AF$51</definedName>
    <definedName name="_xlnm.Print_Titles" localSheetId="2">担当窓口!$1:$4</definedName>
    <definedName name="_xlnm.Print_Titles" localSheetId="0">提出書類等一覧!$4:$4</definedName>
    <definedName name="エネルギー種類" localSheetId="2">#REF!</definedName>
    <definedName name="エネルギー種類" localSheetId="0">#REF!</definedName>
    <definedName name="エネルギー種類" localSheetId="8">#REF!</definedName>
    <definedName name="エネルギー種類" localSheetId="7">#REF!</definedName>
    <definedName name="エネルギー種類" localSheetId="9">#REF!</definedName>
    <definedName name="エネルギー種類" localSheetId="4">#REF!</definedName>
    <definedName name="エネルギー種類" localSheetId="6">#REF!</definedName>
    <definedName name="エネルギー種類" localSheetId="5">#REF!</definedName>
    <definedName name="エネルギー種類" localSheetId="11">#REF!</definedName>
    <definedName name="エネルギー種類" localSheetId="10">#REF!</definedName>
    <definedName name="エネルギー種類">#REF!</definedName>
    <definedName name="換算係数" localSheetId="2">#REF!</definedName>
    <definedName name="換算係数" localSheetId="0">#REF!</definedName>
    <definedName name="換算係数" localSheetId="8">#REF!</definedName>
    <definedName name="換算係数" localSheetId="7">#REF!</definedName>
    <definedName name="換算係数" localSheetId="9">#REF!</definedName>
    <definedName name="換算係数" localSheetId="4">#REF!</definedName>
    <definedName name="換算係数" localSheetId="6">#REF!</definedName>
    <definedName name="換算係数" localSheetId="5">#REF!</definedName>
    <definedName name="換算係数" localSheetId="11">#REF!</definedName>
    <definedName name="換算係数" localSheetId="10">#REF!</definedName>
    <definedName name="換算係数">#REF!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8" i="53" l="1"/>
  <c r="A42" i="53"/>
  <c r="A35" i="53"/>
  <c r="A29" i="53"/>
  <c r="A22" i="53"/>
  <c r="A22" i="52" l="1"/>
  <c r="J38" i="30" s="1"/>
  <c r="A28" i="52"/>
  <c r="A35" i="52"/>
  <c r="J39" i="30" s="1"/>
  <c r="A41" i="52"/>
  <c r="K41" i="52" l="1"/>
  <c r="K35" i="52"/>
  <c r="Z35" i="52" s="1"/>
  <c r="K28" i="52"/>
  <c r="Z28" i="52" s="1"/>
  <c r="K22" i="52"/>
  <c r="Z22" i="52" s="1"/>
  <c r="K42" i="52" l="1"/>
  <c r="S51" i="30"/>
  <c r="S49" i="30"/>
  <c r="S47" i="30"/>
  <c r="AE56" i="30" l="1"/>
  <c r="Z2" i="53" l="1"/>
  <c r="Z2" i="51"/>
  <c r="Z2" i="50"/>
  <c r="Z2" i="48"/>
  <c r="Z2" i="46"/>
  <c r="Z2" i="49"/>
  <c r="Z2" i="52"/>
  <c r="Z2" i="54"/>
  <c r="AC1" i="30"/>
  <c r="K48" i="53" l="1"/>
  <c r="Z48" i="53" s="1"/>
  <c r="K42" i="53"/>
  <c r="Z42" i="53" s="1"/>
  <c r="K35" i="53"/>
  <c r="Z35" i="53" s="1"/>
  <c r="K29" i="53"/>
  <c r="Z29" i="53" s="1"/>
  <c r="K22" i="53"/>
  <c r="Z22" i="53" s="1"/>
  <c r="K43" i="51"/>
  <c r="K36" i="51"/>
  <c r="K29" i="51"/>
  <c r="K22" i="51"/>
  <c r="K40" i="50"/>
  <c r="Z40" i="50" s="1"/>
  <c r="K40" i="46"/>
  <c r="Z40" i="46" s="1"/>
  <c r="A43" i="51" l="1"/>
  <c r="A36" i="51"/>
  <c r="A29" i="51"/>
  <c r="A22" i="51"/>
  <c r="A40" i="50"/>
  <c r="A40" i="46"/>
  <c r="Z41" i="52" l="1"/>
  <c r="Z13" i="52" s="1"/>
  <c r="Z41" i="30"/>
  <c r="Z40" i="30"/>
  <c r="Z39" i="30"/>
  <c r="Z38" i="30"/>
  <c r="A6" i="57" l="1"/>
  <c r="A7" i="57" s="1"/>
  <c r="A8" i="57" s="1"/>
  <c r="A9" i="57" s="1"/>
  <c r="A10" i="57" s="1"/>
  <c r="A11" i="57" s="1"/>
  <c r="A12" i="57" s="1"/>
  <c r="A13" i="57" s="1"/>
  <c r="A14" i="57" s="1"/>
  <c r="A15" i="57" s="1"/>
  <c r="A16" i="57" s="1"/>
  <c r="A17" i="57" s="1"/>
  <c r="A18" i="57" s="1"/>
  <c r="A19" i="57" s="1"/>
  <c r="A20" i="57" s="1"/>
  <c r="A21" i="57" s="1"/>
  <c r="A22" i="57" s="1"/>
  <c r="A23" i="57" s="1"/>
  <c r="A24" i="57" s="1"/>
  <c r="A25" i="57" s="1"/>
  <c r="A26" i="57" s="1"/>
  <c r="A27" i="57" s="1"/>
  <c r="Z9" i="52" l="1"/>
  <c r="L9" i="54" l="1"/>
  <c r="E9" i="54"/>
  <c r="S9" i="53"/>
  <c r="Z36" i="51"/>
  <c r="Z29" i="51"/>
  <c r="Z22" i="51"/>
  <c r="S9" i="51"/>
  <c r="Z13" i="50"/>
  <c r="S9" i="50"/>
  <c r="S9" i="48"/>
  <c r="Z9" i="46"/>
  <c r="S9" i="46"/>
  <c r="S9" i="49"/>
  <c r="S9" i="52"/>
  <c r="K49" i="53" l="1"/>
  <c r="Z43" i="51"/>
  <c r="Z13" i="51" s="1"/>
  <c r="K44" i="51"/>
  <c r="Z9" i="50"/>
  <c r="S9" i="54"/>
  <c r="J42" i="30"/>
  <c r="Z13" i="53" l="1"/>
  <c r="AE51" i="30"/>
  <c r="AH69" i="30" s="1"/>
  <c r="I57" i="30" l="1"/>
  <c r="W58" i="53"/>
  <c r="W57" i="53"/>
  <c r="W56" i="53"/>
  <c r="W55" i="53"/>
  <c r="W54" i="53"/>
  <c r="W53" i="53"/>
  <c r="W52" i="53"/>
  <c r="W49" i="51"/>
  <c r="W48" i="51"/>
  <c r="W47" i="51"/>
  <c r="Z9" i="51"/>
  <c r="L13" i="51" s="1"/>
  <c r="S13" i="51" s="1"/>
  <c r="W49" i="50"/>
  <c r="W48" i="50"/>
  <c r="W47" i="50"/>
  <c r="W46" i="50"/>
  <c r="W45" i="50"/>
  <c r="W44" i="50"/>
  <c r="W43" i="50"/>
  <c r="W58" i="48"/>
  <c r="W57" i="48"/>
  <c r="W56" i="48"/>
  <c r="W55" i="48"/>
  <c r="W54" i="48"/>
  <c r="W53" i="48"/>
  <c r="W52" i="48"/>
  <c r="K49" i="48"/>
  <c r="Z9" i="48" s="1"/>
  <c r="L13" i="48" s="1"/>
  <c r="W49" i="46"/>
  <c r="W48" i="46"/>
  <c r="W47" i="46"/>
  <c r="W46" i="46"/>
  <c r="W45" i="46"/>
  <c r="W44" i="46"/>
  <c r="W43" i="46"/>
  <c r="Z13" i="46"/>
  <c r="W49" i="49"/>
  <c r="W48" i="49"/>
  <c r="W47" i="49"/>
  <c r="W46" i="49"/>
  <c r="W45" i="49"/>
  <c r="W44" i="49"/>
  <c r="W43" i="49"/>
  <c r="K40" i="49"/>
  <c r="Z9" i="49" s="1"/>
  <c r="W49" i="52"/>
  <c r="W48" i="52"/>
  <c r="W47" i="52"/>
  <c r="W46" i="52"/>
  <c r="W45" i="52"/>
  <c r="L13" i="49" l="1"/>
  <c r="S13" i="49" s="1"/>
  <c r="Z13" i="49" s="1"/>
  <c r="L13" i="50"/>
  <c r="S13" i="50" s="1"/>
  <c r="S13" i="48"/>
  <c r="Z13" i="48" s="1"/>
  <c r="Z9" i="53"/>
  <c r="L13" i="53" s="1"/>
  <c r="S13" i="53" s="1"/>
  <c r="L13" i="46"/>
  <c r="S13" i="46" s="1"/>
  <c r="J40" i="30"/>
  <c r="Z9" i="54" l="1"/>
  <c r="L13" i="54"/>
  <c r="Z13" i="54" s="1"/>
  <c r="L13" i="52"/>
  <c r="S13" i="52" s="1"/>
</calcChain>
</file>

<file path=xl/sharedStrings.xml><?xml version="1.0" encoding="utf-8"?>
<sst xmlns="http://schemas.openxmlformats.org/spreadsheetml/2006/main" count="823" uniqueCount="366">
  <si>
    <t>□</t>
  </si>
  <si>
    <t>合計</t>
    <rPh sb="0" eb="2">
      <t>ゴウケイ</t>
    </rPh>
    <phoneticPr fontId="4"/>
  </si>
  <si>
    <t>□</t>
    <phoneticPr fontId="1"/>
  </si>
  <si>
    <t>☑</t>
    <phoneticPr fontId="1"/>
  </si>
  <si>
    <t>□</t>
    <phoneticPr fontId="1"/>
  </si>
  <si>
    <t>×</t>
    <phoneticPr fontId="1"/>
  </si>
  <si>
    <t>■</t>
    <phoneticPr fontId="1"/>
  </si>
  <si>
    <t>○</t>
    <phoneticPr fontId="1"/>
  </si>
  <si>
    <t>契約メニュー名</t>
    <phoneticPr fontId="4"/>
  </si>
  <si>
    <t xml:space="preserve">補助金の申請に際して交付規程に則る事及び以下の事項に誓約、同意します。 </t>
    <phoneticPr fontId="4"/>
  </si>
  <si>
    <t>提供業者名</t>
    <rPh sb="0" eb="5">
      <t>テイキョウギョウシャメイ</t>
    </rPh>
    <phoneticPr fontId="4"/>
  </si>
  <si>
    <t>自家発電自家消費</t>
    <phoneticPr fontId="1"/>
  </si>
  <si>
    <t>自己託送</t>
    <phoneticPr fontId="1"/>
  </si>
  <si>
    <t>特定供給</t>
    <phoneticPr fontId="1"/>
  </si>
  <si>
    <t>（１）保管場所
住所</t>
    <rPh sb="3" eb="5">
      <t>ホカン</t>
    </rPh>
    <rPh sb="5" eb="7">
      <t>バショ</t>
    </rPh>
    <rPh sb="8" eb="10">
      <t>ジュウショ</t>
    </rPh>
    <phoneticPr fontId="1"/>
  </si>
  <si>
    <t>電力供給と車両の「使用の本拠の位置」</t>
    <rPh sb="0" eb="2">
      <t>デンリョク</t>
    </rPh>
    <rPh sb="2" eb="4">
      <t>キョウキュウ</t>
    </rPh>
    <phoneticPr fontId="4"/>
  </si>
  <si>
    <t>（１）設置場所住所</t>
    <rPh sb="3" eb="5">
      <t>セッチ</t>
    </rPh>
    <rPh sb="5" eb="7">
      <t>バショ</t>
    </rPh>
    <rPh sb="7" eb="9">
      <t>ジュウショ</t>
    </rPh>
    <phoneticPr fontId="1"/>
  </si>
  <si>
    <t>（3）土地の権利</t>
    <rPh sb="3" eb="5">
      <t>トチ</t>
    </rPh>
    <rPh sb="6" eb="8">
      <t>ケンリ</t>
    </rPh>
    <phoneticPr fontId="1"/>
  </si>
  <si>
    <t>１．申請項目に関する事項</t>
    <phoneticPr fontId="4"/>
  </si>
  <si>
    <t>□</t>
    <phoneticPr fontId="4"/>
  </si>
  <si>
    <t>無</t>
    <rPh sb="0" eb="1">
      <t>ナ</t>
    </rPh>
    <phoneticPr fontId="4"/>
  </si>
  <si>
    <t>再エネ電力メニュー番号</t>
    <phoneticPr fontId="4"/>
  </si>
  <si>
    <t>同一</t>
    <phoneticPr fontId="4"/>
  </si>
  <si>
    <t>別</t>
    <phoneticPr fontId="4"/>
  </si>
  <si>
    <t>□</t>
    <phoneticPr fontId="4"/>
  </si>
  <si>
    <t>ア．電気自動車</t>
    <rPh sb="2" eb="7">
      <t>デンキジドウシャ</t>
    </rPh>
    <phoneticPr fontId="4"/>
  </si>
  <si>
    <t>イ．プラグインハイブリット自動車</t>
    <rPh sb="13" eb="16">
      <t>ジドウシャ</t>
    </rPh>
    <phoneticPr fontId="4"/>
  </si>
  <si>
    <t>メーカー名</t>
    <rPh sb="4" eb="5">
      <t>メイ</t>
    </rPh>
    <phoneticPr fontId="4"/>
  </si>
  <si>
    <t>車名・グレード</t>
    <rPh sb="0" eb="2">
      <t>シャメイ</t>
    </rPh>
    <phoneticPr fontId="4"/>
  </si>
  <si>
    <t>型式</t>
    <rPh sb="0" eb="2">
      <t>カタシキ</t>
    </rPh>
    <phoneticPr fontId="4"/>
  </si>
  <si>
    <t>外部給電機能</t>
    <rPh sb="0" eb="2">
      <t>ガイブ</t>
    </rPh>
    <rPh sb="2" eb="4">
      <t>キュウデン</t>
    </rPh>
    <rPh sb="4" eb="6">
      <t>キノウ</t>
    </rPh>
    <phoneticPr fontId="4"/>
  </si>
  <si>
    <t>車載コンセント</t>
    <rPh sb="0" eb="2">
      <t>シャサイ</t>
    </rPh>
    <phoneticPr fontId="4"/>
  </si>
  <si>
    <t>無</t>
    <rPh sb="0" eb="1">
      <t>ナ</t>
    </rPh>
    <phoneticPr fontId="4"/>
  </si>
  <si>
    <t>有</t>
    <rPh sb="0" eb="1">
      <t>ア</t>
    </rPh>
    <phoneticPr fontId="4"/>
  </si>
  <si>
    <t>イ．リース会社</t>
    <rPh sb="5" eb="7">
      <t>カイシャ</t>
    </rPh>
    <phoneticPr fontId="4"/>
  </si>
  <si>
    <t>ウ．その他共同申請者</t>
    <rPh sb="4" eb="5">
      <t>タ</t>
    </rPh>
    <rPh sb="5" eb="7">
      <t>キョウドウ</t>
    </rPh>
    <rPh sb="7" eb="10">
      <t>シンセイシャ</t>
    </rPh>
    <phoneticPr fontId="4"/>
  </si>
  <si>
    <t>ア．申請者（代表事業者）</t>
    <rPh sb="2" eb="5">
      <t>シンセイシャ</t>
    </rPh>
    <rPh sb="6" eb="8">
      <t>ダイヒョウ</t>
    </rPh>
    <rPh sb="8" eb="11">
      <t>ジギョウシャ</t>
    </rPh>
    <phoneticPr fontId="4"/>
  </si>
  <si>
    <t>（</t>
    <phoneticPr fontId="4"/>
  </si>
  <si>
    <t>）</t>
    <phoneticPr fontId="4"/>
  </si>
  <si>
    <t>無</t>
    <phoneticPr fontId="4"/>
  </si>
  <si>
    <t>（３）所有者
※該当するものに■</t>
    <phoneticPr fontId="4"/>
  </si>
  <si>
    <t>所有</t>
    <rPh sb="0" eb="2">
      <t>ショユウ</t>
    </rPh>
    <phoneticPr fontId="4"/>
  </si>
  <si>
    <t>借地</t>
    <rPh sb="0" eb="2">
      <t>シャクチ</t>
    </rPh>
    <phoneticPr fontId="4"/>
  </si>
  <si>
    <t>（４）建物の権利</t>
    <rPh sb="3" eb="5">
      <t>タテモノ</t>
    </rPh>
    <rPh sb="6" eb="8">
      <t>ケンリ</t>
    </rPh>
    <phoneticPr fontId="4"/>
  </si>
  <si>
    <t>（２）契約（発注）予定日</t>
    <rPh sb="3" eb="5">
      <t>ケイヤク</t>
    </rPh>
    <rPh sb="6" eb="8">
      <t>ハッチュウ</t>
    </rPh>
    <rPh sb="9" eb="11">
      <t>ヨテイ</t>
    </rPh>
    <rPh sb="11" eb="12">
      <t>ヒ</t>
    </rPh>
    <phoneticPr fontId="4"/>
  </si>
  <si>
    <t>（３）検収確認予定日</t>
    <rPh sb="3" eb="5">
      <t>ケンシュウ</t>
    </rPh>
    <rPh sb="5" eb="7">
      <t>カクニン</t>
    </rPh>
    <rPh sb="7" eb="9">
      <t>ヨテイ</t>
    </rPh>
    <rPh sb="9" eb="10">
      <t>ヒ</t>
    </rPh>
    <phoneticPr fontId="4"/>
  </si>
  <si>
    <t>電気自動車</t>
    <rPh sb="0" eb="5">
      <t>デンキジドウシャ</t>
    </rPh>
    <phoneticPr fontId="4"/>
  </si>
  <si>
    <t>プラグインハイブリッド車</t>
    <rPh sb="11" eb="12">
      <t>シャ</t>
    </rPh>
    <phoneticPr fontId="4"/>
  </si>
  <si>
    <t>充電設備</t>
    <rPh sb="0" eb="4">
      <t>ジュウデンセツビ</t>
    </rPh>
    <phoneticPr fontId="4"/>
  </si>
  <si>
    <t>外部給電器</t>
    <phoneticPr fontId="4"/>
  </si>
  <si>
    <t>再生可能エネルギー発電設備</t>
    <phoneticPr fontId="4"/>
  </si>
  <si>
    <t>法定耐用年数</t>
    <rPh sb="0" eb="2">
      <t>ホウテイ</t>
    </rPh>
    <rPh sb="2" eb="4">
      <t>タイヨウ</t>
    </rPh>
    <rPh sb="4" eb="6">
      <t>ネンスウ</t>
    </rPh>
    <phoneticPr fontId="4"/>
  </si>
  <si>
    <t>設備名</t>
    <rPh sb="0" eb="2">
      <t>セツビ</t>
    </rPh>
    <rPh sb="2" eb="3">
      <t>メイ</t>
    </rPh>
    <phoneticPr fontId="4"/>
  </si>
  <si>
    <t>再エネ電力の調達方法</t>
    <rPh sb="0" eb="1">
      <t>サイ</t>
    </rPh>
    <rPh sb="3" eb="5">
      <t>デンリョク</t>
    </rPh>
    <rPh sb="6" eb="8">
      <t>チョウタツ</t>
    </rPh>
    <rPh sb="8" eb="10">
      <t>ホウホウ</t>
    </rPh>
    <phoneticPr fontId="4"/>
  </si>
  <si>
    <t>最初の契約（発注）予定日</t>
    <rPh sb="0" eb="2">
      <t>サイショ</t>
    </rPh>
    <rPh sb="3" eb="5">
      <t>ケイヤク</t>
    </rPh>
    <rPh sb="6" eb="8">
      <t>ハッチュウ</t>
    </rPh>
    <rPh sb="9" eb="11">
      <t>ヨテイ</t>
    </rPh>
    <rPh sb="11" eb="12">
      <t>ヒ</t>
    </rPh>
    <phoneticPr fontId="4"/>
  </si>
  <si>
    <t>最後の検収確認予定日</t>
    <rPh sb="0" eb="2">
      <t>サイゴ</t>
    </rPh>
    <rPh sb="3" eb="5">
      <t>ケンシュウ</t>
    </rPh>
    <rPh sb="5" eb="7">
      <t>カクニン</t>
    </rPh>
    <rPh sb="7" eb="9">
      <t>ヨテイ</t>
    </rPh>
    <rPh sb="9" eb="10">
      <t>ヒ</t>
    </rPh>
    <phoneticPr fontId="4"/>
  </si>
  <si>
    <t>再エネ発電設備</t>
    <rPh sb="0" eb="1">
      <t>サイ</t>
    </rPh>
    <phoneticPr fontId="4"/>
  </si>
  <si>
    <t>★以下の資料番号及びファイル名でご提出ください。（）内は説明書きです。</t>
    <rPh sb="1" eb="3">
      <t>イカ</t>
    </rPh>
    <rPh sb="4" eb="6">
      <t>シリョウ</t>
    </rPh>
    <rPh sb="6" eb="8">
      <t>バンゴウ</t>
    </rPh>
    <rPh sb="8" eb="9">
      <t>オヨ</t>
    </rPh>
    <phoneticPr fontId="14"/>
  </si>
  <si>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14"/>
  </si>
  <si>
    <t>番号</t>
    <rPh sb="0" eb="2">
      <t>バンゴウ</t>
    </rPh>
    <phoneticPr fontId="4"/>
  </si>
  <si>
    <t>資料番号及びファイル名</t>
    <rPh sb="0" eb="2">
      <t>シリョウ</t>
    </rPh>
    <rPh sb="2" eb="4">
      <t>バンゴウ</t>
    </rPh>
    <rPh sb="4" eb="5">
      <t>オヨ</t>
    </rPh>
    <rPh sb="10" eb="11">
      <t>メイ</t>
    </rPh>
    <phoneticPr fontId="4"/>
  </si>
  <si>
    <t>チェック欄</t>
    <rPh sb="4" eb="5">
      <t>ラン</t>
    </rPh>
    <phoneticPr fontId="14"/>
  </si>
  <si>
    <t>○</t>
    <phoneticPr fontId="4"/>
  </si>
  <si>
    <t>〇</t>
    <phoneticPr fontId="4"/>
  </si>
  <si>
    <t>○</t>
    <phoneticPr fontId="14"/>
  </si>
  <si>
    <t>カーシェア</t>
    <phoneticPr fontId="4"/>
  </si>
  <si>
    <t>※白抜きセルは、自動入力されます。</t>
  </si>
  <si>
    <t>別紙２</t>
    <rPh sb="0" eb="2">
      <t>ベッシ</t>
    </rPh>
    <phoneticPr fontId="4"/>
  </si>
  <si>
    <t>ＲＣＥＳＰＡ事業番号</t>
    <rPh sb="6" eb="8">
      <t>ジギョウ</t>
    </rPh>
    <rPh sb="8" eb="10">
      <t>バンゴウ</t>
    </rPh>
    <phoneticPr fontId="4"/>
  </si>
  <si>
    <t>所要経費</t>
    <rPh sb="0" eb="2">
      <t>ショヨウ</t>
    </rPh>
    <rPh sb="2" eb="4">
      <t>ケイヒ</t>
    </rPh>
    <phoneticPr fontId="4"/>
  </si>
  <si>
    <t>(1)総事業費</t>
    <rPh sb="3" eb="7">
      <t>ソウジギョウヒ</t>
    </rPh>
    <phoneticPr fontId="4"/>
  </si>
  <si>
    <t>(2)寄付金その他
　 の収入</t>
    <rPh sb="3" eb="6">
      <t>キフキン</t>
    </rPh>
    <rPh sb="8" eb="9">
      <t>タ</t>
    </rPh>
    <phoneticPr fontId="4"/>
  </si>
  <si>
    <t>(3)差引額
(1)-(2)</t>
    <rPh sb="3" eb="5">
      <t>サシヒキ</t>
    </rPh>
    <rPh sb="5" eb="6">
      <t>ガク</t>
    </rPh>
    <phoneticPr fontId="4"/>
  </si>
  <si>
    <t>(4)補助対象経費
   支出予定額</t>
    <rPh sb="3" eb="5">
      <t>ホジョ</t>
    </rPh>
    <rPh sb="5" eb="7">
      <t>タイショウ</t>
    </rPh>
    <rPh sb="7" eb="9">
      <t>ケイヒ</t>
    </rPh>
    <phoneticPr fontId="4"/>
  </si>
  <si>
    <t>(5)基準額</t>
    <rPh sb="3" eb="5">
      <t>キジュン</t>
    </rPh>
    <rPh sb="5" eb="6">
      <t>ガク</t>
    </rPh>
    <phoneticPr fontId="4"/>
  </si>
  <si>
    <t>(6)選定額
(4)と(5)を比較し
て少ない方の額</t>
    <rPh sb="3" eb="5">
      <t>センテイ</t>
    </rPh>
    <rPh sb="5" eb="6">
      <t>ガク</t>
    </rPh>
    <phoneticPr fontId="4"/>
  </si>
  <si>
    <t>(7)補助基本額
(3)と(6)を比較し
て少ない方の額</t>
    <rPh sb="3" eb="5">
      <t>ホジョ</t>
    </rPh>
    <rPh sb="5" eb="7">
      <t>キホン</t>
    </rPh>
    <rPh sb="7" eb="8">
      <t>ガク</t>
    </rPh>
    <phoneticPr fontId="4"/>
  </si>
  <si>
    <t>補助対象経費支出予定額内訳</t>
    <rPh sb="0" eb="2">
      <t>ホジョ</t>
    </rPh>
    <rPh sb="2" eb="4">
      <t>タイショウ</t>
    </rPh>
    <rPh sb="4" eb="6">
      <t>ケイヒ</t>
    </rPh>
    <rPh sb="6" eb="8">
      <t>シシュツ</t>
    </rPh>
    <rPh sb="8" eb="10">
      <t>ヨテイ</t>
    </rPh>
    <rPh sb="10" eb="11">
      <t>ガク</t>
    </rPh>
    <rPh sb="11" eb="13">
      <t>ウチワケ</t>
    </rPh>
    <phoneticPr fontId="4"/>
  </si>
  <si>
    <t>経費区分・費目</t>
    <rPh sb="0" eb="2">
      <t>ケイヒ</t>
    </rPh>
    <rPh sb="2" eb="4">
      <t>クブン</t>
    </rPh>
    <rPh sb="5" eb="7">
      <t>ヒモク</t>
    </rPh>
    <phoneticPr fontId="4"/>
  </si>
  <si>
    <t>金額</t>
    <rPh sb="0" eb="2">
      <t>キンガク</t>
    </rPh>
    <phoneticPr fontId="4"/>
  </si>
  <si>
    <t>積算内訳</t>
    <rPh sb="0" eb="2">
      <t>セキサン</t>
    </rPh>
    <rPh sb="2" eb="4">
      <t>ウチワケ</t>
    </rPh>
    <phoneticPr fontId="4"/>
  </si>
  <si>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4"/>
  </si>
  <si>
    <t>名称</t>
    <rPh sb="0" eb="2">
      <t>メイショウ</t>
    </rPh>
    <phoneticPr fontId="4"/>
  </si>
  <si>
    <t>仕様</t>
    <rPh sb="0" eb="2">
      <t>シヨウ</t>
    </rPh>
    <phoneticPr fontId="4"/>
  </si>
  <si>
    <t>数量</t>
    <rPh sb="0" eb="2">
      <t>スウリョウ</t>
    </rPh>
    <phoneticPr fontId="4"/>
  </si>
  <si>
    <t>単価</t>
    <rPh sb="0" eb="2">
      <t>タンカ</t>
    </rPh>
    <phoneticPr fontId="4"/>
  </si>
  <si>
    <t>購入予定時期</t>
    <phoneticPr fontId="4"/>
  </si>
  <si>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4"/>
  </si>
  <si>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4"/>
  </si>
  <si>
    <t>2_別紙１_実施計画書、別紙２_経費内訳</t>
    <phoneticPr fontId="1"/>
  </si>
  <si>
    <t>Ⅳ－１．外部給電器の保管場所等に関する事項　　　＊外部給電器の保管場所は車両の使用の本拠の位置と同じことが条件となります。</t>
    <rPh sb="4" eb="6">
      <t>ガイブ</t>
    </rPh>
    <rPh sb="6" eb="8">
      <t>キュウデン</t>
    </rPh>
    <rPh sb="8" eb="9">
      <t>キ</t>
    </rPh>
    <rPh sb="10" eb="12">
      <t>ホカン</t>
    </rPh>
    <rPh sb="12" eb="14">
      <t>バショ</t>
    </rPh>
    <rPh sb="14" eb="15">
      <t>トウ</t>
    </rPh>
    <rPh sb="16" eb="17">
      <t>カン</t>
    </rPh>
    <rPh sb="19" eb="21">
      <t>ジコウ</t>
    </rPh>
    <phoneticPr fontId="4"/>
  </si>
  <si>
    <t>Ⅱ－２．再エネ発電設備（本体）に関する事項</t>
    <rPh sb="12" eb="14">
      <t>ホンタイ</t>
    </rPh>
    <rPh sb="16" eb="17">
      <t>カン</t>
    </rPh>
    <rPh sb="19" eb="21">
      <t>ジコウ</t>
    </rPh>
    <phoneticPr fontId="4"/>
  </si>
  <si>
    <t>（１）再エネ設備の種類</t>
    <rPh sb="3" eb="4">
      <t>サイ</t>
    </rPh>
    <rPh sb="6" eb="8">
      <t>セツビ</t>
    </rPh>
    <rPh sb="9" eb="11">
      <t>シュルイ</t>
    </rPh>
    <phoneticPr fontId="4"/>
  </si>
  <si>
    <t>車両台数（台）</t>
    <rPh sb="0" eb="2">
      <t>シャリョウ</t>
    </rPh>
    <rPh sb="2" eb="4">
      <t>ダイスウ</t>
    </rPh>
    <rPh sb="5" eb="6">
      <t>ダイ</t>
    </rPh>
    <phoneticPr fontId="4"/>
  </si>
  <si>
    <t>私は、補助金の申請に伴い、協会に提出した書類が理由を問わず、返却されないことを了承します。</t>
    <rPh sb="3" eb="6">
      <t>ホジョキン</t>
    </rPh>
    <rPh sb="7" eb="9">
      <t>シンセイ</t>
    </rPh>
    <rPh sb="10" eb="11">
      <t>トモナ</t>
    </rPh>
    <rPh sb="13" eb="15">
      <t>キョウカイ</t>
    </rPh>
    <rPh sb="16" eb="18">
      <t>テイシュツ</t>
    </rPh>
    <rPh sb="20" eb="22">
      <t>ショルイ</t>
    </rPh>
    <rPh sb="23" eb="25">
      <t>リユウ</t>
    </rPh>
    <rPh sb="26" eb="27">
      <t>ト</t>
    </rPh>
    <rPh sb="30" eb="32">
      <t>ヘンキャク</t>
    </rPh>
    <rPh sb="39" eb="41">
      <t>リョウショウ</t>
    </rPh>
    <phoneticPr fontId="4"/>
  </si>
  <si>
    <t>（４）使用の本拠の位置</t>
    <rPh sb="3" eb="5">
      <t>シヨウ</t>
    </rPh>
    <rPh sb="6" eb="8">
      <t>ホンキョ</t>
    </rPh>
    <rPh sb="9" eb="11">
      <t>イチ</t>
    </rPh>
    <phoneticPr fontId="1"/>
  </si>
  <si>
    <t>（５）契約（発注）予定日</t>
    <rPh sb="3" eb="5">
      <t>ケイヤク</t>
    </rPh>
    <rPh sb="6" eb="8">
      <t>ハッチュウ</t>
    </rPh>
    <rPh sb="9" eb="11">
      <t>ヨテイ</t>
    </rPh>
    <rPh sb="11" eb="12">
      <t>ヒ</t>
    </rPh>
    <phoneticPr fontId="4"/>
  </si>
  <si>
    <t>（６）検収確認予定日</t>
    <rPh sb="3" eb="5">
      <t>ケンシュウ</t>
    </rPh>
    <rPh sb="5" eb="7">
      <t>カクニン</t>
    </rPh>
    <rPh sb="7" eb="9">
      <t>ヨテイ</t>
    </rPh>
    <rPh sb="9" eb="10">
      <t>ヒ</t>
    </rPh>
    <phoneticPr fontId="4"/>
  </si>
  <si>
    <t>□</t>
    <phoneticPr fontId="4"/>
  </si>
  <si>
    <t>台</t>
    <rPh sb="0" eb="1">
      <t>ダイ</t>
    </rPh>
    <phoneticPr fontId="4"/>
  </si>
  <si>
    <t>（２）車名、台数等</t>
    <rPh sb="3" eb="4">
      <t>シャ</t>
    </rPh>
    <rPh sb="4" eb="5">
      <t>メイ</t>
    </rPh>
    <rPh sb="6" eb="8">
      <t>ダイスウ</t>
    </rPh>
    <rPh sb="8" eb="9">
      <t>トウ</t>
    </rPh>
    <phoneticPr fontId="4"/>
  </si>
  <si>
    <t>自動車検査証の自家用・事業用の別の欄</t>
    <phoneticPr fontId="4"/>
  </si>
  <si>
    <t>初度登録された車両である。（中古の輸入車の初度登録車を除く。）</t>
    <phoneticPr fontId="4"/>
  </si>
  <si>
    <t>該当します。</t>
    <rPh sb="0" eb="2">
      <t>ガイトウ</t>
    </rPh>
    <phoneticPr fontId="4"/>
  </si>
  <si>
    <t>Ⅲ－１．V2H充放電設備の設置工事に関する事項　　　＊V2H充放電設備本体の設置場所は車両の使用の本拠の位置と同じことが条件となります。</t>
    <rPh sb="7" eb="10">
      <t>ジュウホウデン</t>
    </rPh>
    <rPh sb="10" eb="12">
      <t>セツビ</t>
    </rPh>
    <rPh sb="13" eb="15">
      <t>セッチ</t>
    </rPh>
    <rPh sb="15" eb="17">
      <t>コウジ</t>
    </rPh>
    <rPh sb="18" eb="19">
      <t>カン</t>
    </rPh>
    <rPh sb="21" eb="23">
      <t>ジコウ</t>
    </rPh>
    <rPh sb="30" eb="35">
      <t>ジュウホウデンセツビ</t>
    </rPh>
    <rPh sb="35" eb="37">
      <t>ホンタイ</t>
    </rPh>
    <rPh sb="38" eb="40">
      <t>セッチ</t>
    </rPh>
    <phoneticPr fontId="4"/>
  </si>
  <si>
    <t>V2H充放電設備</t>
    <phoneticPr fontId="4"/>
  </si>
  <si>
    <t>Ⅲ－２．V2H充放電設備（本体）に関する事項　　　＊新品であること。</t>
    <rPh sb="7" eb="10">
      <t>ジュウホウデン</t>
    </rPh>
    <rPh sb="10" eb="12">
      <t>セツビ</t>
    </rPh>
    <rPh sb="13" eb="15">
      <t>ホンタイ</t>
    </rPh>
    <rPh sb="17" eb="18">
      <t>カン</t>
    </rPh>
    <rPh sb="20" eb="22">
      <t>ジコウ</t>
    </rPh>
    <rPh sb="26" eb="28">
      <t>シンピン</t>
    </rPh>
    <phoneticPr fontId="4"/>
  </si>
  <si>
    <t>V2H充放電設備を導入する</t>
    <rPh sb="9" eb="11">
      <t>ドウニュウ</t>
    </rPh>
    <phoneticPr fontId="4"/>
  </si>
  <si>
    <t>外部給電器を導入する</t>
    <rPh sb="6" eb="8">
      <t>ドウニュウ</t>
    </rPh>
    <phoneticPr fontId="4"/>
  </si>
  <si>
    <t>既にV2H充放電設備又は外部給電器を設置している</t>
    <rPh sb="0" eb="1">
      <t>スデ</t>
    </rPh>
    <rPh sb="18" eb="20">
      <t>セッチ</t>
    </rPh>
    <phoneticPr fontId="4"/>
  </si>
  <si>
    <t>車載コンセント（ 1500W/AC100V ）から電力を取り出せる給電機能がある車両を申請する</t>
    <phoneticPr fontId="4"/>
  </si>
  <si>
    <t>（２）車両の「使用の本拠の位置」である</t>
    <phoneticPr fontId="4"/>
  </si>
  <si>
    <t>（２）車両の「使用の本拠の位置」である</t>
    <phoneticPr fontId="4"/>
  </si>
  <si>
    <t>エネルギーの種類</t>
    <rPh sb="6" eb="8">
      <t>シュルイ</t>
    </rPh>
    <phoneticPr fontId="4"/>
  </si>
  <si>
    <t>容量</t>
    <rPh sb="0" eb="2">
      <t>ヨウリョウ</t>
    </rPh>
    <phoneticPr fontId="4"/>
  </si>
  <si>
    <t>Ⅱ－３．再エネ発電設備付帯設備に関する事項</t>
    <rPh sb="4" eb="5">
      <t>サイ</t>
    </rPh>
    <rPh sb="7" eb="9">
      <t>ハツデン</t>
    </rPh>
    <rPh sb="9" eb="11">
      <t>セツビ</t>
    </rPh>
    <rPh sb="11" eb="15">
      <t>フタイセツビ</t>
    </rPh>
    <rPh sb="16" eb="17">
      <t>カン</t>
    </rPh>
    <rPh sb="19" eb="21">
      <t>ジコウ</t>
    </rPh>
    <phoneticPr fontId="4"/>
  </si>
  <si>
    <t>（１）付帯設備の申請</t>
    <rPh sb="3" eb="5">
      <t>フタイ</t>
    </rPh>
    <rPh sb="5" eb="7">
      <t>セツビ</t>
    </rPh>
    <rPh sb="8" eb="10">
      <t>シンセイ</t>
    </rPh>
    <phoneticPr fontId="4"/>
  </si>
  <si>
    <t>無</t>
    <rPh sb="0" eb="1">
      <t>ナ</t>
    </rPh>
    <phoneticPr fontId="4"/>
  </si>
  <si>
    <t>有　※有の場合は、以下も記入願います。</t>
    <rPh sb="0" eb="1">
      <t>ア</t>
    </rPh>
    <rPh sb="3" eb="4">
      <t>アリ</t>
    </rPh>
    <rPh sb="5" eb="7">
      <t>バアイ</t>
    </rPh>
    <rPh sb="9" eb="11">
      <t>イカ</t>
    </rPh>
    <rPh sb="12" eb="14">
      <t>キニュウ</t>
    </rPh>
    <rPh sb="14" eb="15">
      <t>ネガ</t>
    </rPh>
    <phoneticPr fontId="4"/>
  </si>
  <si>
    <t>その他（</t>
    <rPh sb="2" eb="3">
      <t>タ</t>
    </rPh>
    <phoneticPr fontId="4"/>
  </si>
  <si>
    <t>）</t>
    <phoneticPr fontId="4"/>
  </si>
  <si>
    <t>自営線　ケーブル、電柱、変圧器、分電盤、制御盤、分岐・接続設備、電力計の設備である</t>
    <phoneticPr fontId="4"/>
  </si>
  <si>
    <t>事故検知設備（再生可能エネルギー発電設備において、地絡等の事故を検知できる設備）である</t>
    <phoneticPr fontId="4"/>
  </si>
  <si>
    <t>遮断設備（再生可能エネルギー発電設備において、緊急遮断を行う設備）である</t>
    <phoneticPr fontId="4"/>
  </si>
  <si>
    <t>エネルギーマネジメント（EMS）機器（エネルギーマネジメントに必要なハードウェア等の設備）である。
再生可能エネルギー発電設備の発電量その他のデータに基づく需給調整の制御に必要不可欠な本体機器、計測装置、監視制御装置、通信機器、ゲートウェイ、モニター装置等を含む。
また、エネルギーマネジメントに必要なソフトウェア等、当該エネルギーシステム内の発電量その他のデータに基づく需給調整制御に必要不可欠な最適化計算・制御を行うプログラム等を含む。</t>
    <phoneticPr fontId="4"/>
  </si>
  <si>
    <t>長さ（ｍ）</t>
    <rPh sb="0" eb="1">
      <t>ナガ</t>
    </rPh>
    <phoneticPr fontId="4"/>
  </si>
  <si>
    <t>幅（ｍ）</t>
    <rPh sb="0" eb="1">
      <t>ハバ</t>
    </rPh>
    <phoneticPr fontId="4"/>
  </si>
  <si>
    <t>高さ（ｍ）</t>
    <rPh sb="0" eb="1">
      <t>タカ</t>
    </rPh>
    <phoneticPr fontId="4"/>
  </si>
  <si>
    <t>（１）V2H充放電設備の種類等</t>
    <rPh sb="6" eb="11">
      <t>ジュウホウデンセツビ</t>
    </rPh>
    <rPh sb="12" eb="14">
      <t>シュルイ</t>
    </rPh>
    <rPh sb="14" eb="15">
      <t>トウ</t>
    </rPh>
    <phoneticPr fontId="4"/>
  </si>
  <si>
    <t>（１）外部給電器の種類等</t>
    <rPh sb="3" eb="5">
      <t>ガイブ</t>
    </rPh>
    <rPh sb="5" eb="7">
      <t>キュウデン</t>
    </rPh>
    <rPh sb="7" eb="8">
      <t>キ</t>
    </rPh>
    <rPh sb="9" eb="11">
      <t>シュルイ</t>
    </rPh>
    <rPh sb="11" eb="12">
      <t>トウ</t>
    </rPh>
    <phoneticPr fontId="4"/>
  </si>
  <si>
    <t>Ⅳ－２．外部給電器（本体）に関する事項　　　＊新品であること。</t>
    <rPh sb="4" eb="6">
      <t>ガイブ</t>
    </rPh>
    <rPh sb="6" eb="8">
      <t>キュウデン</t>
    </rPh>
    <rPh sb="8" eb="9">
      <t>キ</t>
    </rPh>
    <rPh sb="10" eb="12">
      <t>ホンタイ</t>
    </rPh>
    <rPh sb="14" eb="15">
      <t>カン</t>
    </rPh>
    <rPh sb="17" eb="19">
      <t>ジコウ</t>
    </rPh>
    <phoneticPr fontId="4"/>
  </si>
  <si>
    <t>Ⅴ－１．充電設備の保管場所等に関する事項　　　＊充電設備の保管場所は車両の使用の本拠の位置と同じことが条件となります。</t>
    <rPh sb="4" eb="8">
      <t>ジュウデンセツビ</t>
    </rPh>
    <rPh sb="9" eb="11">
      <t>ホカン</t>
    </rPh>
    <rPh sb="11" eb="13">
      <t>バショ</t>
    </rPh>
    <rPh sb="13" eb="14">
      <t>トウ</t>
    </rPh>
    <rPh sb="15" eb="16">
      <t>カン</t>
    </rPh>
    <rPh sb="18" eb="20">
      <t>ジコウ</t>
    </rPh>
    <rPh sb="24" eb="26">
      <t>ジュウデン</t>
    </rPh>
    <rPh sb="26" eb="28">
      <t>セツビ</t>
    </rPh>
    <phoneticPr fontId="4"/>
  </si>
  <si>
    <t>Ⅴ－２．充電設備（本体）に関する事項</t>
    <rPh sb="4" eb="8">
      <t>ジュウデンセツビ</t>
    </rPh>
    <rPh sb="9" eb="11">
      <t>ホンタイ</t>
    </rPh>
    <rPh sb="13" eb="14">
      <t>カン</t>
    </rPh>
    <rPh sb="16" eb="18">
      <t>ジコウ</t>
    </rPh>
    <phoneticPr fontId="4"/>
  </si>
  <si>
    <t>ＣＨＡｄｅＭＯ規格対応車両から電力の取り出しが可能であることについて、車両製造事業者から２車種以上の認定を受けているものである</t>
    <phoneticPr fontId="4"/>
  </si>
  <si>
    <t>電動車両用電力供給システム協議会規格「電動自動車用充放電システムガイドライン　V2L　AC版　DC版」に基づく検定に合格しているものである</t>
    <phoneticPr fontId="4"/>
  </si>
  <si>
    <t>普通充電設備
（漏電遮断機能及び、コントロールパイロット機能を有する、一基当たりの定格出力が１０ｋＷ未満のもので 、充電コネクター、ケーブルその他の装備一式を備えたもの）</t>
    <phoneticPr fontId="4"/>
  </si>
  <si>
    <t>充電用コンセント
（電気自動車等に附属する充電ケーブルを接続する２００Ｖ対応の電気自動車等専用のプラグの差込口）</t>
    <phoneticPr fontId="4"/>
  </si>
  <si>
    <t>充電用コンセントスタンド
（上記充電用コンセントを装備する盤状又は筒状の筐体）</t>
    <rPh sb="14" eb="16">
      <t>ジョウキ</t>
    </rPh>
    <phoneticPr fontId="4"/>
  </si>
  <si>
    <t>急速充電設備　＊平常時及び災害時において有償又は無償にて一般開放を行うこと。
（電源から充電用の直流電力を作り出す電源装置及び、電気自動車等に搭載された電池への充電を制御する機能を共に有する、一基当たりの定格出力が１０ｋＷ以上のものであり、充電コネクター、ケーブルその他の装備一式を備えたもの）</t>
    <phoneticPr fontId="4"/>
  </si>
  <si>
    <t>導入及び設置状況等について
※該当するものに■</t>
    <rPh sb="0" eb="2">
      <t>ドウニュウ</t>
    </rPh>
    <rPh sb="2" eb="3">
      <t>オヨ</t>
    </rPh>
    <rPh sb="4" eb="6">
      <t>セッチ</t>
    </rPh>
    <rPh sb="6" eb="8">
      <t>ジョウキョウ</t>
    </rPh>
    <rPh sb="8" eb="9">
      <t>トウ</t>
    </rPh>
    <rPh sb="15" eb="17">
      <t>ガイトウ</t>
    </rPh>
    <phoneticPr fontId="4"/>
  </si>
  <si>
    <t>（２）付帯設備の種類等
※該当するものに■</t>
    <rPh sb="3" eb="5">
      <t>フタイ</t>
    </rPh>
    <rPh sb="5" eb="7">
      <t>セツビ</t>
    </rPh>
    <rPh sb="8" eb="10">
      <t>シュルイ</t>
    </rPh>
    <rPh sb="10" eb="11">
      <t>トウ</t>
    </rPh>
    <rPh sb="13" eb="15">
      <t>ガイトウ</t>
    </rPh>
    <phoneticPr fontId="4"/>
  </si>
  <si>
    <t>（１）充電設備の種類等
※該当するものに■</t>
    <rPh sb="3" eb="7">
      <t>ジュウデンセツビ</t>
    </rPh>
    <rPh sb="8" eb="10">
      <t>シュルイ</t>
    </rPh>
    <rPh sb="10" eb="11">
      <t>トウ</t>
    </rPh>
    <rPh sb="13" eb="15">
      <t>ガイトウ</t>
    </rPh>
    <phoneticPr fontId="4"/>
  </si>
  <si>
    <t>２．カーシェア事業に関する事項</t>
    <rPh sb="7" eb="9">
      <t>ジギョウ</t>
    </rPh>
    <rPh sb="10" eb="11">
      <t>カン</t>
    </rPh>
    <rPh sb="13" eb="15">
      <t>ジコウ</t>
    </rPh>
    <phoneticPr fontId="4"/>
  </si>
  <si>
    <t>実施場所住所　※代表的な場所</t>
    <rPh sb="0" eb="2">
      <t>ジッシ</t>
    </rPh>
    <rPh sb="2" eb="4">
      <t>バショ</t>
    </rPh>
    <rPh sb="4" eb="6">
      <t>ジュウショ</t>
    </rPh>
    <phoneticPr fontId="4"/>
  </si>
  <si>
    <t>証書の内容等</t>
    <rPh sb="0" eb="2">
      <t>ショウショ</t>
    </rPh>
    <rPh sb="3" eb="5">
      <t>ナイヨウ</t>
    </rPh>
    <rPh sb="5" eb="6">
      <t>トウ</t>
    </rPh>
    <phoneticPr fontId="4"/>
  </si>
  <si>
    <t>△</t>
    <phoneticPr fontId="1"/>
  </si>
  <si>
    <t>⑥私は、申請車両、設備の利用状況に関するデータ（利用頻度等）の提供を求められた場合は了承します。</t>
    <phoneticPr fontId="4"/>
  </si>
  <si>
    <t>３．災害時等における地域への貢献等に関する事項　　　＊申請者の事業規模により、地域の自治会等との連携でも可</t>
    <rPh sb="18" eb="19">
      <t>カン</t>
    </rPh>
    <rPh sb="21" eb="23">
      <t>ジコウ</t>
    </rPh>
    <phoneticPr fontId="4"/>
  </si>
  <si>
    <t>４．設備等を導入する施設に関する事項</t>
    <rPh sb="2" eb="4">
      <t>セツビ</t>
    </rPh>
    <rPh sb="4" eb="5">
      <t>トウ</t>
    </rPh>
    <rPh sb="6" eb="8">
      <t>ドウニュウ</t>
    </rPh>
    <rPh sb="10" eb="12">
      <t>シセツ</t>
    </rPh>
    <rPh sb="13" eb="14">
      <t>カン</t>
    </rPh>
    <rPh sb="16" eb="18">
      <t>ジコウ</t>
    </rPh>
    <phoneticPr fontId="4"/>
  </si>
  <si>
    <t>設備等を導入する施設の耐震性、土砂災害危険性及び浸水被害危険性等について、設備の導入、運用時に考慮する点等を記入してください。</t>
    <rPh sb="0" eb="2">
      <t>セツビ</t>
    </rPh>
    <rPh sb="2" eb="3">
      <t>トウ</t>
    </rPh>
    <rPh sb="4" eb="6">
      <t>ドウニュウ</t>
    </rPh>
    <rPh sb="8" eb="10">
      <t>シセツ</t>
    </rPh>
    <rPh sb="11" eb="14">
      <t>タイシンセイ</t>
    </rPh>
    <rPh sb="15" eb="19">
      <t>ドシャサイガイ</t>
    </rPh>
    <rPh sb="19" eb="22">
      <t>キケンセイ</t>
    </rPh>
    <rPh sb="22" eb="23">
      <t>オヨ</t>
    </rPh>
    <rPh sb="24" eb="26">
      <t>シンスイ</t>
    </rPh>
    <rPh sb="26" eb="28">
      <t>ヒガイ</t>
    </rPh>
    <rPh sb="28" eb="31">
      <t>キケンセイ</t>
    </rPh>
    <rPh sb="31" eb="32">
      <t>トウ</t>
    </rPh>
    <rPh sb="37" eb="39">
      <t>セツビ</t>
    </rPh>
    <rPh sb="40" eb="42">
      <t>ドウニュウ</t>
    </rPh>
    <rPh sb="43" eb="45">
      <t>ウンヨウ</t>
    </rPh>
    <rPh sb="45" eb="46">
      <t>ジ</t>
    </rPh>
    <rPh sb="47" eb="49">
      <t>コウリョ</t>
    </rPh>
    <rPh sb="51" eb="52">
      <t>テン</t>
    </rPh>
    <rPh sb="52" eb="53">
      <t>トウ</t>
    </rPh>
    <rPh sb="54" eb="56">
      <t>キニュウ</t>
    </rPh>
    <phoneticPr fontId="4"/>
  </si>
  <si>
    <t>8_ハード対策事業計算ファイル</t>
    <rPh sb="5" eb="7">
      <t>タイサク</t>
    </rPh>
    <rPh sb="7" eb="9">
      <t>ジギョウ</t>
    </rPh>
    <rPh sb="9" eb="11">
      <t>ケイサン</t>
    </rPh>
    <phoneticPr fontId="4"/>
  </si>
  <si>
    <t>9_CO2削減効果の根拠資料
（ハード対策事業計算ファイルに記入した数値の根拠）</t>
    <rPh sb="5" eb="9">
      <t>サクゲンコウカ</t>
    </rPh>
    <rPh sb="10" eb="12">
      <t>コンキョ</t>
    </rPh>
    <rPh sb="12" eb="14">
      <t>シリョウ</t>
    </rPh>
    <rPh sb="19" eb="25">
      <t>タイサクジギョウケイサン</t>
    </rPh>
    <rPh sb="30" eb="32">
      <t>キニュウ</t>
    </rPh>
    <rPh sb="34" eb="36">
      <t>スウチ</t>
    </rPh>
    <rPh sb="37" eb="39">
      <t>コンキョ</t>
    </rPh>
    <phoneticPr fontId="4"/>
  </si>
  <si>
    <t>自己資金</t>
    <rPh sb="0" eb="2">
      <t>ジコ</t>
    </rPh>
    <rPh sb="2" eb="4">
      <t>シキン</t>
    </rPh>
    <phoneticPr fontId="4"/>
  </si>
  <si>
    <t>借入（借入先及び金額：</t>
    <rPh sb="0" eb="2">
      <t>カリイレ</t>
    </rPh>
    <rPh sb="3" eb="5">
      <t>カリイレ</t>
    </rPh>
    <rPh sb="5" eb="6">
      <t>サキ</t>
    </rPh>
    <rPh sb="6" eb="7">
      <t>オヨ</t>
    </rPh>
    <rPh sb="8" eb="10">
      <t>キンガク</t>
    </rPh>
    <phoneticPr fontId="4"/>
  </si>
  <si>
    <t>－</t>
    <phoneticPr fontId="1"/>
  </si>
  <si>
    <t>令和３年度（補正予算）二酸化炭素排出抑制対策事業費等補助金</t>
    <phoneticPr fontId="4"/>
  </si>
  <si>
    <t>上限額</t>
    <rPh sb="0" eb="3">
      <t>ジョウゲンガク</t>
    </rPh>
    <phoneticPr fontId="1"/>
  </si>
  <si>
    <t>台数</t>
    <rPh sb="0" eb="2">
      <t>ダイスウ</t>
    </rPh>
    <phoneticPr fontId="1"/>
  </si>
  <si>
    <t>金額(１台あたり)</t>
    <rPh sb="0" eb="2">
      <t>キンガク</t>
    </rPh>
    <rPh sb="4" eb="5">
      <t>ダイ</t>
    </rPh>
    <phoneticPr fontId="4"/>
  </si>
  <si>
    <t>参照資料番号等</t>
    <rPh sb="0" eb="2">
      <t>サンショウ</t>
    </rPh>
    <rPh sb="2" eb="4">
      <t>シリョウ</t>
    </rPh>
    <rPh sb="4" eb="6">
      <t>バンゴウ</t>
    </rPh>
    <rPh sb="6" eb="7">
      <t>トウ</t>
    </rPh>
    <phoneticPr fontId="1"/>
  </si>
  <si>
    <t>（V2H充放電設備（本体））</t>
    <rPh sb="4" eb="7">
      <t>ジュウホウデン</t>
    </rPh>
    <rPh sb="7" eb="9">
      <t>セツビ</t>
    </rPh>
    <rPh sb="10" eb="12">
      <t>ホンタイ</t>
    </rPh>
    <phoneticPr fontId="4"/>
  </si>
  <si>
    <t>品名・型式等</t>
    <rPh sb="0" eb="2">
      <t>ヒンメイ</t>
    </rPh>
    <rPh sb="3" eb="5">
      <t>カタシキ</t>
    </rPh>
    <rPh sb="5" eb="6">
      <t>トウ</t>
    </rPh>
    <phoneticPr fontId="4"/>
  </si>
  <si>
    <t>（V2H充放電設備（工事費））</t>
    <rPh sb="4" eb="7">
      <t>ジュウホウデン</t>
    </rPh>
    <rPh sb="7" eb="9">
      <t>セツビ</t>
    </rPh>
    <rPh sb="10" eb="12">
      <t>コウジ</t>
    </rPh>
    <rPh sb="12" eb="13">
      <t>ヒ</t>
    </rPh>
    <phoneticPr fontId="4"/>
  </si>
  <si>
    <t>－</t>
    <phoneticPr fontId="1"/>
  </si>
  <si>
    <t>経費区分・費目</t>
    <phoneticPr fontId="1"/>
  </si>
  <si>
    <t>（再生可能エネルギー発電設備及び付帯設備・設置工事費）</t>
    <rPh sb="1" eb="3">
      <t>サイセイ</t>
    </rPh>
    <rPh sb="3" eb="5">
      <t>カノウ</t>
    </rPh>
    <rPh sb="10" eb="12">
      <t>ハツデン</t>
    </rPh>
    <rPh sb="12" eb="14">
      <t>セツビ</t>
    </rPh>
    <rPh sb="14" eb="15">
      <t>オヨ</t>
    </rPh>
    <rPh sb="16" eb="20">
      <t>フタイセツビ</t>
    </rPh>
    <rPh sb="21" eb="23">
      <t>セッチ</t>
    </rPh>
    <rPh sb="23" eb="25">
      <t>コウジ</t>
    </rPh>
    <rPh sb="25" eb="26">
      <t>ヒ</t>
    </rPh>
    <phoneticPr fontId="4"/>
  </si>
  <si>
    <t>（外部給電器）</t>
    <rPh sb="1" eb="3">
      <t>ガイブ</t>
    </rPh>
    <rPh sb="3" eb="6">
      <t>キュウデンキ</t>
    </rPh>
    <phoneticPr fontId="4"/>
  </si>
  <si>
    <t>（充電設備（本体））</t>
    <rPh sb="1" eb="3">
      <t>ジュウデン</t>
    </rPh>
    <rPh sb="3" eb="5">
      <t>セツビ</t>
    </rPh>
    <rPh sb="6" eb="8">
      <t>ホンタイ</t>
    </rPh>
    <phoneticPr fontId="4"/>
  </si>
  <si>
    <t>【急速充電設備】</t>
    <rPh sb="1" eb="7">
      <t>キュウソクジュウデンセツビ</t>
    </rPh>
    <phoneticPr fontId="1"/>
  </si>
  <si>
    <t>【普通充電設備】</t>
    <rPh sb="1" eb="3">
      <t>フツウ</t>
    </rPh>
    <rPh sb="3" eb="5">
      <t>ジュウデン</t>
    </rPh>
    <rPh sb="5" eb="7">
      <t>セツビ</t>
    </rPh>
    <phoneticPr fontId="1"/>
  </si>
  <si>
    <t>【充電用コンセント】</t>
    <rPh sb="1" eb="4">
      <t>ジュウデンヨウ</t>
    </rPh>
    <phoneticPr fontId="1"/>
  </si>
  <si>
    <t>【充電用コンセントスタンド】</t>
    <rPh sb="1" eb="4">
      <t>ジュウデンヨウ</t>
    </rPh>
    <phoneticPr fontId="1"/>
  </si>
  <si>
    <t>（車両）</t>
    <rPh sb="1" eb="3">
      <t>シャリョウ</t>
    </rPh>
    <phoneticPr fontId="4"/>
  </si>
  <si>
    <t>【電気自動車】</t>
    <rPh sb="1" eb="6">
      <t>デンキジドウシャ</t>
    </rPh>
    <phoneticPr fontId="1"/>
  </si>
  <si>
    <t>【プラグインハイブリッド車】</t>
    <rPh sb="12" eb="13">
      <t>シャ</t>
    </rPh>
    <phoneticPr fontId="1"/>
  </si>
  <si>
    <t>（充電設備（工事費））</t>
    <rPh sb="1" eb="3">
      <t>ジュウデン</t>
    </rPh>
    <rPh sb="3" eb="5">
      <t>セツビ</t>
    </rPh>
    <rPh sb="6" eb="8">
      <t>コウジ</t>
    </rPh>
    <rPh sb="8" eb="9">
      <t>ヒ</t>
    </rPh>
    <phoneticPr fontId="4"/>
  </si>
  <si>
    <t>経費区分・費目</t>
    <phoneticPr fontId="4"/>
  </si>
  <si>
    <t>積算内訳</t>
    <rPh sb="0" eb="4">
      <t>セキサンウチワケ</t>
    </rPh>
    <phoneticPr fontId="1"/>
  </si>
  <si>
    <t>【普通充電設備・充電用コンセントスタンド】</t>
    <rPh sb="1" eb="3">
      <t>フツウ</t>
    </rPh>
    <rPh sb="3" eb="5">
      <t>ジュウデン</t>
    </rPh>
    <rPh sb="5" eb="7">
      <t>セツビ</t>
    </rPh>
    <rPh sb="8" eb="11">
      <t>ジュウデンヨウ</t>
    </rPh>
    <phoneticPr fontId="1"/>
  </si>
  <si>
    <t>【普通充電設備・充電用コンセントスタンド（機械式立体駐車場内）】</t>
    <rPh sb="1" eb="3">
      <t>フツウ</t>
    </rPh>
    <rPh sb="3" eb="5">
      <t>ジュウデン</t>
    </rPh>
    <rPh sb="5" eb="7">
      <t>セツビ</t>
    </rPh>
    <rPh sb="8" eb="11">
      <t>ジュウデンヨウ</t>
    </rPh>
    <rPh sb="21" eb="23">
      <t>キカイ</t>
    </rPh>
    <rPh sb="23" eb="24">
      <t>シキ</t>
    </rPh>
    <rPh sb="24" eb="26">
      <t>リッタイ</t>
    </rPh>
    <rPh sb="26" eb="29">
      <t>チュウシャジョウ</t>
    </rPh>
    <rPh sb="29" eb="30">
      <t>ナイ</t>
    </rPh>
    <phoneticPr fontId="1"/>
  </si>
  <si>
    <t>（合計シート）</t>
    <rPh sb="1" eb="3">
      <t>ゴウケイ</t>
    </rPh>
    <phoneticPr fontId="4"/>
  </si>
  <si>
    <t>(5)基準額
（上限額）</t>
    <rPh sb="3" eb="5">
      <t>キジュン</t>
    </rPh>
    <rPh sb="5" eb="6">
      <t>ガク</t>
    </rPh>
    <rPh sb="8" eb="11">
      <t>ジョウゲンガク</t>
    </rPh>
    <phoneticPr fontId="4"/>
  </si>
  <si>
    <t>補助対象経費</t>
    <rPh sb="0" eb="2">
      <t>ホジョ</t>
    </rPh>
    <rPh sb="2" eb="4">
      <t>タイショウ</t>
    </rPh>
    <rPh sb="4" eb="6">
      <t>ケイヒ</t>
    </rPh>
    <phoneticPr fontId="1"/>
  </si>
  <si>
    <t>補助対象経費</t>
    <rPh sb="0" eb="2">
      <t>ホジョ</t>
    </rPh>
    <rPh sb="2" eb="4">
      <t>タイショウ</t>
    </rPh>
    <rPh sb="4" eb="6">
      <t>ケイヒ</t>
    </rPh>
    <phoneticPr fontId="1"/>
  </si>
  <si>
    <t>補助対象経費</t>
    <rPh sb="0" eb="2">
      <t>ホジョ</t>
    </rPh>
    <rPh sb="2" eb="6">
      <t>タイショウケイヒ</t>
    </rPh>
    <phoneticPr fontId="1"/>
  </si>
  <si>
    <t>補助対象経費</t>
    <rPh sb="0" eb="6">
      <t>ホジョタイショウケイヒ</t>
    </rPh>
    <phoneticPr fontId="1"/>
  </si>
  <si>
    <t>(4)補助対象経費
   支出予定額
　 合計</t>
    <rPh sb="3" eb="5">
      <t>ホジョ</t>
    </rPh>
    <rPh sb="5" eb="7">
      <t>タイショウ</t>
    </rPh>
    <rPh sb="7" eb="9">
      <t>ケイヒ</t>
    </rPh>
    <rPh sb="21" eb="23">
      <t>ゴウケイ</t>
    </rPh>
    <phoneticPr fontId="4"/>
  </si>
  <si>
    <t>CO2削減効果</t>
    <rPh sb="3" eb="5">
      <t>サクゲン</t>
    </rPh>
    <rPh sb="5" eb="7">
      <t>コウカ</t>
    </rPh>
    <phoneticPr fontId="4"/>
  </si>
  <si>
    <t>６．再エネ電力に関する事項　　　＊申請車両の走行による想定年間消費電力量をまかなえる容量以上、新たに導入する必要があります。</t>
    <rPh sb="2" eb="3">
      <t>サイ</t>
    </rPh>
    <rPh sb="5" eb="7">
      <t>デンリョク</t>
    </rPh>
    <rPh sb="8" eb="9">
      <t>カン</t>
    </rPh>
    <rPh sb="11" eb="13">
      <t>ジコウ</t>
    </rPh>
    <rPh sb="47" eb="48">
      <t>アラ</t>
    </rPh>
    <rPh sb="50" eb="52">
      <t>ドウニュウ</t>
    </rPh>
    <rPh sb="54" eb="56">
      <t>ヒツヨウ</t>
    </rPh>
    <phoneticPr fontId="4"/>
  </si>
  <si>
    <t>７．V2H充放電設備又は外部給電器に関する事項</t>
    <rPh sb="18" eb="19">
      <t>カン</t>
    </rPh>
    <rPh sb="21" eb="23">
      <t>ジコウ</t>
    </rPh>
    <phoneticPr fontId="4"/>
  </si>
  <si>
    <t>９．資金計画について　　　※該当するものに■</t>
    <rPh sb="2" eb="4">
      <t>シキン</t>
    </rPh>
    <rPh sb="4" eb="6">
      <t>ケイカク</t>
    </rPh>
    <phoneticPr fontId="4"/>
  </si>
  <si>
    <t>１０．申請に関する誓約（宣誓、同意をする場合、□部分を■に選択してください。）</t>
    <rPh sb="3" eb="5">
      <t>シンセイ</t>
    </rPh>
    <rPh sb="6" eb="7">
      <t>カン</t>
    </rPh>
    <rPh sb="9" eb="11">
      <t>セイヤク</t>
    </rPh>
    <rPh sb="12" eb="14">
      <t>センセイ</t>
    </rPh>
    <rPh sb="15" eb="17">
      <t>ドウイ</t>
    </rPh>
    <rPh sb="20" eb="22">
      <t>バアイ</t>
    </rPh>
    <rPh sb="24" eb="26">
      <t>ブブン</t>
    </rPh>
    <rPh sb="29" eb="31">
      <t>センタク</t>
    </rPh>
    <phoneticPr fontId="4"/>
  </si>
  <si>
    <r>
      <t>補助対象経費</t>
    </r>
    <r>
      <rPr>
        <sz val="6"/>
        <rFont val="ＭＳ Ｐ明朝"/>
        <family val="1"/>
        <charset val="128"/>
      </rPr>
      <t>※自動計算</t>
    </r>
    <rPh sb="0" eb="2">
      <t>ホジョ</t>
    </rPh>
    <rPh sb="2" eb="4">
      <t>タイショウ</t>
    </rPh>
    <rPh sb="4" eb="6">
      <t>ケイヒ</t>
    </rPh>
    <rPh sb="7" eb="9">
      <t>ジドウ</t>
    </rPh>
    <rPh sb="9" eb="11">
      <t>ケイサン</t>
    </rPh>
    <phoneticPr fontId="4"/>
  </si>
  <si>
    <r>
      <t>CO2削減コスト</t>
    </r>
    <r>
      <rPr>
        <sz val="6"/>
        <rFont val="ＭＳ Ｐ明朝"/>
        <family val="1"/>
        <charset val="128"/>
      </rPr>
      <t>※自動計算</t>
    </r>
    <rPh sb="9" eb="11">
      <t>ジドウ</t>
    </rPh>
    <rPh sb="11" eb="13">
      <t>ケイサン</t>
    </rPh>
    <phoneticPr fontId="4"/>
  </si>
  <si>
    <t>補助率１／３</t>
    <rPh sb="0" eb="3">
      <t>ホジョリツ</t>
    </rPh>
    <phoneticPr fontId="1"/>
  </si>
  <si>
    <t>補助率１／３</t>
    <phoneticPr fontId="1"/>
  </si>
  <si>
    <t>※自動入力されます。</t>
    <phoneticPr fontId="1"/>
  </si>
  <si>
    <t>補助率１／２</t>
    <rPh sb="0" eb="2">
      <t>ホジョ</t>
    </rPh>
    <rPh sb="2" eb="3">
      <t>リツ</t>
    </rPh>
    <phoneticPr fontId="1"/>
  </si>
  <si>
    <t>補助率１／３</t>
    <rPh sb="0" eb="2">
      <t>ホジョ</t>
    </rPh>
    <rPh sb="2" eb="3">
      <t>リツ</t>
    </rPh>
    <phoneticPr fontId="1"/>
  </si>
  <si>
    <t>補助率１／２</t>
    <phoneticPr fontId="1"/>
  </si>
  <si>
    <t>補助率１／１</t>
    <rPh sb="0" eb="2">
      <t>ホジョ</t>
    </rPh>
    <rPh sb="2" eb="3">
      <t>リツ</t>
    </rPh>
    <phoneticPr fontId="1"/>
  </si>
  <si>
    <t>補助率１／１</t>
    <phoneticPr fontId="1"/>
  </si>
  <si>
    <t>E-mailｱﾄﾞﾚｽ</t>
    <phoneticPr fontId="4"/>
  </si>
  <si>
    <t>FAX番号</t>
    <rPh sb="3" eb="5">
      <t>バンゴウ</t>
    </rPh>
    <phoneticPr fontId="4"/>
  </si>
  <si>
    <t>電話番号</t>
    <rPh sb="0" eb="2">
      <t>デンワ</t>
    </rPh>
    <rPh sb="2" eb="4">
      <t>バンゴウ</t>
    </rPh>
    <phoneticPr fontId="4"/>
  </si>
  <si>
    <t>所属部署・役職名</t>
    <phoneticPr fontId="4"/>
  </si>
  <si>
    <t>氏名</t>
    <rPh sb="0" eb="2">
      <t>シメイ</t>
    </rPh>
    <phoneticPr fontId="4"/>
  </si>
  <si>
    <t>事業実施責任者</t>
    <rPh sb="0" eb="2">
      <t>ジギョウ</t>
    </rPh>
    <rPh sb="2" eb="4">
      <t>ジッシ</t>
    </rPh>
    <rPh sb="4" eb="7">
      <t>セキニンシャ</t>
    </rPh>
    <phoneticPr fontId="4"/>
  </si>
  <si>
    <t>　団体名</t>
    <rPh sb="1" eb="3">
      <t>ダンタイ</t>
    </rPh>
    <rPh sb="3" eb="4">
      <t>メイ</t>
    </rPh>
    <phoneticPr fontId="4"/>
  </si>
  <si>
    <t>③</t>
    <phoneticPr fontId="4"/>
  </si>
  <si>
    <t>②</t>
    <phoneticPr fontId="4"/>
  </si>
  <si>
    <t>所属部署・役職名</t>
  </si>
  <si>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4"/>
  </si>
  <si>
    <t>①</t>
    <phoneticPr fontId="4"/>
  </si>
  <si>
    <t>共同事業者</t>
    <rPh sb="0" eb="2">
      <t>キョウドウ</t>
    </rPh>
    <rPh sb="2" eb="4">
      <t>ジギョウ</t>
    </rPh>
    <rPh sb="4" eb="5">
      <t>シャ</t>
    </rPh>
    <phoneticPr fontId="4"/>
  </si>
  <si>
    <t>E-mailｱﾄﾞﾚｽ</t>
  </si>
  <si>
    <t>所在地</t>
    <rPh sb="0" eb="3">
      <t>ショザイチ</t>
    </rPh>
    <phoneticPr fontId="4"/>
  </si>
  <si>
    <t>郵便番号</t>
    <rPh sb="0" eb="2">
      <t>ユウビン</t>
    </rPh>
    <rPh sb="2" eb="4">
      <t>バンゴウ</t>
    </rPh>
    <phoneticPr fontId="4"/>
  </si>
  <si>
    <t>役職</t>
    <rPh sb="0" eb="2">
      <t>ヤクショク</t>
    </rPh>
    <phoneticPr fontId="4"/>
  </si>
  <si>
    <t>所属部署</t>
    <rPh sb="0" eb="4">
      <t>ショゾクブショ</t>
    </rPh>
    <phoneticPr fontId="4"/>
  </si>
  <si>
    <t>※事業を実施する担当者の方に関する事項を記入する。
※郵便番号はハイフンなしの数値のみ7ケタを入力する。([〒000-0000]形式で表示されます。)</t>
    <rPh sb="1" eb="3">
      <t>ジギョウ</t>
    </rPh>
    <rPh sb="4" eb="6">
      <t>ジッシ</t>
    </rPh>
    <rPh sb="8" eb="11">
      <t>タントウシャ</t>
    </rPh>
    <phoneticPr fontId="4"/>
  </si>
  <si>
    <t>事業実施の担当者
（事業の窓口となる方）</t>
    <rPh sb="0" eb="2">
      <t>ジギョウ</t>
    </rPh>
    <rPh sb="2" eb="4">
      <t>ジッシ</t>
    </rPh>
    <rPh sb="5" eb="8">
      <t>タントウシャ</t>
    </rPh>
    <rPh sb="10" eb="12">
      <t>ジギョウ</t>
    </rPh>
    <rPh sb="13" eb="15">
      <t>マドグチ</t>
    </rPh>
    <rPh sb="18" eb="19">
      <t>カタ</t>
    </rPh>
    <phoneticPr fontId="4"/>
  </si>
  <si>
    <t>※事業を実施する責任者の方に関する事項を記入する。
※郵便番号はハイフンなしの数値のみ7ケタを入力する。([〒000-0000]形式で表示されます。)</t>
    <rPh sb="1" eb="3">
      <t>ジギョウ</t>
    </rPh>
    <rPh sb="4" eb="6">
      <t>ジッシ</t>
    </rPh>
    <rPh sb="8" eb="10">
      <t>セキニン</t>
    </rPh>
    <phoneticPr fontId="4"/>
  </si>
  <si>
    <t>事業実施の
責任者</t>
    <rPh sb="0" eb="2">
      <t>ジギョウ</t>
    </rPh>
    <rPh sb="2" eb="4">
      <t>ジッシ</t>
    </rPh>
    <phoneticPr fontId="4"/>
  </si>
  <si>
    <t>※法人格の代表権を持つ方に関する事項を記入する。</t>
    <phoneticPr fontId="4"/>
  </si>
  <si>
    <t>代表者</t>
    <rPh sb="0" eb="2">
      <t>ダイヒョウ</t>
    </rPh>
    <rPh sb="2" eb="3">
      <t>ギョウシャ</t>
    </rPh>
    <phoneticPr fontId="4"/>
  </si>
  <si>
    <t>※正式名称を記入する。</t>
    <rPh sb="1" eb="3">
      <t>セイシキ</t>
    </rPh>
    <rPh sb="3" eb="5">
      <t>メイショウ</t>
    </rPh>
    <rPh sb="6" eb="8">
      <t>キニュウ</t>
    </rPh>
    <phoneticPr fontId="4"/>
  </si>
  <si>
    <t>事業実施の団体名(代表事業者）</t>
    <rPh sb="0" eb="2">
      <t>ジギョウ</t>
    </rPh>
    <rPh sb="2" eb="4">
      <t>ジッシ</t>
    </rPh>
    <rPh sb="5" eb="7">
      <t>ダンタイ</t>
    </rPh>
    <rPh sb="7" eb="8">
      <t>メイ</t>
    </rPh>
    <phoneticPr fontId="4"/>
  </si>
  <si>
    <t>記入すべき内容について</t>
    <rPh sb="0" eb="2">
      <t>キニュウ</t>
    </rPh>
    <rPh sb="5" eb="7">
      <t>ナイヨウ</t>
    </rPh>
    <phoneticPr fontId="4"/>
  </si>
  <si>
    <t>記入欄</t>
    <rPh sb="0" eb="2">
      <t>キニュウ</t>
    </rPh>
    <rPh sb="2" eb="3">
      <t>ラン</t>
    </rPh>
    <phoneticPr fontId="4"/>
  </si>
  <si>
    <t>項目</t>
    <rPh sb="0" eb="2">
      <t>コウモク</t>
    </rPh>
    <phoneticPr fontId="4"/>
  </si>
  <si>
    <t>※添付資料については、提出書類等一覧も参照</t>
    <phoneticPr fontId="4"/>
  </si>
  <si>
    <t>別紙１</t>
    <rPh sb="0" eb="2">
      <t>ベッシ</t>
    </rPh>
    <phoneticPr fontId="14"/>
  </si>
  <si>
    <t>※申請するものに台数を記入</t>
    <rPh sb="1" eb="3">
      <t>シンセイ</t>
    </rPh>
    <rPh sb="8" eb="10">
      <t>ダイスウ</t>
    </rPh>
    <rPh sb="11" eb="13">
      <t>キニュウ</t>
    </rPh>
    <phoneticPr fontId="4"/>
  </si>
  <si>
    <t>カーシェア事業について
※該当するものに■</t>
    <rPh sb="5" eb="7">
      <t>ジギョウ</t>
    </rPh>
    <phoneticPr fontId="4"/>
  </si>
  <si>
    <t>その他　（カーシェア事業としての活用方法を具体的に記載してください。）</t>
    <rPh sb="2" eb="3">
      <t>タ</t>
    </rPh>
    <rPh sb="10" eb="12">
      <t>ジギョウ</t>
    </rPh>
    <rPh sb="16" eb="20">
      <t>カツヨウホウホウ</t>
    </rPh>
    <rPh sb="21" eb="24">
      <t>グタイテキ</t>
    </rPh>
    <rPh sb="25" eb="27">
      <t>キサイ</t>
    </rPh>
    <phoneticPr fontId="4"/>
  </si>
  <si>
    <t>車名・グレード①</t>
    <rPh sb="0" eb="2">
      <t>シャメイ</t>
    </rPh>
    <phoneticPr fontId="4"/>
  </si>
  <si>
    <t>車名・グレード②</t>
    <rPh sb="0" eb="2">
      <t>シャメイ</t>
    </rPh>
    <phoneticPr fontId="4"/>
  </si>
  <si>
    <t>車名・グレード③</t>
    <rPh sb="0" eb="2">
      <t>シャメイ</t>
    </rPh>
    <phoneticPr fontId="4"/>
  </si>
  <si>
    <t>手法２：既設再エネ発電設備の活用</t>
    <rPh sb="0" eb="2">
      <t>シュホウ</t>
    </rPh>
    <rPh sb="4" eb="6">
      <t>キセツ</t>
    </rPh>
    <rPh sb="6" eb="7">
      <t>サイ</t>
    </rPh>
    <rPh sb="9" eb="11">
      <t>ハツデン</t>
    </rPh>
    <rPh sb="11" eb="13">
      <t>セツビ</t>
    </rPh>
    <rPh sb="14" eb="16">
      <t>カツヨウ</t>
    </rPh>
    <phoneticPr fontId="4"/>
  </si>
  <si>
    <t>申請車両①
（１）車両の種類
＊自動車検査証の交付可能な車両であること。</t>
    <rPh sb="0" eb="2">
      <t>シンセイ</t>
    </rPh>
    <rPh sb="2" eb="4">
      <t>シャリョウ</t>
    </rPh>
    <rPh sb="10" eb="12">
      <t>シャリョウ</t>
    </rPh>
    <rPh sb="13" eb="15">
      <t>シュルイ</t>
    </rPh>
    <rPh sb="17" eb="20">
      <t>ジドウシャ</t>
    </rPh>
    <rPh sb="20" eb="23">
      <t>ケンサショウ</t>
    </rPh>
    <rPh sb="24" eb="26">
      <t>コウフ</t>
    </rPh>
    <rPh sb="26" eb="28">
      <t>カノウ</t>
    </rPh>
    <rPh sb="29" eb="31">
      <t>シャリョウ</t>
    </rPh>
    <phoneticPr fontId="4"/>
  </si>
  <si>
    <t>申請車両②
（１）車両の種類
＊自動車検査証の交付可能な車両であること。</t>
    <rPh sb="0" eb="2">
      <t>シンセイ</t>
    </rPh>
    <rPh sb="2" eb="4">
      <t>シャリョウ</t>
    </rPh>
    <rPh sb="10" eb="12">
      <t>シャリョウ</t>
    </rPh>
    <rPh sb="13" eb="15">
      <t>シュルイ</t>
    </rPh>
    <rPh sb="17" eb="20">
      <t>ジドウシャ</t>
    </rPh>
    <rPh sb="20" eb="23">
      <t>ケンサショウ</t>
    </rPh>
    <rPh sb="24" eb="26">
      <t>コウフ</t>
    </rPh>
    <rPh sb="26" eb="28">
      <t>カノウ</t>
    </rPh>
    <rPh sb="29" eb="31">
      <t>シャリョウ</t>
    </rPh>
    <phoneticPr fontId="4"/>
  </si>
  <si>
    <t>申請車両③
（１）車両の種類
＊自動車検査証の交付可能な車両であること。</t>
    <rPh sb="0" eb="2">
      <t>シンセイ</t>
    </rPh>
    <rPh sb="2" eb="4">
      <t>シャリョウ</t>
    </rPh>
    <rPh sb="10" eb="12">
      <t>シャリョウ</t>
    </rPh>
    <rPh sb="13" eb="15">
      <t>シュルイ</t>
    </rPh>
    <rPh sb="17" eb="20">
      <t>ジドウシャ</t>
    </rPh>
    <rPh sb="20" eb="23">
      <t>ケンサショウ</t>
    </rPh>
    <rPh sb="24" eb="26">
      <t>コウフ</t>
    </rPh>
    <rPh sb="26" eb="28">
      <t>カノウ</t>
    </rPh>
    <rPh sb="29" eb="31">
      <t>シャリョウ</t>
    </rPh>
    <phoneticPr fontId="4"/>
  </si>
  <si>
    <t>Ⅰ－１．車両に関する事項　＊複数種類の車両を導入する場合は車種ごとにに記入してください。</t>
    <rPh sb="4" eb="6">
      <t>シャリョウ</t>
    </rPh>
    <rPh sb="7" eb="8">
      <t>カン</t>
    </rPh>
    <rPh sb="10" eb="12">
      <t>ジコウ</t>
    </rPh>
    <phoneticPr fontId="4"/>
  </si>
  <si>
    <t>②私は申請書に記載した既設再エネ発電設備が自家消費型であり、かつ、使途を限定された他の補助金を受けていない設備であることを表明し保証します。</t>
    <rPh sb="1" eb="2">
      <t>ワタシ</t>
    </rPh>
    <rPh sb="3" eb="6">
      <t>シンセイショ</t>
    </rPh>
    <rPh sb="7" eb="9">
      <t>キサイ</t>
    </rPh>
    <rPh sb="11" eb="13">
      <t>キセツ</t>
    </rPh>
    <rPh sb="13" eb="14">
      <t>サイ</t>
    </rPh>
    <rPh sb="16" eb="20">
      <t>ハツデンセツビ</t>
    </rPh>
    <rPh sb="21" eb="23">
      <t>ジカ</t>
    </rPh>
    <rPh sb="23" eb="26">
      <t>ショウヒガタ</t>
    </rPh>
    <rPh sb="33" eb="35">
      <t>シト</t>
    </rPh>
    <rPh sb="36" eb="38">
      <t>ゲンテイ</t>
    </rPh>
    <rPh sb="41" eb="42">
      <t>タ</t>
    </rPh>
    <rPh sb="43" eb="46">
      <t>ホジョキン</t>
    </rPh>
    <rPh sb="47" eb="48">
      <t>ウ</t>
    </rPh>
    <rPh sb="53" eb="55">
      <t>セツビ</t>
    </rPh>
    <rPh sb="61" eb="63">
      <t>ヒョウメイ</t>
    </rPh>
    <rPh sb="64" eb="66">
      <t>ホショウ</t>
    </rPh>
    <phoneticPr fontId="4"/>
  </si>
  <si>
    <t>私は、申請した車両、設備等を処分制限期間内に処分する場合、協会の承認を受け、指示された補助金額を返納します。</t>
    <rPh sb="10" eb="12">
      <t>セツビ</t>
    </rPh>
    <rPh sb="12" eb="13">
      <t>トウ</t>
    </rPh>
    <rPh sb="29" eb="31">
      <t>キョウカイ</t>
    </rPh>
    <phoneticPr fontId="4"/>
  </si>
  <si>
    <t>EV/PHEV想定年間消費電力量　　＊複数種類の車両を導入する場合は車種ごとにに記入してください。</t>
    <rPh sb="7" eb="9">
      <t>ソウテイ</t>
    </rPh>
    <rPh sb="9" eb="11">
      <t>ネンカン</t>
    </rPh>
    <rPh sb="11" eb="13">
      <t>ショウヒ</t>
    </rPh>
    <rPh sb="13" eb="15">
      <t>デンリョク</t>
    </rPh>
    <rPh sb="15" eb="16">
      <t>リョウ</t>
    </rPh>
    <rPh sb="19" eb="21">
      <t>フクスウ</t>
    </rPh>
    <rPh sb="21" eb="23">
      <t>シュルイ</t>
    </rPh>
    <rPh sb="24" eb="26">
      <t>シャリョウ</t>
    </rPh>
    <rPh sb="27" eb="29">
      <t>ドウニュウ</t>
    </rPh>
    <rPh sb="31" eb="33">
      <t>バアイ</t>
    </rPh>
    <rPh sb="34" eb="36">
      <t>シャシュ</t>
    </rPh>
    <rPh sb="40" eb="42">
      <t>キニュウ</t>
    </rPh>
    <phoneticPr fontId="4"/>
  </si>
  <si>
    <t>平均年間走行距離（km/年）</t>
    <rPh sb="0" eb="2">
      <t>ヘイキン</t>
    </rPh>
    <rPh sb="2" eb="4">
      <t>ネンカン</t>
    </rPh>
    <rPh sb="4" eb="8">
      <t>ソウコウキョリ</t>
    </rPh>
    <rPh sb="12" eb="13">
      <t>ネン</t>
    </rPh>
    <phoneticPr fontId="4"/>
  </si>
  <si>
    <t>再生可能エネルギー発電設備等年間発電量</t>
    <rPh sb="0" eb="4">
      <t>サイセイカノウ</t>
    </rPh>
    <rPh sb="9" eb="13">
      <t>ハツデンセツビ</t>
    </rPh>
    <rPh sb="13" eb="14">
      <t>トウ</t>
    </rPh>
    <rPh sb="14" eb="16">
      <t>ネンカン</t>
    </rPh>
    <rPh sb="16" eb="19">
      <t>ハツデンリョウ</t>
    </rPh>
    <phoneticPr fontId="4"/>
  </si>
  <si>
    <t>既設再エネ発電設備容量
（kW）</t>
    <rPh sb="0" eb="2">
      <t>キセツ</t>
    </rPh>
    <rPh sb="2" eb="3">
      <t>サイ</t>
    </rPh>
    <rPh sb="5" eb="7">
      <t>ハツデン</t>
    </rPh>
    <rPh sb="7" eb="9">
      <t>セツビ</t>
    </rPh>
    <rPh sb="9" eb="11">
      <t>ヨウリョウ</t>
    </rPh>
    <phoneticPr fontId="4"/>
  </si>
  <si>
    <t>新設再エネ発電設備容量
　　　　　　　　（kW）</t>
    <rPh sb="0" eb="2">
      <t>シンセツ</t>
    </rPh>
    <rPh sb="2" eb="3">
      <t>サイ</t>
    </rPh>
    <rPh sb="5" eb="7">
      <t>ハツデン</t>
    </rPh>
    <rPh sb="7" eb="9">
      <t>セツビ</t>
    </rPh>
    <rPh sb="9" eb="11">
      <t>ヨウリョウ</t>
    </rPh>
    <phoneticPr fontId="4"/>
  </si>
  <si>
    <t>※上記は太陽光パネルによる発電を前提としているため、それ以外の再エネ設備を想定している場合は、別途１KWあたりの年間予想発電量を算出いただき記入願います。</t>
    <rPh sb="1" eb="3">
      <t>ジョウキ</t>
    </rPh>
    <rPh sb="4" eb="6">
      <t>タイヨウ</t>
    </rPh>
    <rPh sb="6" eb="7">
      <t>コウ</t>
    </rPh>
    <rPh sb="13" eb="15">
      <t>ハツデン</t>
    </rPh>
    <rPh sb="16" eb="18">
      <t>ゼンテイ</t>
    </rPh>
    <rPh sb="28" eb="30">
      <t>イガイ</t>
    </rPh>
    <rPh sb="31" eb="32">
      <t>サイ</t>
    </rPh>
    <rPh sb="34" eb="36">
      <t>セツビ</t>
    </rPh>
    <rPh sb="37" eb="39">
      <t>ソウテイ</t>
    </rPh>
    <rPh sb="43" eb="45">
      <t>バアイ</t>
    </rPh>
    <rPh sb="47" eb="49">
      <t>ベット</t>
    </rPh>
    <rPh sb="56" eb="63">
      <t>ネンカンヨソウハツデンリョウ</t>
    </rPh>
    <rPh sb="64" eb="66">
      <t>サンシュツ</t>
    </rPh>
    <rPh sb="70" eb="72">
      <t>キニュウ</t>
    </rPh>
    <rPh sb="72" eb="73">
      <t>ネガ</t>
    </rPh>
    <phoneticPr fontId="4"/>
  </si>
  <si>
    <t>再エネ電源の種類</t>
    <rPh sb="0" eb="1">
      <t>サイ</t>
    </rPh>
    <rPh sb="3" eb="5">
      <t>デンゲン</t>
    </rPh>
    <rPh sb="6" eb="8">
      <t>シュルイ</t>
    </rPh>
    <phoneticPr fontId="4"/>
  </si>
  <si>
    <r>
      <t>想定年間消費電力量
（kW/h/年）</t>
    </r>
    <r>
      <rPr>
        <sz val="6"/>
        <rFont val="ＭＳ Ｐ明朝"/>
        <family val="1"/>
        <charset val="128"/>
      </rPr>
      <t>※自動計算されます</t>
    </r>
    <r>
      <rPr>
        <sz val="8"/>
        <rFont val="ＭＳ Ｐ明朝"/>
        <family val="1"/>
        <charset val="128"/>
      </rPr>
      <t>。</t>
    </r>
    <rPh sb="0" eb="2">
      <t>ソウテイ</t>
    </rPh>
    <rPh sb="2" eb="4">
      <t>ネンカン</t>
    </rPh>
    <rPh sb="4" eb="6">
      <t>ショウヒ</t>
    </rPh>
    <rPh sb="6" eb="8">
      <t>デンリョク</t>
    </rPh>
    <rPh sb="8" eb="9">
      <t>リョウ</t>
    </rPh>
    <rPh sb="16" eb="17">
      <t>ネン</t>
    </rPh>
    <phoneticPr fontId="4"/>
  </si>
  <si>
    <r>
      <rPr>
        <b/>
        <sz val="8"/>
        <rFont val="ＭＳ Ｐ明朝"/>
        <family val="1"/>
        <charset val="128"/>
      </rPr>
      <t>想定年間消費電力量合計</t>
    </r>
    <r>
      <rPr>
        <sz val="8"/>
        <rFont val="ＭＳ Ｐ明朝"/>
        <family val="1"/>
        <charset val="128"/>
      </rPr>
      <t xml:space="preserve">
（kW/h/年）</t>
    </r>
    <r>
      <rPr>
        <sz val="6"/>
        <rFont val="ＭＳ Ｐ明朝"/>
        <family val="1"/>
        <charset val="128"/>
      </rPr>
      <t>※自動計算されます</t>
    </r>
    <r>
      <rPr>
        <sz val="8"/>
        <rFont val="ＭＳ Ｐ明朝"/>
        <family val="1"/>
        <charset val="128"/>
      </rPr>
      <t>。</t>
    </r>
    <rPh sb="0" eb="2">
      <t>ソウテイ</t>
    </rPh>
    <rPh sb="2" eb="4">
      <t>ネンカン</t>
    </rPh>
    <rPh sb="4" eb="6">
      <t>ショウヒ</t>
    </rPh>
    <rPh sb="6" eb="8">
      <t>デンリョク</t>
    </rPh>
    <rPh sb="8" eb="9">
      <t>リョウ</t>
    </rPh>
    <rPh sb="9" eb="11">
      <t>ゴウケイ</t>
    </rPh>
    <rPh sb="18" eb="19">
      <t>ネン</t>
    </rPh>
    <phoneticPr fontId="4"/>
  </si>
  <si>
    <t>※想定年間消費電力量の算出根拠を資料１１として添付してください。</t>
    <rPh sb="1" eb="3">
      <t>ソウテイ</t>
    </rPh>
    <rPh sb="16" eb="18">
      <t>シリョウ</t>
    </rPh>
    <rPh sb="23" eb="25">
      <t>テンプ</t>
    </rPh>
    <phoneticPr fontId="4"/>
  </si>
  <si>
    <t>再エネ電力メニューの導入を選択され方は下記を記入願います。</t>
    <rPh sb="0" eb="1">
      <t>サイ</t>
    </rPh>
    <rPh sb="3" eb="5">
      <t>デンリョク</t>
    </rPh>
    <rPh sb="10" eb="12">
      <t>ドウニュウ</t>
    </rPh>
    <phoneticPr fontId="4"/>
  </si>
  <si>
    <t>6_災害時等における地域への貢献等　
（既に協定や連携方針の覚書き等がある場合は添付）</t>
    <rPh sb="20" eb="21">
      <t>スデ</t>
    </rPh>
    <rPh sb="22" eb="24">
      <t>キョウテイ</t>
    </rPh>
    <rPh sb="25" eb="27">
      <t>レンケイ</t>
    </rPh>
    <rPh sb="27" eb="29">
      <t>ホウシン</t>
    </rPh>
    <rPh sb="30" eb="32">
      <t>オボエガ</t>
    </rPh>
    <rPh sb="33" eb="34">
      <t>トウ</t>
    </rPh>
    <rPh sb="37" eb="39">
      <t>バアイ</t>
    </rPh>
    <rPh sb="40" eb="42">
      <t>テンプ</t>
    </rPh>
    <phoneticPr fontId="1"/>
  </si>
  <si>
    <t>7_ハザードマップ　（設備等を導入する施設に印を付けて添付）</t>
    <rPh sb="11" eb="13">
      <t>セツビ</t>
    </rPh>
    <rPh sb="13" eb="14">
      <t>トウ</t>
    </rPh>
    <rPh sb="15" eb="17">
      <t>ドウニュウ</t>
    </rPh>
    <rPh sb="19" eb="21">
      <t>シセツ</t>
    </rPh>
    <rPh sb="22" eb="23">
      <t>シルシ</t>
    </rPh>
    <rPh sb="24" eb="25">
      <t>ツ</t>
    </rPh>
    <rPh sb="27" eb="29">
      <t>テンプ</t>
    </rPh>
    <phoneticPr fontId="1"/>
  </si>
  <si>
    <t>10_法定耐用年数の根拠資料</t>
    <rPh sb="3" eb="9">
      <t>ホウテイタイヨウネンスウ</t>
    </rPh>
    <rPh sb="10" eb="12">
      <t>コンキョ</t>
    </rPh>
    <rPh sb="12" eb="14">
      <t>シリョウ</t>
    </rPh>
    <phoneticPr fontId="4"/>
  </si>
  <si>
    <t>11_想定年間消費電力量の算出根拠
（各数値の根拠、カタログ等）</t>
    <rPh sb="3" eb="5">
      <t>ソウテイ</t>
    </rPh>
    <rPh sb="5" eb="7">
      <t>ネンカン</t>
    </rPh>
    <rPh sb="7" eb="9">
      <t>ショウヒ</t>
    </rPh>
    <rPh sb="9" eb="11">
      <t>デンリョク</t>
    </rPh>
    <rPh sb="11" eb="12">
      <t>リョウ</t>
    </rPh>
    <rPh sb="13" eb="15">
      <t>サンシュツ</t>
    </rPh>
    <rPh sb="15" eb="17">
      <t>コンキョ</t>
    </rPh>
    <rPh sb="19" eb="20">
      <t>カク</t>
    </rPh>
    <rPh sb="20" eb="22">
      <t>スウチ</t>
    </rPh>
    <rPh sb="23" eb="25">
      <t>コンキョ</t>
    </rPh>
    <rPh sb="30" eb="31">
      <t>トウ</t>
    </rPh>
    <phoneticPr fontId="4"/>
  </si>
  <si>
    <t>拠点において再エネ電力メニューを導入</t>
    <rPh sb="0" eb="2">
      <t>キョテン</t>
    </rPh>
    <rPh sb="16" eb="18">
      <t>ドウニュウ</t>
    </rPh>
    <phoneticPr fontId="4"/>
  </si>
  <si>
    <t>判定結果（自動判定）</t>
    <rPh sb="0" eb="2">
      <t>ハンテイ</t>
    </rPh>
    <rPh sb="2" eb="4">
      <t>ケッカ</t>
    </rPh>
    <rPh sb="5" eb="7">
      <t>ジドウ</t>
    </rPh>
    <rPh sb="7" eb="9">
      <t>ハンテイ</t>
    </rPh>
    <phoneticPr fontId="4"/>
  </si>
  <si>
    <t>Ⅱ－１．再エネ発電設備の設置工事に関する事項　</t>
    <rPh sb="12" eb="14">
      <t>セッチ</t>
    </rPh>
    <rPh sb="14" eb="16">
      <t>コウジ</t>
    </rPh>
    <rPh sb="17" eb="18">
      <t>カン</t>
    </rPh>
    <rPh sb="20" eb="22">
      <t>ジコウ</t>
    </rPh>
    <phoneticPr fontId="4"/>
  </si>
  <si>
    <t>1_様式１_交付申請書</t>
    <rPh sb="2" eb="4">
      <t>ヨウシキ</t>
    </rPh>
    <rPh sb="6" eb="8">
      <t>コウフ</t>
    </rPh>
    <rPh sb="8" eb="11">
      <t>シンセイショ</t>
    </rPh>
    <phoneticPr fontId="4"/>
  </si>
  <si>
    <t>５．補助金申請額及びCO2削減効果に関する事項</t>
    <rPh sb="2" eb="4">
      <t>ホジョ</t>
    </rPh>
    <rPh sb="4" eb="5">
      <t>キン</t>
    </rPh>
    <rPh sb="5" eb="7">
      <t>シンセイ</t>
    </rPh>
    <rPh sb="7" eb="8">
      <t>ガク</t>
    </rPh>
    <rPh sb="8" eb="9">
      <t>オヨ</t>
    </rPh>
    <rPh sb="13" eb="15">
      <t>サクゲン</t>
    </rPh>
    <rPh sb="15" eb="17">
      <t>コウカ</t>
    </rPh>
    <rPh sb="18" eb="19">
      <t>カン</t>
    </rPh>
    <rPh sb="21" eb="23">
      <t>ジコウ</t>
    </rPh>
    <phoneticPr fontId="4"/>
  </si>
  <si>
    <r>
      <t>CO2削減効果合計</t>
    </r>
    <r>
      <rPr>
        <sz val="6"/>
        <rFont val="ＭＳ Ｐ明朝"/>
        <family val="1"/>
        <charset val="128"/>
      </rPr>
      <t>※自動計算</t>
    </r>
    <rPh sb="3" eb="5">
      <t>サクゲン</t>
    </rPh>
    <rPh sb="5" eb="7">
      <t>コウカ</t>
    </rPh>
    <rPh sb="7" eb="9">
      <t>ゴウケイ</t>
    </rPh>
    <rPh sb="10" eb="14">
      <t>ジドウケイサン</t>
    </rPh>
    <phoneticPr fontId="4"/>
  </si>
  <si>
    <t>手法１：新規再エネ発電設備の導入</t>
    <rPh sb="4" eb="6">
      <t>シンキ</t>
    </rPh>
    <rPh sb="6" eb="7">
      <t>サイ</t>
    </rPh>
    <rPh sb="9" eb="11">
      <t>ハツデン</t>
    </rPh>
    <rPh sb="11" eb="13">
      <t>セツビ</t>
    </rPh>
    <rPh sb="14" eb="16">
      <t>ドウニュウ</t>
    </rPh>
    <phoneticPr fontId="4"/>
  </si>
  <si>
    <t>〇は提出を必須とする書類</t>
    <rPh sb="5" eb="7">
      <t>ヒッス</t>
    </rPh>
    <phoneticPr fontId="14"/>
  </si>
  <si>
    <t>△は必要により提出する書類</t>
    <rPh sb="2" eb="4">
      <t>ヒツヨウ</t>
    </rPh>
    <rPh sb="7" eb="9">
      <t>テイシュツ</t>
    </rPh>
    <phoneticPr fontId="14"/>
  </si>
  <si>
    <t>電費（kWh/km）
※カタログ値</t>
    <rPh sb="0" eb="1">
      <t>デン</t>
    </rPh>
    <rPh sb="1" eb="2">
      <t>ヒ</t>
    </rPh>
    <rPh sb="16" eb="17">
      <t>チ</t>
    </rPh>
    <phoneticPr fontId="4"/>
  </si>
  <si>
    <r>
      <t>想定年間消費電力量
（kWh/年）</t>
    </r>
    <r>
      <rPr>
        <sz val="6"/>
        <rFont val="ＭＳ Ｐ明朝"/>
        <family val="1"/>
        <charset val="128"/>
      </rPr>
      <t>※自動計算されます</t>
    </r>
    <r>
      <rPr>
        <sz val="8"/>
        <rFont val="ＭＳ Ｐ明朝"/>
        <family val="1"/>
        <charset val="128"/>
      </rPr>
      <t>。</t>
    </r>
    <rPh sb="0" eb="2">
      <t>ソウテイ</t>
    </rPh>
    <rPh sb="2" eb="4">
      <t>ネンカン</t>
    </rPh>
    <rPh sb="4" eb="6">
      <t>ショウヒ</t>
    </rPh>
    <rPh sb="6" eb="8">
      <t>デンリョク</t>
    </rPh>
    <rPh sb="8" eb="9">
      <t>リョウ</t>
    </rPh>
    <rPh sb="15" eb="16">
      <t>ネン</t>
    </rPh>
    <phoneticPr fontId="4"/>
  </si>
  <si>
    <r>
      <t>想定年間発電量電力量
（kWh/年）</t>
    </r>
    <r>
      <rPr>
        <sz val="6"/>
        <rFont val="ＭＳ Ｐ明朝"/>
        <family val="1"/>
        <charset val="128"/>
      </rPr>
      <t>※自動計算されます</t>
    </r>
    <r>
      <rPr>
        <sz val="8"/>
        <rFont val="ＭＳ Ｐ明朝"/>
        <family val="1"/>
        <charset val="128"/>
      </rPr>
      <t>。</t>
    </r>
    <rPh sb="0" eb="2">
      <t>ソウテイ</t>
    </rPh>
    <rPh sb="2" eb="4">
      <t>ネンカン</t>
    </rPh>
    <rPh sb="4" eb="7">
      <t>ハツデンリョウ</t>
    </rPh>
    <rPh sb="7" eb="9">
      <t>デンリョク</t>
    </rPh>
    <rPh sb="9" eb="10">
      <t>リョウ</t>
    </rPh>
    <rPh sb="16" eb="17">
      <t>ネン</t>
    </rPh>
    <phoneticPr fontId="4"/>
  </si>
  <si>
    <t>1KWあたりの年間予想発電量（kWh/年/kW）</t>
    <rPh sb="7" eb="9">
      <t>ネンカン</t>
    </rPh>
    <rPh sb="9" eb="11">
      <t>ヨソウ</t>
    </rPh>
    <rPh sb="11" eb="14">
      <t>ハツデンリョウ</t>
    </rPh>
    <rPh sb="19" eb="20">
      <t>ネン</t>
    </rPh>
    <phoneticPr fontId="4"/>
  </si>
  <si>
    <t>購入量
（ｋWh）</t>
    <rPh sb="0" eb="3">
      <t>コウニュウリョウ</t>
    </rPh>
    <phoneticPr fontId="4"/>
  </si>
  <si>
    <t>判定</t>
    <rPh sb="0" eb="2">
      <t>ハンテイ</t>
    </rPh>
    <phoneticPr fontId="4"/>
  </si>
  <si>
    <t>カーシェア事業として、該当するとしてチェックしたものについて概要を記載してください。</t>
    <rPh sb="5" eb="7">
      <t>ジギョウ</t>
    </rPh>
    <rPh sb="11" eb="13">
      <t>ガイトウ</t>
    </rPh>
    <rPh sb="30" eb="32">
      <t>ガイヨウ</t>
    </rPh>
    <rPh sb="33" eb="35">
      <t>キサイ</t>
    </rPh>
    <phoneticPr fontId="4"/>
  </si>
  <si>
    <t>その際、社用車/公用者の使用主体、またカーシェア事業としていつ・どのように・誰に・貸し渡し（又は共有）を行うのか記載してください。</t>
    <rPh sb="2" eb="3">
      <t>サイ</t>
    </rPh>
    <rPh sb="12" eb="14">
      <t>シヨウ</t>
    </rPh>
    <rPh sb="14" eb="16">
      <t>シュタイ</t>
    </rPh>
    <rPh sb="24" eb="26">
      <t>ジギョウ</t>
    </rPh>
    <rPh sb="46" eb="47">
      <t>マタ</t>
    </rPh>
    <rPh sb="48" eb="50">
      <t>キョウユウ</t>
    </rPh>
    <phoneticPr fontId="4"/>
  </si>
  <si>
    <t>①私は、申請する車両、設備及び設置工事に関し、本補助金以外に国からの補助金を申請・受領していません。</t>
    <phoneticPr fontId="4"/>
  </si>
  <si>
    <t>）</t>
    <phoneticPr fontId="4"/>
  </si>
  <si>
    <t>自営線地中化</t>
    <rPh sb="3" eb="6">
      <t>チチュウカ</t>
    </rPh>
    <phoneticPr fontId="4"/>
  </si>
  <si>
    <t>平常時は公用車として使用し、災害時に限らず、地域住民等に有償又は無償にて貸し渡しします。</t>
    <rPh sb="0" eb="3">
      <t>ヘイジョウジ</t>
    </rPh>
    <rPh sb="4" eb="7">
      <t>コウヨウシャ</t>
    </rPh>
    <rPh sb="10" eb="12">
      <t>シヨウ</t>
    </rPh>
    <rPh sb="14" eb="17">
      <t>サイガイジ</t>
    </rPh>
    <rPh sb="18" eb="19">
      <t>カギ</t>
    </rPh>
    <rPh sb="22" eb="24">
      <t>チイキ</t>
    </rPh>
    <phoneticPr fontId="4"/>
  </si>
  <si>
    <t>平常時は社用車として使用し、災害時に限らず、社員等に有償又は無償にて貸し渡しします。</t>
    <rPh sb="0" eb="3">
      <t>ヘイジョウジ</t>
    </rPh>
    <rPh sb="4" eb="6">
      <t>シャヨウ</t>
    </rPh>
    <rPh sb="6" eb="7">
      <t>シャ</t>
    </rPh>
    <rPh sb="10" eb="12">
      <t>シヨウ</t>
    </rPh>
    <rPh sb="14" eb="17">
      <t>サイガイジ</t>
    </rPh>
    <rPh sb="18" eb="19">
      <t>カギ</t>
    </rPh>
    <phoneticPr fontId="4"/>
  </si>
  <si>
    <t>平常時は公用車として使用し、災害時に限らず、他の地方公共団体/民間企業間で共有します。</t>
    <rPh sb="0" eb="3">
      <t>ヘイジョウジ</t>
    </rPh>
    <rPh sb="4" eb="7">
      <t>コウヨウシャ</t>
    </rPh>
    <rPh sb="10" eb="12">
      <t>シヨウ</t>
    </rPh>
    <rPh sb="14" eb="17">
      <t>サイガイジ</t>
    </rPh>
    <rPh sb="18" eb="19">
      <t>カギ</t>
    </rPh>
    <rPh sb="22" eb="23">
      <t>タ</t>
    </rPh>
    <rPh sb="24" eb="26">
      <t>チホウ</t>
    </rPh>
    <rPh sb="26" eb="28">
      <t>コウキョウ</t>
    </rPh>
    <rPh sb="28" eb="30">
      <t>ダンタイ</t>
    </rPh>
    <rPh sb="31" eb="33">
      <t>ミンカン</t>
    </rPh>
    <rPh sb="33" eb="35">
      <t>キギョウ</t>
    </rPh>
    <rPh sb="35" eb="36">
      <t>カン</t>
    </rPh>
    <rPh sb="37" eb="39">
      <t>キョウユウ</t>
    </rPh>
    <phoneticPr fontId="4"/>
  </si>
  <si>
    <t>平常時は社用車として使用し、災害時に限らず、他の地方公共団体/民間企業間で共有します。</t>
    <rPh sb="0" eb="3">
      <t>ヘイジョウジ</t>
    </rPh>
    <rPh sb="4" eb="6">
      <t>シャヨウ</t>
    </rPh>
    <rPh sb="6" eb="7">
      <t>シャ</t>
    </rPh>
    <rPh sb="10" eb="12">
      <t>シヨウ</t>
    </rPh>
    <rPh sb="14" eb="17">
      <t>サイガイジ</t>
    </rPh>
    <rPh sb="18" eb="19">
      <t>カギ</t>
    </rPh>
    <rPh sb="22" eb="23">
      <t>タ</t>
    </rPh>
    <rPh sb="24" eb="30">
      <t>チホウコウキョウダンタイ</t>
    </rPh>
    <rPh sb="31" eb="33">
      <t>ミンカン</t>
    </rPh>
    <rPh sb="33" eb="35">
      <t>キギョウ</t>
    </rPh>
    <rPh sb="37" eb="39">
      <t>キョウユウ</t>
    </rPh>
    <phoneticPr fontId="4"/>
  </si>
  <si>
    <t>災害時には地域貢献が図れる事業であること、地域防災計画での位置づけや地方公共団体等との協定や連携等について、今後の予定等も含め記入してください。</t>
    <rPh sb="0" eb="3">
      <t>サイガイジ</t>
    </rPh>
    <rPh sb="5" eb="7">
      <t>チイキ</t>
    </rPh>
    <rPh sb="7" eb="9">
      <t>コウケン</t>
    </rPh>
    <rPh sb="10" eb="11">
      <t>ハカ</t>
    </rPh>
    <rPh sb="13" eb="15">
      <t>ジギョウ</t>
    </rPh>
    <rPh sb="21" eb="23">
      <t>チイキ</t>
    </rPh>
    <rPh sb="54" eb="56">
      <t>コンゴ</t>
    </rPh>
    <rPh sb="57" eb="59">
      <t>ヨテイ</t>
    </rPh>
    <rPh sb="59" eb="60">
      <t>トウ</t>
    </rPh>
    <rPh sb="61" eb="62">
      <t>フク</t>
    </rPh>
    <rPh sb="63" eb="65">
      <t>キニュウ</t>
    </rPh>
    <phoneticPr fontId="4"/>
  </si>
  <si>
    <t>また、既に協定書や連携方針の覚書き等がある場合は、資料６として添付してください。</t>
    <rPh sb="3" eb="4">
      <t>スデ</t>
    </rPh>
    <rPh sb="5" eb="7">
      <t>キョウテイ</t>
    </rPh>
    <rPh sb="7" eb="8">
      <t>ショ</t>
    </rPh>
    <rPh sb="9" eb="11">
      <t>レンケイ</t>
    </rPh>
    <rPh sb="11" eb="13">
      <t>ホウシン</t>
    </rPh>
    <rPh sb="14" eb="16">
      <t>オボエガ</t>
    </rPh>
    <rPh sb="17" eb="18">
      <t>トウ</t>
    </rPh>
    <rPh sb="21" eb="23">
      <t>バアイ</t>
    </rPh>
    <rPh sb="25" eb="27">
      <t>シリョウ</t>
    </rPh>
    <rPh sb="31" eb="33">
      <t>テンプ</t>
    </rPh>
    <phoneticPr fontId="4"/>
  </si>
  <si>
    <t>また、ハザードマップに、施設の位置に印を付けて、資料７として添付してください。</t>
    <rPh sb="12" eb="14">
      <t>シセツ</t>
    </rPh>
    <rPh sb="15" eb="17">
      <t>イチ</t>
    </rPh>
    <rPh sb="18" eb="19">
      <t>シルシ</t>
    </rPh>
    <rPh sb="20" eb="21">
      <t>ツ</t>
    </rPh>
    <rPh sb="24" eb="26">
      <t>シリョウ</t>
    </rPh>
    <rPh sb="30" eb="32">
      <t>テンプ</t>
    </rPh>
    <phoneticPr fontId="4"/>
  </si>
  <si>
    <t>※CO2削減効果を算出されたハード対策事業計算ファイル及び根拠資料を資料８、９、法定耐用年数の根拠資料を資料１０として添付してください。</t>
    <rPh sb="4" eb="6">
      <t>サクゲン</t>
    </rPh>
    <rPh sb="6" eb="8">
      <t>コウカ</t>
    </rPh>
    <rPh sb="9" eb="11">
      <t>サンシュツ</t>
    </rPh>
    <rPh sb="17" eb="19">
      <t>タイサク</t>
    </rPh>
    <rPh sb="19" eb="21">
      <t>ジギョウ</t>
    </rPh>
    <rPh sb="21" eb="23">
      <t>ケイサン</t>
    </rPh>
    <rPh sb="27" eb="28">
      <t>オヨ</t>
    </rPh>
    <rPh sb="29" eb="31">
      <t>コンキョ</t>
    </rPh>
    <rPh sb="31" eb="33">
      <t>シリョウ</t>
    </rPh>
    <rPh sb="34" eb="36">
      <t>シリョウ</t>
    </rPh>
    <rPh sb="40" eb="42">
      <t>ホウテイ</t>
    </rPh>
    <rPh sb="42" eb="44">
      <t>タイヨウ</t>
    </rPh>
    <rPh sb="44" eb="46">
      <t>ネンスウ</t>
    </rPh>
    <rPh sb="47" eb="49">
      <t>コンキョ</t>
    </rPh>
    <rPh sb="49" eb="51">
      <t>シリョウ</t>
    </rPh>
    <rPh sb="52" eb="54">
      <t>シリョウ</t>
    </rPh>
    <rPh sb="59" eb="61">
      <t>テンプ</t>
    </rPh>
    <phoneticPr fontId="4"/>
  </si>
  <si>
    <t>④災害発生時には、申請する設備が非常用電源などとして機能するなど、地域貢献が図られ、地域防災計画での位置づけや地方公共団体等との協定や連携等を行うよう努めます。</t>
    <rPh sb="9" eb="11">
      <t>シンセイ</t>
    </rPh>
    <rPh sb="71" eb="72">
      <t>オコナ</t>
    </rPh>
    <rPh sb="75" eb="76">
      <t>ツト</t>
    </rPh>
    <phoneticPr fontId="4"/>
  </si>
  <si>
    <t>台数　＊申請する充電インフラは申請車両台数を超えないこと。</t>
    <rPh sb="0" eb="2">
      <t>ダイスウ</t>
    </rPh>
    <rPh sb="4" eb="6">
      <t>シンセイ</t>
    </rPh>
    <rPh sb="8" eb="10">
      <t>ジュウデン</t>
    </rPh>
    <rPh sb="15" eb="17">
      <t>シンセイ</t>
    </rPh>
    <rPh sb="17" eb="19">
      <t>シャリョウ</t>
    </rPh>
    <rPh sb="19" eb="21">
      <t>ダイスウ</t>
    </rPh>
    <rPh sb="22" eb="23">
      <t>コ</t>
    </rPh>
    <phoneticPr fontId="4"/>
  </si>
  <si>
    <t>3_実施場所地図
（補助設備の設置場所（住所）及び設置場所が複数に存在する場合、その位置関係を把握・確認するもの。地図に設置場所の印を明示。既にV2H充放電設備又は外部給電器を設置している場合、その地図も含む）</t>
    <rPh sb="99" eb="101">
      <t>チズ</t>
    </rPh>
    <phoneticPr fontId="1"/>
  </si>
  <si>
    <t>4_導入する車両・設備の設置図
（補助設備について、建物内や敷地内での配置を把握・確認するもの。建物や敷地の図面に設置場所を明示。既にV2H充放電設備又は外部給電器を設置している場合、その設置図も含む）</t>
    <phoneticPr fontId="1"/>
  </si>
  <si>
    <t>13_再エネ発電設備が導入または活用できない場合の理由書</t>
    <rPh sb="3" eb="4">
      <t>サイ</t>
    </rPh>
    <rPh sb="6" eb="8">
      <t>ハツデン</t>
    </rPh>
    <rPh sb="8" eb="10">
      <t>セツビ</t>
    </rPh>
    <rPh sb="11" eb="13">
      <t>ドウニュウ</t>
    </rPh>
    <rPh sb="16" eb="18">
      <t>カツヨウ</t>
    </rPh>
    <rPh sb="22" eb="24">
      <t>バアイ</t>
    </rPh>
    <rPh sb="25" eb="28">
      <t>リユウショ</t>
    </rPh>
    <phoneticPr fontId="1"/>
  </si>
  <si>
    <t>14_工程表　（導入する車両・設備全体の工程表）</t>
    <rPh sb="3" eb="6">
      <t>コウテイヒョウ</t>
    </rPh>
    <rPh sb="8" eb="10">
      <t>ドウニュウ</t>
    </rPh>
    <rPh sb="12" eb="14">
      <t>シャリョウ</t>
    </rPh>
    <rPh sb="15" eb="17">
      <t>セツビ</t>
    </rPh>
    <rPh sb="17" eb="19">
      <t>ゼンタイ</t>
    </rPh>
    <rPh sb="20" eb="23">
      <t>コウテイヒョウ</t>
    </rPh>
    <phoneticPr fontId="1"/>
  </si>
  <si>
    <t>17_業務概要　（代表事業者の企業パンフレット等）</t>
    <phoneticPr fontId="1"/>
  </si>
  <si>
    <t>18_定款　又は寄付行為　（代表事業者の定款又は寄付行為）</t>
    <phoneticPr fontId="1"/>
  </si>
  <si>
    <t>19_経理状況説明書
（代表事業者の直近２ヵ年度分の貸借対照表および損益計算書）</t>
    <phoneticPr fontId="4"/>
  </si>
  <si>
    <t>20_共同事業者の業務概要　（企業パンフレット等）</t>
    <phoneticPr fontId="4"/>
  </si>
  <si>
    <t>21_共同事業者の定款又は寄付行為</t>
    <phoneticPr fontId="4"/>
  </si>
  <si>
    <t>22_共同事業者の経理状況説明書
（直近２ヵ年度分の貸借対照表および損益計算書）</t>
    <phoneticPr fontId="4"/>
  </si>
  <si>
    <t>23_その他</t>
    <rPh sb="5" eb="6">
      <t>タ</t>
    </rPh>
    <phoneticPr fontId="4"/>
  </si>
  <si>
    <t>※資料１７、１９、２０、２１、２２　地方公共団体は不要</t>
    <phoneticPr fontId="14"/>
  </si>
  <si>
    <t>※資料１８　地方公共団体は予算書を添付</t>
    <phoneticPr fontId="14"/>
  </si>
  <si>
    <t>交付申請時提出書類等一覧</t>
    <rPh sb="0" eb="2">
      <t>コウフ</t>
    </rPh>
    <rPh sb="2" eb="4">
      <t>シンセイ</t>
    </rPh>
    <rPh sb="4" eb="5">
      <t>ジ</t>
    </rPh>
    <rPh sb="5" eb="7">
      <t>テイシュツ</t>
    </rPh>
    <rPh sb="7" eb="9">
      <t>ショルイ</t>
    </rPh>
    <rPh sb="9" eb="10">
      <t>トウ</t>
    </rPh>
    <rPh sb="10" eb="12">
      <t>イチラン</t>
    </rPh>
    <phoneticPr fontId="4"/>
  </si>
  <si>
    <t>－</t>
    <phoneticPr fontId="1"/>
  </si>
  <si>
    <t>(8)補助金所要額
(6)と(7)を比較し
て少ない方の額</t>
    <rPh sb="3" eb="5">
      <t>ホジョ</t>
    </rPh>
    <rPh sb="5" eb="6">
      <t>キン</t>
    </rPh>
    <rPh sb="6" eb="9">
      <t>ショヨウガク</t>
    </rPh>
    <phoneticPr fontId="4"/>
  </si>
  <si>
    <t>(7)上限額</t>
    <rPh sb="3" eb="6">
      <t>ジョウゲンガク</t>
    </rPh>
    <phoneticPr fontId="4"/>
  </si>
  <si>
    <t>補助金算出額</t>
    <rPh sb="0" eb="2">
      <t>ホジョ</t>
    </rPh>
    <rPh sb="2" eb="3">
      <t>キン</t>
    </rPh>
    <rPh sb="3" eb="5">
      <t>サンシュツ</t>
    </rPh>
    <rPh sb="5" eb="6">
      <t>ガク</t>
    </rPh>
    <phoneticPr fontId="1"/>
  </si>
  <si>
    <t>補助金算出額</t>
    <rPh sb="3" eb="5">
      <t>サンシュツ</t>
    </rPh>
    <rPh sb="5" eb="6">
      <t>ガク</t>
    </rPh>
    <phoneticPr fontId="1"/>
  </si>
  <si>
    <t>(6)各設備の補助金
　 算出額合計</t>
    <rPh sb="3" eb="4">
      <t>カク</t>
    </rPh>
    <rPh sb="4" eb="6">
      <t>セツビ</t>
    </rPh>
    <rPh sb="13" eb="15">
      <t>サンシュツ</t>
    </rPh>
    <rPh sb="15" eb="16">
      <t>ガク</t>
    </rPh>
    <rPh sb="16" eb="18">
      <t>ゴウケイ</t>
    </rPh>
    <phoneticPr fontId="4"/>
  </si>
  <si>
    <t>(8)補助金算出額
（補助率１／３）</t>
    <rPh sb="6" eb="8">
      <t>サンシュツ</t>
    </rPh>
    <rPh sb="11" eb="14">
      <t>ホジョリツ</t>
    </rPh>
    <phoneticPr fontId="4"/>
  </si>
  <si>
    <t>(8)補助金算出額
　合計
（補助率１／３）</t>
    <rPh sb="6" eb="8">
      <t>サンシュツ</t>
    </rPh>
    <rPh sb="11" eb="13">
      <t>ゴウケイ</t>
    </rPh>
    <rPh sb="15" eb="18">
      <t>ホジョリツ</t>
    </rPh>
    <phoneticPr fontId="4"/>
  </si>
  <si>
    <t>(8)補助金算出額
　合計
（補助率１／２）</t>
    <rPh sb="6" eb="8">
      <t>サンシュツ</t>
    </rPh>
    <rPh sb="11" eb="13">
      <t>ゴウケイ</t>
    </rPh>
    <rPh sb="15" eb="17">
      <t>ホジョ</t>
    </rPh>
    <rPh sb="17" eb="18">
      <t>リツ</t>
    </rPh>
    <phoneticPr fontId="4"/>
  </si>
  <si>
    <t>(8)補助金算出額
　合計
（補助率１／２）</t>
    <rPh sb="6" eb="8">
      <t>サンシュツ</t>
    </rPh>
    <rPh sb="11" eb="13">
      <t>ゴウケイ</t>
    </rPh>
    <rPh sb="15" eb="18">
      <t>ホジョリツ</t>
    </rPh>
    <phoneticPr fontId="4"/>
  </si>
  <si>
    <t>(8)補助金算出額
(7)×１／１</t>
    <rPh sb="6" eb="8">
      <t>サンシュツ</t>
    </rPh>
    <phoneticPr fontId="4"/>
  </si>
  <si>
    <t>(8)補助金算出額
（補助率１／２）</t>
    <rPh sb="6" eb="8">
      <t>サンシュツ</t>
    </rPh>
    <rPh sb="11" eb="14">
      <t>ホジョリツ</t>
    </rPh>
    <phoneticPr fontId="4"/>
  </si>
  <si>
    <t>（再エネ×電動車の同時導入による脱炭素型カーシェア・防災拠点化促進事業）</t>
    <rPh sb="19" eb="20">
      <t>カタ</t>
    </rPh>
    <phoneticPr fontId="1"/>
  </si>
  <si>
    <t>令和３年度（補正予算）二酸化炭素排出抑制対策事業費等補助金
（再エネ×電動車の同時導入による脱炭素型カーシェア・防災拠点化促進事業）
別紙１_実施計画書</t>
    <rPh sb="49" eb="50">
      <t>カタ</t>
    </rPh>
    <rPh sb="67" eb="69">
      <t>ベッシ</t>
    </rPh>
    <rPh sb="71" eb="76">
      <t>ジッシケイカクショ</t>
    </rPh>
    <phoneticPr fontId="4"/>
  </si>
  <si>
    <t>（再エネ×電動車の同時導入による脱炭素型カーシェア・防災拠点化促進事業）</t>
    <rPh sb="19" eb="20">
      <t>カタ</t>
    </rPh>
    <phoneticPr fontId="4"/>
  </si>
  <si>
    <t>注3　工事項目は公募要領別表１～６に従い記載すること。</t>
    <rPh sb="0" eb="1">
      <t>チュウ</t>
    </rPh>
    <rPh sb="3" eb="5">
      <t>コウジ</t>
    </rPh>
    <rPh sb="5" eb="7">
      <t>コウモク</t>
    </rPh>
    <rPh sb="8" eb="12">
      <t>コウボヨウリョウ</t>
    </rPh>
    <rPh sb="12" eb="14">
      <t>ベッピョウ</t>
    </rPh>
    <rPh sb="18" eb="19">
      <t>シタガ</t>
    </rPh>
    <rPh sb="20" eb="22">
      <t>キサイ</t>
    </rPh>
    <phoneticPr fontId="4"/>
  </si>
  <si>
    <t>※太陽光発電設備をPPA事業で導入する場合は資料５実施体制図にPPA事業の関係性についても記載してください。</t>
    <rPh sb="1" eb="6">
      <t>タイヨウコウハツデン</t>
    </rPh>
    <rPh sb="6" eb="8">
      <t>セツビ</t>
    </rPh>
    <rPh sb="12" eb="14">
      <t>ジギョウ</t>
    </rPh>
    <rPh sb="15" eb="17">
      <t>ドウニュウ</t>
    </rPh>
    <rPh sb="19" eb="21">
      <t>バアイ</t>
    </rPh>
    <rPh sb="22" eb="24">
      <t>シリョウ</t>
    </rPh>
    <rPh sb="25" eb="27">
      <t>ジッシ</t>
    </rPh>
    <rPh sb="27" eb="29">
      <t>タイセイ</t>
    </rPh>
    <rPh sb="29" eb="30">
      <t>ズ</t>
    </rPh>
    <rPh sb="34" eb="36">
      <t>ジギョウ</t>
    </rPh>
    <rPh sb="37" eb="40">
      <t>カンケイセイ</t>
    </rPh>
    <rPh sb="45" eb="47">
      <t>キサイ</t>
    </rPh>
    <phoneticPr fontId="4"/>
  </si>
  <si>
    <t>⑩（電子申請が導入された場合）電子申請を行うに当たり、取得したＩＤ、パスワード（以下「ＰＷ」という）を第三者に漏えいしないよう厳格に管理します。当該ＩＤ及びＰＷを使って電子申請された場合は、申請者の手続きとみなすことを承諾します。この手続きにより申請者が不利益又は損害を被ったとしても、協会に対して何ら賠償を求めません。</t>
    <rPh sb="143" eb="145">
      <t>キョウカイ</t>
    </rPh>
    <phoneticPr fontId="4"/>
  </si>
  <si>
    <t>⑪交付申請書の申請内容や添付した書類等は、申請者の責任の下に確認した真正な書類等であり、虚偽の内容は含まれていないことを表明し、保証します。</t>
    <rPh sb="1" eb="3">
      <t>コウフ</t>
    </rPh>
    <rPh sb="3" eb="6">
      <t>シンセイショ</t>
    </rPh>
    <phoneticPr fontId="4"/>
  </si>
  <si>
    <t>③私は、申請車両、設備の所有、又は設置に関する情報について国へ提供を求められた場合は、協会が情報を提供することを了承し
ます。</t>
    <rPh sb="9" eb="11">
      <t>セツビ</t>
    </rPh>
    <rPh sb="43" eb="45">
      <t>キョウカイ</t>
    </rPh>
    <phoneticPr fontId="4"/>
  </si>
  <si>
    <t>⑤私は、災害時等に申請車両や外部給電器の貸与又は充放電設備の利用について国から要請があった場合には、可能な範囲で協力
するよう努めます。</t>
    <phoneticPr fontId="4"/>
  </si>
  <si>
    <t>８．補助事業期間について　　　※申請する車両及び設備全体で記入願います。　　　※工程表を資料１４として添付してください。</t>
    <rPh sb="2" eb="4">
      <t>ホジョ</t>
    </rPh>
    <rPh sb="4" eb="6">
      <t>ジギョウ</t>
    </rPh>
    <rPh sb="6" eb="8">
      <t>キカン</t>
    </rPh>
    <rPh sb="16" eb="18">
      <t>シンセイ</t>
    </rPh>
    <rPh sb="20" eb="22">
      <t>シャリョウ</t>
    </rPh>
    <rPh sb="22" eb="23">
      <t>オヨ</t>
    </rPh>
    <rPh sb="24" eb="26">
      <t>セツビ</t>
    </rPh>
    <rPh sb="26" eb="28">
      <t>ゼンタイ</t>
    </rPh>
    <rPh sb="29" eb="31">
      <t>キニュウ</t>
    </rPh>
    <rPh sb="31" eb="32">
      <t>ネガ</t>
    </rPh>
    <rPh sb="40" eb="43">
      <t>コウテイヒョウ</t>
    </rPh>
    <rPh sb="44" eb="46">
      <t>シリョウ</t>
    </rPh>
    <rPh sb="51" eb="53">
      <t>テンプ</t>
    </rPh>
    <phoneticPr fontId="4"/>
  </si>
  <si>
    <t>補助金算出額</t>
    <rPh sb="0" eb="2">
      <t>ホジョ</t>
    </rPh>
    <rPh sb="2" eb="3">
      <t>キン</t>
    </rPh>
    <rPh sb="3" eb="6">
      <t>サンシュツガク</t>
    </rPh>
    <phoneticPr fontId="1"/>
  </si>
  <si>
    <t>(8)補助金算出額
（補助率１／１）</t>
    <rPh sb="6" eb="8">
      <t>サンシュツ</t>
    </rPh>
    <rPh sb="11" eb="14">
      <t>ホジョリツ</t>
    </rPh>
    <phoneticPr fontId="4"/>
  </si>
  <si>
    <t>ＲＣＥＳＰＡ事業番号</t>
    <phoneticPr fontId="4"/>
  </si>
  <si>
    <t>⑧再エネ電力メニュー契約または再エネ電力証書の購入を行う場合、私は、申請時点でこれらを実施していない時は、契約書または証書をカーシェア事業開始までに提出いたします。</t>
    <rPh sb="26" eb="27">
      <t>オコナ</t>
    </rPh>
    <rPh sb="28" eb="30">
      <t>バアイ</t>
    </rPh>
    <rPh sb="34" eb="36">
      <t>シンセイ</t>
    </rPh>
    <rPh sb="36" eb="38">
      <t>ジテン</t>
    </rPh>
    <rPh sb="43" eb="45">
      <t>ジッシ</t>
    </rPh>
    <rPh sb="50" eb="51">
      <t>トキ</t>
    </rPh>
    <rPh sb="53" eb="56">
      <t>ケイヤクショ</t>
    </rPh>
    <rPh sb="59" eb="61">
      <t>ショウショ</t>
    </rPh>
    <rPh sb="67" eb="69">
      <t>ジギョウ</t>
    </rPh>
    <rPh sb="69" eb="71">
      <t>カイシ</t>
    </rPh>
    <rPh sb="74" eb="76">
      <t>テイシュツ</t>
    </rPh>
    <phoneticPr fontId="4"/>
  </si>
  <si>
    <r>
      <t>＊補助対象経費の中に自社製品の調達分が含まれる場合、「環境省所管の補助金等に係る事務処理手引」（注）に定める補助事業における自社調達を行う場合の利益等排除の考え方により、利益等を排除して応募申請してください。
（注）</t>
    </r>
    <r>
      <rPr>
        <sz val="8"/>
        <color rgb="FFFF0000"/>
        <rFont val="ＭＳ Ｐ明朝"/>
        <family val="1"/>
        <charset val="128"/>
      </rPr>
      <t>https://www.env.go.jp/kanbo/chotatsu/kanbo/chotasu/2804_160323set.pdf</t>
    </r>
    <rPh sb="93" eb="95">
      <t>オウボ</t>
    </rPh>
    <phoneticPr fontId="4"/>
  </si>
  <si>
    <t>ＲＣＥＳＰＡ事業番号</t>
    <phoneticPr fontId="1"/>
  </si>
  <si>
    <t>（2）土地の権利</t>
    <rPh sb="3" eb="5">
      <t>トチ</t>
    </rPh>
    <rPh sb="6" eb="8">
      <t>ケンリ</t>
    </rPh>
    <phoneticPr fontId="1"/>
  </si>
  <si>
    <t>（3）建物の権利</t>
    <rPh sb="3" eb="5">
      <t>タテモノ</t>
    </rPh>
    <rPh sb="6" eb="8">
      <t>ケンリ</t>
    </rPh>
    <phoneticPr fontId="4"/>
  </si>
  <si>
    <t>（4）契約（発注）予定日</t>
    <rPh sb="3" eb="5">
      <t>ケイヤク</t>
    </rPh>
    <rPh sb="6" eb="8">
      <t>ハッチュウ</t>
    </rPh>
    <rPh sb="9" eb="11">
      <t>ヨテイ</t>
    </rPh>
    <rPh sb="11" eb="12">
      <t>ヒ</t>
    </rPh>
    <phoneticPr fontId="4"/>
  </si>
  <si>
    <t>（5）検収確認予定日</t>
    <rPh sb="3" eb="5">
      <t>ケンシュウ</t>
    </rPh>
    <rPh sb="5" eb="7">
      <t>カクニン</t>
    </rPh>
    <rPh sb="7" eb="9">
      <t>ヨテイ</t>
    </rPh>
    <rPh sb="9" eb="10">
      <t>ヒ</t>
    </rPh>
    <phoneticPr fontId="4"/>
  </si>
  <si>
    <t>5_実施体制図
（補助事業及び補助事業完了後のカーシェア事業の実施体制図。PPA事業の場合はその実施体制も含む）
・代表申請者、共同申請者の区分（委託請負関係やリース関係があればそれも明示）
・補助設備の所有者、維持管理者（事業完了後含む）
・カーシェア事業の運営者、貸し渡し先
・PPA事業の場合はその関係性
＋他にもあれば）</t>
    <rPh sb="13" eb="14">
      <t>オヨ</t>
    </rPh>
    <rPh sb="15" eb="17">
      <t>ホジョ</t>
    </rPh>
    <rPh sb="17" eb="19">
      <t>ジギョウ</t>
    </rPh>
    <rPh sb="19" eb="21">
      <t>カンリョウ</t>
    </rPh>
    <rPh sb="21" eb="22">
      <t>ゴ</t>
    </rPh>
    <rPh sb="40" eb="42">
      <t>ジギョウ</t>
    </rPh>
    <rPh sb="43" eb="45">
      <t>バアイ</t>
    </rPh>
    <rPh sb="48" eb="50">
      <t>ジッシ</t>
    </rPh>
    <rPh sb="50" eb="52">
      <t>タイセイ</t>
    </rPh>
    <rPh sb="53" eb="54">
      <t>フク</t>
    </rPh>
    <phoneticPr fontId="1"/>
  </si>
  <si>
    <t>プラグインハイブリット車</t>
    <rPh sb="11" eb="12">
      <t>シャ</t>
    </rPh>
    <phoneticPr fontId="4"/>
  </si>
  <si>
    <t>※１KWあたりの年間予想発電量（kWh/kW/年）は、公募要領P.１９に掲示する値のうち、申請車両の自動車検査証の「使用の本拠の位置」が所在する都道府県の数値を用いてください。また、算出根拠を資料１２として添付してください。</t>
    <rPh sb="8" eb="10">
      <t>ネンカン</t>
    </rPh>
    <rPh sb="10" eb="12">
      <t>ヨソウ</t>
    </rPh>
    <rPh sb="12" eb="15">
      <t>ハツデンリョウ</t>
    </rPh>
    <rPh sb="27" eb="29">
      <t>コウボ</t>
    </rPh>
    <rPh sb="29" eb="31">
      <t>ヨウリョウ</t>
    </rPh>
    <phoneticPr fontId="4"/>
  </si>
  <si>
    <t>※再エネ電力メニューの契約書または購入した再エネ電力証書を資料１２として添付してください。申請時点で再エネメニュー契約または再エネ電力証書の購入を実施していない場合は、10.申請に関する誓約に同意し、契約書または証書をカーシェア事業開始までに提出してください。</t>
    <rPh sb="1" eb="2">
      <t>サイ</t>
    </rPh>
    <rPh sb="4" eb="6">
      <t>デンリョク</t>
    </rPh>
    <rPh sb="11" eb="13">
      <t>ケイヤク</t>
    </rPh>
    <rPh sb="13" eb="14">
      <t>ショ</t>
    </rPh>
    <rPh sb="17" eb="19">
      <t>コウニュウ</t>
    </rPh>
    <rPh sb="21" eb="22">
      <t>サイ</t>
    </rPh>
    <rPh sb="24" eb="26">
      <t>デンリョク</t>
    </rPh>
    <rPh sb="26" eb="28">
      <t>ショウショ</t>
    </rPh>
    <rPh sb="29" eb="31">
      <t>シリョウ</t>
    </rPh>
    <rPh sb="45" eb="47">
      <t>シンセイ</t>
    </rPh>
    <rPh sb="47" eb="49">
      <t>ジテン</t>
    </rPh>
    <rPh sb="50" eb="51">
      <t>サイ</t>
    </rPh>
    <rPh sb="57" eb="59">
      <t>ケイヤク</t>
    </rPh>
    <rPh sb="62" eb="63">
      <t>サイ</t>
    </rPh>
    <rPh sb="65" eb="67">
      <t>デンリョク</t>
    </rPh>
    <rPh sb="67" eb="69">
      <t>ショウショ</t>
    </rPh>
    <rPh sb="70" eb="72">
      <t>コウニュウ</t>
    </rPh>
    <rPh sb="73" eb="75">
      <t>ジッシ</t>
    </rPh>
    <rPh sb="80" eb="82">
      <t>バアイ</t>
    </rPh>
    <rPh sb="87" eb="89">
      <t>シンセイ</t>
    </rPh>
    <rPh sb="90" eb="91">
      <t>カカ</t>
    </rPh>
    <rPh sb="93" eb="95">
      <t>セイヤク</t>
    </rPh>
    <rPh sb="96" eb="98">
      <t>ドウイ</t>
    </rPh>
    <rPh sb="100" eb="103">
      <t>ケイヤクショ</t>
    </rPh>
    <rPh sb="106" eb="108">
      <t>ショウショ</t>
    </rPh>
    <rPh sb="114" eb="116">
      <t>ジギョウ</t>
    </rPh>
    <rPh sb="116" eb="118">
      <t>カイシ</t>
    </rPh>
    <rPh sb="121" eb="123">
      <t>テイシュツ</t>
    </rPh>
    <phoneticPr fontId="4"/>
  </si>
  <si>
    <t>私は、以下①～⑪の項目について了承します。</t>
    <phoneticPr fontId="4"/>
  </si>
  <si>
    <t>12_再エネ電力導入状況の根拠資料
（太陽光発電設備の容量・導入設備の容量等。各数値の根拠、再エネ電力メニューの契約状況や購入した再エネ電力証書の内容がわかる資料）</t>
    <rPh sb="8" eb="10">
      <t>ドウニュウ</t>
    </rPh>
    <rPh sb="10" eb="12">
      <t>ジョウキョウ</t>
    </rPh>
    <rPh sb="13" eb="15">
      <t>コンキョ</t>
    </rPh>
    <rPh sb="15" eb="17">
      <t>シリョウ</t>
    </rPh>
    <rPh sb="19" eb="22">
      <t>タイヨウコウ</t>
    </rPh>
    <rPh sb="22" eb="24">
      <t>ハツデン</t>
    </rPh>
    <rPh sb="24" eb="26">
      <t>セツビ</t>
    </rPh>
    <rPh sb="27" eb="29">
      <t>ヨウリョウ</t>
    </rPh>
    <rPh sb="30" eb="32">
      <t>ドウニュウ</t>
    </rPh>
    <rPh sb="32" eb="34">
      <t>セツビ</t>
    </rPh>
    <rPh sb="35" eb="37">
      <t>ヨウリョウ</t>
    </rPh>
    <rPh sb="37" eb="38">
      <t>ナド</t>
    </rPh>
    <rPh sb="39" eb="40">
      <t>カク</t>
    </rPh>
    <rPh sb="40" eb="42">
      <t>スウチ</t>
    </rPh>
    <rPh sb="43" eb="45">
      <t>コンキョ</t>
    </rPh>
    <rPh sb="46" eb="47">
      <t>サイ</t>
    </rPh>
    <rPh sb="56" eb="58">
      <t>ケイヤク</t>
    </rPh>
    <rPh sb="58" eb="60">
      <t>ジョウキョウ</t>
    </rPh>
    <rPh sb="61" eb="63">
      <t>コウニュウ</t>
    </rPh>
    <rPh sb="65" eb="66">
      <t>サイ</t>
    </rPh>
    <rPh sb="68" eb="70">
      <t>デンリョク</t>
    </rPh>
    <rPh sb="70" eb="72">
      <t>ショウショ</t>
    </rPh>
    <rPh sb="73" eb="75">
      <t>ナイヨウ</t>
    </rPh>
    <rPh sb="79" eb="81">
      <t>シリョウ</t>
    </rPh>
    <phoneticPr fontId="4"/>
  </si>
  <si>
    <t>⑨私は、申請書の記載内容が誤っていた場合、その誤内容を協会が修正することを了承します。</t>
    <rPh sb="27" eb="29">
      <t>キョウカイ</t>
    </rPh>
    <phoneticPr fontId="4"/>
  </si>
  <si>
    <t>ＲＣＥＳＰＡ事業番号</t>
    <rPh sb="6" eb="8">
      <t>ジギョウ</t>
    </rPh>
    <rPh sb="8" eb="10">
      <t>バンゴウ</t>
    </rPh>
    <phoneticPr fontId="1"/>
  </si>
  <si>
    <t>不足分について再エネ電力証書を購入</t>
    <rPh sb="0" eb="3">
      <t>フソクブン</t>
    </rPh>
    <rPh sb="7" eb="8">
      <t>サイ</t>
    </rPh>
    <rPh sb="10" eb="12">
      <t>デンリョク</t>
    </rPh>
    <rPh sb="12" eb="14">
      <t>ショウショ</t>
    </rPh>
    <rPh sb="15" eb="17">
      <t>コウニュウ</t>
    </rPh>
    <phoneticPr fontId="4"/>
  </si>
  <si>
    <t>再エネ電力証書の購入を選択され方は下記を記入願います。</t>
    <rPh sb="11" eb="13">
      <t>センタク</t>
    </rPh>
    <rPh sb="15" eb="16">
      <t>カタ</t>
    </rPh>
    <rPh sb="17" eb="19">
      <t>カキ</t>
    </rPh>
    <rPh sb="20" eb="23">
      <t>キニュウネガ</t>
    </rPh>
    <phoneticPr fontId="4"/>
  </si>
  <si>
    <t>電動車両用電力供給システム協議会規格「電動自動車用充放電システムガイドライン　V2H　AC版　DC版」に基づく検定に合格しているものである</t>
    <phoneticPr fontId="4"/>
  </si>
  <si>
    <t>※</t>
    <phoneticPr fontId="4"/>
  </si>
  <si>
    <t>Ver2.0</t>
    <phoneticPr fontId="4"/>
  </si>
  <si>
    <t>申請の種類にについて
※該当するものに■</t>
    <rPh sb="0" eb="2">
      <t>シンセイ</t>
    </rPh>
    <rPh sb="3" eb="5">
      <t>シュルイ</t>
    </rPh>
    <rPh sb="12" eb="14">
      <t>ガイトウ</t>
    </rPh>
    <phoneticPr fontId="4"/>
  </si>
  <si>
    <t>※既に購入済みの車両を申請する場合は（５）は契約日を（６）は車検証の登録年月日を記載し、車検証（写）を資料15として、契約書等の契約日、購入価格が分かる証憑類を資料16として添付して下さい。</t>
    <rPh sb="1" eb="2">
      <t>スデ</t>
    </rPh>
    <rPh sb="3" eb="6">
      <t>コウニュウズ</t>
    </rPh>
    <rPh sb="8" eb="10">
      <t>シャリョウ</t>
    </rPh>
    <rPh sb="11" eb="13">
      <t>シンセイ</t>
    </rPh>
    <rPh sb="15" eb="17">
      <t>バアイ</t>
    </rPh>
    <rPh sb="22" eb="25">
      <t>ケイヤクビ</t>
    </rPh>
    <rPh sb="30" eb="33">
      <t>シャケンショウ</t>
    </rPh>
    <rPh sb="34" eb="36">
      <t>トウロク</t>
    </rPh>
    <rPh sb="36" eb="39">
      <t>ネンガッピ</t>
    </rPh>
    <rPh sb="40" eb="42">
      <t>キサイ</t>
    </rPh>
    <rPh sb="44" eb="47">
      <t>シャケンショウ</t>
    </rPh>
    <rPh sb="48" eb="49">
      <t>ウツ</t>
    </rPh>
    <rPh sb="51" eb="53">
      <t>シリョウ</t>
    </rPh>
    <rPh sb="64" eb="67">
      <t>ケイヤクビ</t>
    </rPh>
    <rPh sb="80" eb="82">
      <t>シリョウ</t>
    </rPh>
    <rPh sb="87" eb="89">
      <t>テンプ</t>
    </rPh>
    <rPh sb="91" eb="92">
      <t>クダ</t>
    </rPh>
    <phoneticPr fontId="4"/>
  </si>
  <si>
    <t>Ver2.0</t>
  </si>
  <si>
    <t>既に購入済みで、車両の初度登録の日から交付申請日まで１ヶ月以内の車両のみの申請を行う。</t>
    <rPh sb="40" eb="41">
      <t>オコナ</t>
    </rPh>
    <phoneticPr fontId="4"/>
  </si>
  <si>
    <t>補助対象となる車両を含む設備や工事等の契約（再エネ電力証書の購入又は再エネ電力メニューの導入を
含む）を交付決定後に実施する申請を行う。</t>
    <rPh sb="65" eb="66">
      <t>オコナ</t>
    </rPh>
    <phoneticPr fontId="4"/>
  </si>
  <si>
    <t>既に購入済みで、車両の初度登録の日から交付申請日まで１ヶ月以内の車両を申請するが、他の設備や工事等
の契約（再エネ電力証書の購入又は再エネ電力メニューの導入を含む）は交付決定後に実施する申請を行う。</t>
    <rPh sb="0" eb="1">
      <t>スデ</t>
    </rPh>
    <rPh sb="2" eb="5">
      <t>コウニュウズ</t>
    </rPh>
    <rPh sb="48" eb="49">
      <t>トウ</t>
    </rPh>
    <rPh sb="96" eb="97">
      <t>オコナ</t>
    </rPh>
    <phoneticPr fontId="4"/>
  </si>
  <si>
    <t>※</t>
    <phoneticPr fontId="4"/>
  </si>
  <si>
    <t>⑦申請した計画に支障のない範囲で余剰電力を売電する場合は、FITやFIP制度の活用は行いません。</t>
    <rPh sb="1" eb="3">
      <t>シンセイ</t>
    </rPh>
    <rPh sb="5" eb="7">
      <t>ケイカク</t>
    </rPh>
    <rPh sb="8" eb="10">
      <t>シショウ</t>
    </rPh>
    <rPh sb="13" eb="15">
      <t>ハンイ</t>
    </rPh>
    <rPh sb="16" eb="18">
      <t>ヨジョウ</t>
    </rPh>
    <rPh sb="18" eb="20">
      <t>デンリョク</t>
    </rPh>
    <rPh sb="21" eb="23">
      <t>バイデン</t>
    </rPh>
    <rPh sb="25" eb="27">
      <t>バアイ</t>
    </rPh>
    <rPh sb="36" eb="38">
      <t>セイド</t>
    </rPh>
    <rPh sb="39" eb="41">
      <t>カツヨウ</t>
    </rPh>
    <rPh sb="42" eb="43">
      <t>オコナ</t>
    </rPh>
    <phoneticPr fontId="4"/>
  </si>
  <si>
    <t>【充電用コンセント（機械式立体駐車場内）】</t>
    <rPh sb="1" eb="4">
      <t>ジュウデンヨウ</t>
    </rPh>
    <phoneticPr fontId="1"/>
  </si>
  <si>
    <t>※手法１：新規再エネ発電設備の導入または手法２：既設再エネ発電設備の活用を基本とするが、再エネ電力証書の購入や再エネ電力メニューの導入を行う場合は以下を選択し、再エネ発電設備新規導入ができない理由書を資料１３として添付してください。</t>
    <rPh sb="1" eb="3">
      <t>シュホウ</t>
    </rPh>
    <rPh sb="5" eb="7">
      <t>シンキ</t>
    </rPh>
    <rPh sb="7" eb="8">
      <t>サイ</t>
    </rPh>
    <rPh sb="10" eb="14">
      <t>ハツデンセツビ</t>
    </rPh>
    <rPh sb="15" eb="17">
      <t>ドウニュウ</t>
    </rPh>
    <rPh sb="20" eb="22">
      <t>シュホウ</t>
    </rPh>
    <rPh sb="24" eb="26">
      <t>キセツ</t>
    </rPh>
    <rPh sb="26" eb="27">
      <t>サイ</t>
    </rPh>
    <rPh sb="29" eb="33">
      <t>ハツデンセツビ</t>
    </rPh>
    <rPh sb="34" eb="36">
      <t>カツヨウ</t>
    </rPh>
    <rPh sb="37" eb="39">
      <t>キホン</t>
    </rPh>
    <rPh sb="55" eb="56">
      <t>サイ</t>
    </rPh>
    <rPh sb="58" eb="60">
      <t>デンリョク</t>
    </rPh>
    <rPh sb="65" eb="67">
      <t>ドウニュウ</t>
    </rPh>
    <rPh sb="68" eb="69">
      <t>オコナ</t>
    </rPh>
    <rPh sb="70" eb="72">
      <t>バアイ</t>
    </rPh>
    <rPh sb="73" eb="75">
      <t>イカ</t>
    </rPh>
    <rPh sb="76" eb="78">
      <t>センタク</t>
    </rPh>
    <rPh sb="80" eb="81">
      <t>サイ</t>
    </rPh>
    <rPh sb="83" eb="87">
      <t>ハツデンセツビ</t>
    </rPh>
    <rPh sb="87" eb="89">
      <t>シンキ</t>
    </rPh>
    <rPh sb="89" eb="91">
      <t>ドウニュウ</t>
    </rPh>
    <rPh sb="96" eb="99">
      <t>リユウショ</t>
    </rPh>
    <rPh sb="100" eb="102">
      <t>シリョウ</t>
    </rPh>
    <rPh sb="107" eb="109">
      <t>テンプ</t>
    </rPh>
    <phoneticPr fontId="4"/>
  </si>
  <si>
    <r>
      <t>※既に購入済みの車両を申請する場合は車両の初度登録の日</t>
    </r>
    <r>
      <rPr>
        <strike/>
        <sz val="8"/>
        <rFont val="ＭＳ Ｐ明朝"/>
        <family val="1"/>
        <charset val="128"/>
      </rPr>
      <t>契約日</t>
    </r>
    <r>
      <rPr>
        <sz val="8"/>
        <rFont val="ＭＳ Ｐ明朝"/>
        <family val="1"/>
        <charset val="128"/>
      </rPr>
      <t>を記載してください。ただし事業の開始日は交付決定日からとなります。</t>
    </r>
    <rPh sb="1" eb="2">
      <t>スデ</t>
    </rPh>
    <rPh sb="3" eb="6">
      <t>コウニュウズ</t>
    </rPh>
    <rPh sb="8" eb="10">
      <t>シャリョウ</t>
    </rPh>
    <rPh sb="11" eb="13">
      <t>シンセイ</t>
    </rPh>
    <rPh sb="15" eb="17">
      <t>バアイ</t>
    </rPh>
    <rPh sb="18" eb="20">
      <t>シャリョウ</t>
    </rPh>
    <rPh sb="21" eb="25">
      <t>ショドトウロク</t>
    </rPh>
    <rPh sb="26" eb="27">
      <t>ヒ</t>
    </rPh>
    <rPh sb="27" eb="30">
      <t>ケイヤクビ</t>
    </rPh>
    <rPh sb="31" eb="33">
      <t>キサイ</t>
    </rPh>
    <rPh sb="43" eb="45">
      <t>ジギョウ</t>
    </rPh>
    <rPh sb="46" eb="49">
      <t>カイシビ</t>
    </rPh>
    <rPh sb="50" eb="52">
      <t>コウフ</t>
    </rPh>
    <rPh sb="52" eb="55">
      <t>ケッテイビ</t>
    </rPh>
    <phoneticPr fontId="4"/>
  </si>
  <si>
    <t>台数　</t>
    <rPh sb="0" eb="2">
      <t>ダイスウ</t>
    </rPh>
    <phoneticPr fontId="4"/>
  </si>
  <si>
    <t>台数</t>
    <rPh sb="0" eb="2">
      <t>ダイスウ</t>
    </rPh>
    <phoneticPr fontId="4"/>
  </si>
  <si>
    <t>自家用（の予定）</t>
    <rPh sb="0" eb="3">
      <t>ジカヨウ</t>
    </rPh>
    <rPh sb="5" eb="7">
      <t>ヨテイ</t>
    </rPh>
    <phoneticPr fontId="4"/>
  </si>
  <si>
    <r>
      <t>15_導入する車両・設備の仕様書　（カタログ、図面等）
　</t>
    </r>
    <r>
      <rPr>
        <sz val="10"/>
        <color rgb="FFFF0000"/>
        <rFont val="游ゴシック"/>
        <family val="3"/>
        <charset val="128"/>
      </rPr>
      <t>※車両については既に購入している場合は車検証含む</t>
    </r>
    <rPh sb="3" eb="5">
      <t>ドウニュウ</t>
    </rPh>
    <rPh sb="7" eb="9">
      <t>シャリョウ</t>
    </rPh>
    <rPh sb="10" eb="12">
      <t>セツビ</t>
    </rPh>
    <rPh sb="13" eb="16">
      <t>シヨウショ</t>
    </rPh>
    <rPh sb="23" eb="25">
      <t>ズメン</t>
    </rPh>
    <rPh sb="25" eb="26">
      <t>トウ</t>
    </rPh>
    <rPh sb="48" eb="51">
      <t>シャケンショウ</t>
    </rPh>
    <rPh sb="51" eb="52">
      <t>フク</t>
    </rPh>
    <phoneticPr fontId="14"/>
  </si>
  <si>
    <r>
      <t>16_見積書　又は積算資料　（別紙２に記載の金額の根拠が分かる書類）
　</t>
    </r>
    <r>
      <rPr>
        <sz val="10"/>
        <color rgb="FFFF0000"/>
        <rFont val="游ゴシック"/>
        <family val="3"/>
        <charset val="128"/>
      </rPr>
      <t>※車両については既に購入している場合は契約書等の購入価格が分かる証憑類</t>
    </r>
    <rPh sb="15" eb="17">
      <t>ベッシ</t>
    </rPh>
    <rPh sb="37" eb="39">
      <t>シャリョウ</t>
    </rPh>
    <rPh sb="44" eb="45">
      <t>スデ</t>
    </rPh>
    <rPh sb="46" eb="48">
      <t>コウニュウ</t>
    </rPh>
    <rPh sb="52" eb="54">
      <t>バアイ</t>
    </rPh>
    <rPh sb="55" eb="58">
      <t>ケイヤクショ</t>
    </rPh>
    <rPh sb="58" eb="59">
      <t>トウ</t>
    </rPh>
    <rPh sb="60" eb="62">
      <t>コウニュウ</t>
    </rPh>
    <rPh sb="62" eb="64">
      <t>カカク</t>
    </rPh>
    <rPh sb="65" eb="66">
      <t>ワ</t>
    </rPh>
    <rPh sb="68" eb="71">
      <t>ショウヒョウルイ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</si>
</sst>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
    <numFmt numFmtId="177" formatCode="[$-411]ggge&quot;年&quot;m&quot;月&quot;d&quot;日&quot;;@"/>
    <numFmt numFmtId="178" formatCode="#,##0_ "/>
    <numFmt numFmtId="179" formatCode="#,##0_);[Red]\(#,##0\)"/>
    <numFmt numFmtId="180" formatCode="#,###&quot;円&quot;"/>
    <numFmt numFmtId="181" formatCode="#,##0&quot;円&quot;"/>
    <numFmt numFmtId="182" formatCode="0.E+00"/>
    <numFmt numFmtId="183" formatCode="yyyy&quot;年&quot;m&quot;月&quot;;@"/>
    <numFmt numFmtId="184" formatCode="#,##0.0_ "/>
    <numFmt numFmtId="185" formatCode="0_ "/>
    <numFmt numFmtId="186" formatCode="#,###,&quot;千円/台&quot;"/>
    <numFmt numFmtId="187" formatCode="#,##0.00&quot;t-CO2/年&quot;"/>
    <numFmt numFmtId="188" formatCode="#,##0&quot;年&quot;"/>
    <numFmt numFmtId="189" formatCode="#,##0.0&quot;円/t-CO2&quot;"/>
    <numFmt numFmtId="190" formatCode="&quot;0&quot;###"/>
    <numFmt numFmtId="191" formatCode="&quot;〒&quot;000\-0000"/>
    <numFmt numFmtId="192" formatCode="#,##0.000_ "/>
    <numFmt numFmtId="193" formatCode="#,###,&quot;千円&quot;"/>
  </numFmts>
  <fonts count="4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ＭＳ Ｐ明朝"/>
      <family val="1"/>
      <charset val="128"/>
    </font>
    <font>
      <sz val="8"/>
      <name val="ＭＳ 明朝"/>
      <family val="1"/>
      <charset val="128"/>
    </font>
    <font>
      <sz val="8"/>
      <name val="ＭＳ Ｐ明朝"/>
      <family val="1"/>
      <charset val="128"/>
    </font>
    <font>
      <sz val="11"/>
      <color theme="1"/>
      <name val="ＭＳ Ｐゴシック"/>
      <family val="2"/>
      <charset val="128"/>
      <scheme val="minor"/>
    </font>
    <font>
      <sz val="8"/>
      <color theme="1"/>
      <name val="ＭＳ 明朝"/>
      <family val="1"/>
      <charset val="128"/>
    </font>
    <font>
      <sz val="8"/>
      <color theme="1"/>
      <name val="ＭＳ Ｐ明朝"/>
      <family val="1"/>
      <charset val="128"/>
    </font>
    <font>
      <sz val="11"/>
      <color theme="1"/>
      <name val="ＭＳ Ｐゴシック"/>
      <family val="3"/>
      <charset val="128"/>
      <scheme val="minor"/>
    </font>
    <font>
      <sz val="10"/>
      <color theme="1"/>
      <name val="游ゴシック"/>
      <family val="3"/>
      <charset val="128"/>
    </font>
    <font>
      <b/>
      <sz val="10"/>
      <color rgb="FFFF0000"/>
      <name val="游ゴシック"/>
      <family val="3"/>
      <charset val="128"/>
    </font>
    <font>
      <sz val="6"/>
      <name val="ＭＳ Ｐゴシック"/>
      <family val="3"/>
      <charset val="128"/>
      <scheme val="minor"/>
    </font>
    <font>
      <sz val="8"/>
      <color theme="1"/>
      <name val="游ゴシック"/>
      <family val="3"/>
      <charset val="128"/>
    </font>
    <font>
      <sz val="10"/>
      <name val="游ゴシック"/>
      <family val="3"/>
      <charset val="128"/>
    </font>
    <font>
      <sz val="10"/>
      <color rgb="FFFF0000"/>
      <name val="游ゴシック"/>
      <family val="3"/>
      <charset val="128"/>
    </font>
    <font>
      <b/>
      <sz val="14"/>
      <color rgb="FFFF0000"/>
      <name val="ＭＳ Ｐゴシック"/>
      <family val="3"/>
      <charset val="128"/>
      <scheme val="minor"/>
    </font>
    <font>
      <sz val="11"/>
      <color theme="1"/>
      <name val="ＭＳ 明朝"/>
      <family val="1"/>
      <charset val="128"/>
    </font>
    <font>
      <sz val="12"/>
      <color rgb="FFFF0000"/>
      <name val="ＭＳ 明朝"/>
      <family val="1"/>
      <charset val="128"/>
    </font>
    <font>
      <sz val="11"/>
      <color rgb="FF0070C0"/>
      <name val="ＭＳ 明朝"/>
      <family val="1"/>
      <charset val="128"/>
    </font>
    <font>
      <b/>
      <sz val="14"/>
      <color rgb="FFFF0000"/>
      <name val="ＭＳ 明朝"/>
      <family val="1"/>
      <charset val="128"/>
    </font>
    <font>
      <b/>
      <sz val="12"/>
      <name val="ＭＳ 明朝"/>
      <family val="1"/>
      <charset val="128"/>
    </font>
    <font>
      <sz val="10"/>
      <color theme="1"/>
      <name val="ＭＳ 明朝"/>
      <family val="1"/>
      <charset val="128"/>
    </font>
    <font>
      <sz val="8.5"/>
      <color theme="1"/>
      <name val="ＭＳ 明朝"/>
      <family val="1"/>
      <charset val="128"/>
    </font>
    <font>
      <sz val="7"/>
      <name val="ＭＳ 明朝"/>
      <family val="1"/>
      <charset val="128"/>
    </font>
    <font>
      <sz val="7"/>
      <color rgb="FFFF0000"/>
      <name val="ＭＳ 明朝"/>
      <family val="1"/>
      <charset val="128"/>
    </font>
    <font>
      <sz val="7"/>
      <color theme="1"/>
      <name val="ＭＳ 明朝"/>
      <family val="1"/>
      <charset val="128"/>
    </font>
    <font>
      <u/>
      <sz val="11"/>
      <color theme="10"/>
      <name val="ＭＳ Ｐゴシック"/>
      <family val="3"/>
      <charset val="128"/>
      <scheme val="minor"/>
    </font>
    <font>
      <sz val="8"/>
      <color theme="10"/>
      <name val="ＭＳ 明朝"/>
      <family val="1"/>
      <charset val="128"/>
    </font>
    <font>
      <b/>
      <sz val="7"/>
      <name val="ＭＳ 明朝"/>
      <family val="1"/>
      <charset val="128"/>
    </font>
    <font>
      <sz val="8"/>
      <color rgb="FFFF0000"/>
      <name val="ＭＳ 明朝"/>
      <family val="1"/>
      <charset val="128"/>
    </font>
    <font>
      <strike/>
      <sz val="8"/>
      <color rgb="FFFF0000"/>
      <name val="ＭＳ Ｐ明朝"/>
      <family val="1"/>
      <charset val="128"/>
    </font>
    <font>
      <b/>
      <sz val="8"/>
      <color rgb="FFFF0000"/>
      <name val="ＭＳ Ｐ明朝"/>
      <family val="1"/>
      <charset val="128"/>
    </font>
    <font>
      <b/>
      <sz val="8"/>
      <name val="ＭＳ Ｐ明朝"/>
      <family val="1"/>
      <charset val="128"/>
    </font>
    <font>
      <sz val="11"/>
      <name val="游ゴシック"/>
      <family val="3"/>
      <charset val="128"/>
    </font>
    <font>
      <sz val="10"/>
      <name val="ＭＳ 明朝"/>
      <family val="1"/>
      <charset val="128"/>
    </font>
    <font>
      <sz val="12"/>
      <name val="ＭＳ 明朝"/>
      <family val="1"/>
      <charset val="128"/>
    </font>
    <font>
      <sz val="10"/>
      <name val="ＭＳ Ｐ明朝"/>
      <family val="1"/>
      <charset val="128"/>
    </font>
    <font>
      <sz val="8"/>
      <color rgb="FFFF0000"/>
      <name val="ＭＳ Ｐ明朝"/>
      <family val="1"/>
      <charset val="128"/>
    </font>
    <font>
      <sz val="11"/>
      <color rgb="FFFF0000"/>
      <name val="ＭＳ 明朝"/>
      <family val="1"/>
      <charset val="128"/>
    </font>
    <font>
      <strike/>
      <sz val="8"/>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64">
    <border>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style="hair">
        <color auto="1"/>
      </right>
      <top style="thin">
        <color indexed="64"/>
      </top>
      <bottom/>
      <diagonal/>
    </border>
    <border>
      <left style="thin">
        <color indexed="64"/>
      </left>
      <right style="thin">
        <color indexed="64"/>
      </right>
      <top style="thin">
        <color indexed="64"/>
      </top>
      <bottom/>
      <diagonal/>
    </border>
    <border>
      <left style="thin">
        <color auto="1"/>
      </left>
      <right/>
      <top/>
      <bottom style="hair">
        <color auto="1"/>
      </bottom>
      <diagonal/>
    </border>
    <border>
      <left/>
      <right style="thin">
        <color indexed="64"/>
      </right>
      <top/>
      <bottom style="hair">
        <color auto="1"/>
      </bottom>
      <diagonal/>
    </border>
    <border>
      <left style="thin">
        <color auto="1"/>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hair">
        <color indexed="64"/>
      </right>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indexed="64"/>
      </right>
      <top style="medium">
        <color auto="1"/>
      </top>
      <bottom style="hair">
        <color auto="1"/>
      </bottom>
      <diagonal/>
    </border>
    <border>
      <left style="thin">
        <color indexed="64"/>
      </left>
      <right/>
      <top style="hair">
        <color auto="1"/>
      </top>
      <bottom style="double">
        <color indexed="64"/>
      </bottom>
      <diagonal/>
    </border>
    <border>
      <left/>
      <right/>
      <top style="hair">
        <color auto="1"/>
      </top>
      <bottom style="double">
        <color indexed="64"/>
      </bottom>
      <diagonal/>
    </border>
    <border>
      <left/>
      <right style="thin">
        <color indexed="64"/>
      </right>
      <top style="hair">
        <color auto="1"/>
      </top>
      <bottom style="double">
        <color indexed="64"/>
      </bottom>
      <diagonal/>
    </border>
    <border>
      <left style="thin">
        <color auto="1"/>
      </left>
      <right/>
      <top style="hair">
        <color auto="1"/>
      </top>
      <bottom style="medium">
        <color indexed="64"/>
      </bottom>
      <diagonal/>
    </border>
    <border>
      <left/>
      <right/>
      <top style="hair">
        <color auto="1"/>
      </top>
      <bottom style="medium">
        <color indexed="64"/>
      </bottom>
      <diagonal/>
    </border>
    <border>
      <left/>
      <right style="thin">
        <color indexed="64"/>
      </right>
      <top style="hair">
        <color auto="1"/>
      </top>
      <bottom style="medium">
        <color indexed="64"/>
      </bottom>
      <diagonal/>
    </border>
  </borders>
  <cellStyleXfs count="10">
    <xf numFmtId="0" fontId="0" fillId="0" borderId="0">
      <alignment vertical="center"/>
    </xf>
    <xf numFmtId="0" fontId="2" fillId="0" borderId="0"/>
    <xf numFmtId="38" fontId="2" fillId="0" borderId="0" applyFont="0" applyFill="0" applyBorder="0" applyAlignment="0" applyProtection="0"/>
    <xf numFmtId="0" fontId="2" fillId="0" borderId="0"/>
    <xf numFmtId="38" fontId="8" fillId="0" borderId="0" applyFont="0" applyFill="0" applyBorder="0" applyAlignment="0" applyProtection="0">
      <alignment vertical="center"/>
    </xf>
    <xf numFmtId="38" fontId="2" fillId="0" borderId="0" applyFont="0" applyFill="0" applyBorder="0" applyAlignment="0" applyProtection="0"/>
    <xf numFmtId="0" fontId="2" fillId="0" borderId="0"/>
    <xf numFmtId="0" fontId="11" fillId="0" borderId="0">
      <alignment vertical="center"/>
    </xf>
    <xf numFmtId="38" fontId="11" fillId="0" borderId="0" applyFont="0" applyFill="0" applyBorder="0" applyAlignment="0" applyProtection="0">
      <alignment vertical="center"/>
    </xf>
    <xf numFmtId="0" fontId="29" fillId="0" borderId="0" applyNumberFormat="0" applyFill="0" applyBorder="0" applyAlignment="0" applyProtection="0">
      <alignment vertical="center"/>
    </xf>
  </cellStyleXfs>
  <cellXfs count="837">
    <xf numFmtId="0" fontId="0" fillId="0" borderId="0" xfId="0">
      <alignment vertical="center"/>
    </xf>
    <xf numFmtId="49" fontId="7" fillId="0" borderId="0" xfId="0" applyNumberFormat="1" applyFont="1" applyFill="1" applyBorder="1" applyAlignment="1" applyProtection="1">
      <alignment vertical="center"/>
    </xf>
    <xf numFmtId="0" fontId="0" fillId="0" borderId="0" xfId="0" applyAlignment="1">
      <alignment vertical="center" wrapText="1"/>
    </xf>
    <xf numFmtId="49" fontId="6" fillId="0" borderId="0" xfId="1" applyNumberFormat="1" applyFont="1" applyFill="1" applyBorder="1" applyAlignment="1" applyProtection="1">
      <alignment vertical="center"/>
    </xf>
    <xf numFmtId="49" fontId="7" fillId="0" borderId="0" xfId="0" applyNumberFormat="1" applyFont="1" applyFill="1" applyBorder="1" applyAlignment="1" applyProtection="1">
      <alignment horizontal="left" vertical="center" shrinkToFit="1"/>
    </xf>
    <xf numFmtId="176" fontId="7" fillId="0" borderId="0" xfId="1" applyNumberFormat="1" applyFont="1" applyFill="1" applyBorder="1" applyAlignment="1" applyProtection="1">
      <alignment vertical="center"/>
    </xf>
    <xf numFmtId="49" fontId="7" fillId="0" borderId="20" xfId="0" applyNumberFormat="1" applyFont="1" applyFill="1" applyBorder="1" applyAlignment="1">
      <alignment vertical="center"/>
    </xf>
    <xf numFmtId="49" fontId="7" fillId="0" borderId="0" xfId="0" applyNumberFormat="1" applyFont="1" applyFill="1" applyBorder="1" applyAlignment="1" applyProtection="1">
      <alignment horizontal="left" vertical="center"/>
    </xf>
    <xf numFmtId="49" fontId="7" fillId="0" borderId="0" xfId="0" applyNumberFormat="1" applyFont="1" applyFill="1" applyAlignment="1">
      <alignment vertical="center"/>
    </xf>
    <xf numFmtId="49" fontId="7" fillId="0" borderId="0" xfId="0" applyNumberFormat="1" applyFont="1" applyFill="1" applyBorder="1" applyAlignment="1" applyProtection="1">
      <alignment vertical="center" shrinkToFit="1"/>
    </xf>
    <xf numFmtId="176" fontId="7" fillId="0" borderId="10" xfId="1" applyNumberFormat="1" applyFont="1" applyFill="1" applyBorder="1" applyAlignment="1" applyProtection="1">
      <alignment vertical="center"/>
    </xf>
    <xf numFmtId="176" fontId="7" fillId="0" borderId="11" xfId="1"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6" xfId="0" applyNumberFormat="1" applyFont="1" applyFill="1" applyBorder="1" applyAlignment="1">
      <alignment vertical="center"/>
    </xf>
    <xf numFmtId="49" fontId="7" fillId="0" borderId="19" xfId="0" applyNumberFormat="1" applyFont="1" applyFill="1" applyBorder="1" applyAlignment="1" applyProtection="1">
      <alignment vertical="center"/>
    </xf>
    <xf numFmtId="49" fontId="7" fillId="0" borderId="20" xfId="0" applyNumberFormat="1" applyFont="1" applyFill="1" applyBorder="1" applyAlignment="1" applyProtection="1">
      <alignment vertical="center"/>
    </xf>
    <xf numFmtId="49" fontId="7" fillId="0" borderId="21" xfId="0" applyNumberFormat="1" applyFont="1" applyFill="1" applyBorder="1" applyAlignment="1" applyProtection="1">
      <alignment vertical="center"/>
    </xf>
    <xf numFmtId="49" fontId="7" fillId="0" borderId="0" xfId="1" applyNumberFormat="1" applyFont="1" applyFill="1" applyBorder="1" applyAlignment="1" applyProtection="1">
      <alignment vertical="center"/>
    </xf>
    <xf numFmtId="49" fontId="7" fillId="0" borderId="8" xfId="0" applyNumberFormat="1" applyFont="1" applyFill="1" applyBorder="1" applyAlignment="1" applyProtection="1">
      <alignment horizontal="left" vertical="center"/>
    </xf>
    <xf numFmtId="49" fontId="6" fillId="0" borderId="0" xfId="3" applyNumberFormat="1" applyFont="1" applyFill="1" applyBorder="1" applyAlignment="1">
      <alignment vertical="center"/>
    </xf>
    <xf numFmtId="49" fontId="7" fillId="0" borderId="24" xfId="0" applyNumberFormat="1" applyFont="1" applyFill="1" applyBorder="1" applyAlignment="1">
      <alignment vertical="center"/>
    </xf>
    <xf numFmtId="177" fontId="7" fillId="0" borderId="3" xfId="0" applyNumberFormat="1" applyFont="1" applyFill="1" applyBorder="1" applyAlignment="1">
      <alignment vertical="center"/>
    </xf>
    <xf numFmtId="49" fontId="7" fillId="0" borderId="6" xfId="0" applyNumberFormat="1" applyFont="1" applyFill="1" applyBorder="1" applyAlignment="1" applyProtection="1">
      <alignment vertical="center"/>
    </xf>
    <xf numFmtId="49" fontId="7" fillId="0" borderId="7" xfId="0" applyNumberFormat="1" applyFont="1" applyFill="1" applyBorder="1" applyAlignment="1" applyProtection="1">
      <alignment vertical="center"/>
    </xf>
    <xf numFmtId="49" fontId="7" fillId="0" borderId="3" xfId="0" applyNumberFormat="1" applyFont="1" applyFill="1" applyBorder="1" applyAlignment="1" applyProtection="1">
      <alignment vertical="center"/>
    </xf>
    <xf numFmtId="49" fontId="7" fillId="0" borderId="24" xfId="0" applyNumberFormat="1" applyFont="1" applyFill="1" applyBorder="1" applyAlignment="1" applyProtection="1">
      <alignment vertical="center"/>
    </xf>
    <xf numFmtId="0" fontId="11" fillId="0" borderId="0" xfId="7" applyFont="1" applyAlignment="1" applyProtection="1">
      <alignment vertical="center"/>
    </xf>
    <xf numFmtId="0" fontId="21" fillId="2" borderId="0" xfId="7" applyFont="1" applyFill="1" applyAlignment="1" applyProtection="1">
      <alignment vertical="center"/>
    </xf>
    <xf numFmtId="0" fontId="22" fillId="2" borderId="0" xfId="7" applyFont="1" applyFill="1" applyAlignment="1" applyProtection="1">
      <alignment vertical="center"/>
    </xf>
    <xf numFmtId="0" fontId="18" fillId="0" borderId="0" xfId="7" applyFont="1" applyAlignment="1" applyProtection="1">
      <alignment vertical="center"/>
    </xf>
    <xf numFmtId="0" fontId="23" fillId="2" borderId="0" xfId="7" applyFont="1" applyFill="1" applyAlignment="1" applyProtection="1">
      <alignment horizontal="right" vertical="center"/>
    </xf>
    <xf numFmtId="0" fontId="19" fillId="2" borderId="5" xfId="7" applyFont="1" applyFill="1" applyBorder="1" applyAlignment="1" applyProtection="1">
      <alignment horizontal="centerContinuous" vertical="center"/>
    </xf>
    <xf numFmtId="0" fontId="19" fillId="2" borderId="17" xfId="7" applyFont="1" applyFill="1" applyBorder="1" applyAlignment="1" applyProtection="1">
      <alignment horizontal="centerContinuous" vertical="center"/>
    </xf>
    <xf numFmtId="0" fontId="19" fillId="2" borderId="18" xfId="7" applyFont="1" applyFill="1" applyBorder="1" applyAlignment="1" applyProtection="1">
      <alignment horizontal="centerContinuous" vertical="center"/>
    </xf>
    <xf numFmtId="182" fontId="19" fillId="2" borderId="6" xfId="7" applyNumberFormat="1" applyFont="1" applyFill="1" applyBorder="1" applyAlignment="1" applyProtection="1">
      <alignment horizontal="centerContinuous" vertical="center"/>
    </xf>
    <xf numFmtId="182" fontId="19" fillId="2" borderId="7" xfId="7" applyNumberFormat="1" applyFont="1" applyFill="1" applyBorder="1" applyAlignment="1" applyProtection="1">
      <alignment horizontal="centerContinuous" vertical="center"/>
    </xf>
    <xf numFmtId="182" fontId="19" fillId="2" borderId="3" xfId="7" applyNumberFormat="1" applyFont="1" applyFill="1" applyBorder="1" applyAlignment="1" applyProtection="1">
      <alignment horizontal="centerContinuous" vertical="center"/>
    </xf>
    <xf numFmtId="0" fontId="19" fillId="2" borderId="17" xfId="7" applyFont="1" applyFill="1" applyBorder="1" applyAlignment="1" applyProtection="1">
      <alignment vertical="center"/>
    </xf>
    <xf numFmtId="0" fontId="19" fillId="2" borderId="0" xfId="7" applyFont="1" applyFill="1" applyAlignment="1" applyProtection="1">
      <alignment vertical="center"/>
    </xf>
    <xf numFmtId="49" fontId="7" fillId="0" borderId="7" xfId="0" applyNumberFormat="1" applyFont="1" applyFill="1" applyBorder="1" applyAlignment="1">
      <alignment vertical="center"/>
    </xf>
    <xf numFmtId="177" fontId="7" fillId="0" borderId="7" xfId="0" applyNumberFormat="1" applyFont="1" applyFill="1" applyBorder="1" applyAlignment="1">
      <alignment vertical="center"/>
    </xf>
    <xf numFmtId="49" fontId="7" fillId="0" borderId="6" xfId="0" applyNumberFormat="1" applyFont="1" applyFill="1" applyBorder="1" applyAlignment="1" applyProtection="1">
      <alignment vertical="center"/>
    </xf>
    <xf numFmtId="49" fontId="7" fillId="0" borderId="7" xfId="0" applyNumberFormat="1" applyFont="1" applyFill="1" applyBorder="1" applyAlignment="1" applyProtection="1">
      <alignment vertical="center"/>
    </xf>
    <xf numFmtId="49" fontId="7" fillId="0" borderId="3" xfId="0" applyNumberFormat="1" applyFont="1" applyFill="1" applyBorder="1" applyAlignment="1" applyProtection="1">
      <alignment vertical="center"/>
    </xf>
    <xf numFmtId="49" fontId="7" fillId="0" borderId="0" xfId="0" applyNumberFormat="1" applyFont="1" applyFill="1" applyBorder="1" applyAlignment="1">
      <alignment vertical="center"/>
    </xf>
    <xf numFmtId="49" fontId="7" fillId="0" borderId="17" xfId="0" applyNumberFormat="1" applyFont="1" applyFill="1" applyBorder="1" applyAlignment="1" applyProtection="1">
      <alignment vertical="center" shrinkToFit="1"/>
    </xf>
    <xf numFmtId="49" fontId="7" fillId="0" borderId="15" xfId="0" applyNumberFormat="1" applyFont="1" applyFill="1" applyBorder="1" applyAlignment="1" applyProtection="1">
      <alignment vertical="center" shrinkToFit="1"/>
    </xf>
    <xf numFmtId="49" fontId="7" fillId="0" borderId="0" xfId="0" applyNumberFormat="1" applyFont="1" applyFill="1" applyBorder="1" applyAlignment="1" applyProtection="1">
      <alignment vertical="center"/>
    </xf>
    <xf numFmtId="177" fontId="7" fillId="0" borderId="0" xfId="0" applyNumberFormat="1" applyFont="1" applyFill="1" applyBorder="1" applyAlignment="1">
      <alignment vertical="center"/>
    </xf>
    <xf numFmtId="177" fontId="7" fillId="0" borderId="20" xfId="0" applyNumberFormat="1" applyFont="1" applyFill="1" applyBorder="1" applyAlignment="1">
      <alignment vertical="center"/>
    </xf>
    <xf numFmtId="177" fontId="7" fillId="0" borderId="21" xfId="0" applyNumberFormat="1" applyFont="1" applyFill="1" applyBorder="1" applyAlignment="1">
      <alignment vertical="center"/>
    </xf>
    <xf numFmtId="177" fontId="7" fillId="0" borderId="39" xfId="0" applyNumberFormat="1" applyFont="1" applyFill="1" applyBorder="1" applyAlignment="1">
      <alignment vertical="center"/>
    </xf>
    <xf numFmtId="49" fontId="7" fillId="0" borderId="39" xfId="0" applyNumberFormat="1" applyFont="1" applyFill="1" applyBorder="1" applyAlignment="1">
      <alignment vertical="center"/>
    </xf>
    <xf numFmtId="177" fontId="7" fillId="0" borderId="40" xfId="0" applyNumberFormat="1" applyFont="1" applyFill="1" applyBorder="1" applyAlignment="1">
      <alignment vertical="center"/>
    </xf>
    <xf numFmtId="49" fontId="7" fillId="0" borderId="42" xfId="0" applyNumberFormat="1" applyFont="1" applyFill="1" applyBorder="1" applyAlignment="1" applyProtection="1">
      <alignment vertical="center"/>
    </xf>
    <xf numFmtId="49" fontId="7" fillId="0" borderId="39" xfId="0" applyNumberFormat="1" applyFont="1" applyFill="1" applyBorder="1" applyAlignment="1" applyProtection="1">
      <alignment vertical="center"/>
    </xf>
    <xf numFmtId="49" fontId="7" fillId="0" borderId="39" xfId="0" applyNumberFormat="1" applyFont="1" applyFill="1" applyBorder="1" applyAlignment="1" applyProtection="1">
      <alignment vertical="center" shrinkToFit="1"/>
    </xf>
    <xf numFmtId="0" fontId="9" fillId="0" borderId="0" xfId="7" applyFont="1">
      <alignment vertical="center"/>
    </xf>
    <xf numFmtId="0" fontId="26" fillId="0" borderId="0" xfId="7" applyFont="1" applyAlignment="1">
      <alignment vertical="center"/>
    </xf>
    <xf numFmtId="0" fontId="9" fillId="0" borderId="0" xfId="7" applyFont="1" applyAlignment="1">
      <alignment horizontal="left" vertical="center"/>
    </xf>
    <xf numFmtId="0" fontId="6" fillId="0" borderId="0" xfId="7" applyFont="1" applyFill="1">
      <alignment vertical="center"/>
    </xf>
    <xf numFmtId="0" fontId="6" fillId="0" borderId="0" xfId="7" applyFont="1" applyFill="1" applyAlignment="1">
      <alignment horizontal="center" vertical="center"/>
    </xf>
    <xf numFmtId="0" fontId="6" fillId="0" borderId="26" xfId="7" applyFont="1" applyFill="1" applyBorder="1" applyAlignment="1" applyProtection="1">
      <alignment vertical="center" textRotation="255" wrapText="1"/>
    </xf>
    <xf numFmtId="0" fontId="6" fillId="0" borderId="4" xfId="7" applyFont="1" applyFill="1" applyBorder="1" applyAlignment="1" applyProtection="1">
      <alignment horizontal="center" vertical="center" wrapText="1"/>
    </xf>
    <xf numFmtId="0" fontId="27" fillId="0" borderId="15" xfId="7" applyFont="1" applyBorder="1" applyAlignment="1" applyProtection="1">
      <alignment vertical="center"/>
    </xf>
    <xf numFmtId="0" fontId="26" fillId="0" borderId="0" xfId="7" applyFont="1" applyFill="1" applyAlignment="1" applyProtection="1">
      <alignment vertical="center"/>
    </xf>
    <xf numFmtId="0" fontId="31" fillId="0" borderId="0" xfId="7" applyFont="1" applyFill="1" applyAlignment="1" applyProtection="1">
      <alignment vertical="center"/>
    </xf>
    <xf numFmtId="49" fontId="7" fillId="0" borderId="0" xfId="0" applyNumberFormat="1" applyFont="1" applyFill="1" applyBorder="1" applyAlignment="1" applyProtection="1">
      <alignment horizontal="center" vertical="center"/>
    </xf>
    <xf numFmtId="184" fontId="7" fillId="0" borderId="0" xfId="0" applyNumberFormat="1" applyFont="1" applyFill="1" applyBorder="1" applyAlignment="1" applyProtection="1">
      <alignment vertical="center"/>
    </xf>
    <xf numFmtId="49" fontId="7" fillId="0" borderId="7" xfId="0" applyNumberFormat="1" applyFont="1" applyFill="1" applyBorder="1" applyAlignment="1" applyProtection="1">
      <alignment vertical="center"/>
    </xf>
    <xf numFmtId="49" fontId="7" fillId="0" borderId="3" xfId="0" applyNumberFormat="1" applyFont="1" applyFill="1" applyBorder="1" applyAlignment="1" applyProtection="1">
      <alignment vertical="center"/>
    </xf>
    <xf numFmtId="49" fontId="7" fillId="0" borderId="0" xfId="0" applyNumberFormat="1" applyFont="1" applyFill="1" applyBorder="1" applyAlignment="1">
      <alignment vertical="center"/>
    </xf>
    <xf numFmtId="49" fontId="33" fillId="0" borderId="7" xfId="0" applyNumberFormat="1" applyFont="1" applyFill="1" applyBorder="1" applyAlignment="1" applyProtection="1">
      <alignment vertical="center"/>
    </xf>
    <xf numFmtId="49" fontId="7" fillId="0" borderId="6" xfId="0" applyNumberFormat="1" applyFont="1" applyFill="1" applyBorder="1" applyAlignment="1" applyProtection="1">
      <alignment vertical="center"/>
    </xf>
    <xf numFmtId="49" fontId="7" fillId="0" borderId="7" xfId="0" applyNumberFormat="1" applyFont="1" applyFill="1" applyBorder="1" applyAlignment="1" applyProtection="1">
      <alignment vertical="center"/>
    </xf>
    <xf numFmtId="49" fontId="7" fillId="0" borderId="3" xfId="0" applyNumberFormat="1" applyFont="1" applyFill="1" applyBorder="1" applyAlignment="1" applyProtection="1">
      <alignment vertical="center"/>
    </xf>
    <xf numFmtId="49" fontId="7" fillId="0" borderId="6" xfId="0" applyNumberFormat="1" applyFont="1" applyFill="1" applyBorder="1" applyAlignment="1" applyProtection="1">
      <alignment vertical="center"/>
    </xf>
    <xf numFmtId="49" fontId="7" fillId="0" borderId="7" xfId="0" applyNumberFormat="1" applyFont="1" applyFill="1" applyBorder="1" applyAlignment="1" applyProtection="1">
      <alignment vertical="center"/>
    </xf>
    <xf numFmtId="49" fontId="7" fillId="0" borderId="3" xfId="0" applyNumberFormat="1" applyFont="1" applyFill="1" applyBorder="1" applyAlignment="1" applyProtection="1">
      <alignment vertical="center"/>
    </xf>
    <xf numFmtId="49" fontId="7" fillId="0" borderId="0" xfId="0" applyNumberFormat="1" applyFont="1" applyFill="1" applyBorder="1" applyAlignment="1" applyProtection="1">
      <alignment horizontal="center" vertical="center"/>
    </xf>
    <xf numFmtId="49" fontId="7" fillId="0" borderId="1" xfId="0" applyNumberFormat="1" applyFont="1" applyFill="1" applyBorder="1" applyAlignment="1" applyProtection="1">
      <alignment vertical="center"/>
    </xf>
    <xf numFmtId="184" fontId="7" fillId="0" borderId="16" xfId="0" applyNumberFormat="1" applyFont="1" applyFill="1" applyBorder="1" applyAlignment="1" applyProtection="1">
      <alignment vertical="center"/>
    </xf>
    <xf numFmtId="184" fontId="7" fillId="0" borderId="15" xfId="0" applyNumberFormat="1" applyFont="1" applyFill="1" applyBorder="1" applyAlignment="1" applyProtection="1">
      <alignment vertical="center"/>
    </xf>
    <xf numFmtId="184" fontId="7" fillId="0" borderId="2" xfId="0" applyNumberFormat="1" applyFont="1" applyFill="1" applyBorder="1" applyAlignment="1" applyProtection="1">
      <alignment vertical="center"/>
    </xf>
    <xf numFmtId="184" fontId="7" fillId="0" borderId="20" xfId="0" applyNumberFormat="1" applyFont="1" applyFill="1" applyBorder="1" applyAlignment="1" applyProtection="1">
      <alignment vertical="center"/>
    </xf>
    <xf numFmtId="49" fontId="7" fillId="0" borderId="20" xfId="0" applyNumberFormat="1" applyFont="1" applyFill="1" applyBorder="1" applyAlignment="1" applyProtection="1">
      <alignment vertical="center" wrapText="1"/>
    </xf>
    <xf numFmtId="49" fontId="7" fillId="0" borderId="21" xfId="0" applyNumberFormat="1" applyFont="1" applyFill="1" applyBorder="1" applyAlignment="1" applyProtection="1">
      <alignment vertical="center" wrapText="1"/>
    </xf>
    <xf numFmtId="184" fontId="7" fillId="0" borderId="4" xfId="0" applyNumberFormat="1" applyFont="1" applyFill="1" applyBorder="1" applyAlignment="1" applyProtection="1">
      <alignment vertical="center"/>
    </xf>
    <xf numFmtId="184" fontId="7" fillId="0" borderId="1" xfId="0" applyNumberFormat="1" applyFont="1" applyFill="1" applyBorder="1" applyAlignment="1" applyProtection="1">
      <alignment vertical="center"/>
    </xf>
    <xf numFmtId="49" fontId="7" fillId="0" borderId="7" xfId="0" applyNumberFormat="1" applyFont="1" applyFill="1" applyBorder="1" applyAlignment="1">
      <alignment vertical="center"/>
    </xf>
    <xf numFmtId="49" fontId="7" fillId="0" borderId="3" xfId="0" applyNumberFormat="1" applyFont="1" applyFill="1" applyBorder="1" applyAlignment="1">
      <alignment vertical="center"/>
    </xf>
    <xf numFmtId="177" fontId="7" fillId="0" borderId="33" xfId="0" applyNumberFormat="1" applyFont="1" applyFill="1" applyBorder="1" applyAlignment="1">
      <alignment vertical="center"/>
    </xf>
    <xf numFmtId="38" fontId="7" fillId="0" borderId="0" xfId="4" applyFont="1" applyFill="1" applyBorder="1" applyAlignment="1" applyProtection="1">
      <alignment vertical="center"/>
    </xf>
    <xf numFmtId="0" fontId="7" fillId="0" borderId="0" xfId="0" applyNumberFormat="1" applyFont="1" applyFill="1" applyBorder="1" applyAlignment="1" applyProtection="1">
      <alignment vertical="center"/>
    </xf>
    <xf numFmtId="180" fontId="7" fillId="0" borderId="0" xfId="0" applyNumberFormat="1" applyFont="1" applyFill="1" applyBorder="1" applyAlignment="1" applyProtection="1">
      <alignment vertical="center"/>
    </xf>
    <xf numFmtId="49" fontId="7" fillId="0" borderId="7"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xf>
    <xf numFmtId="49" fontId="7" fillId="0" borderId="6" xfId="0" applyNumberFormat="1" applyFont="1" applyFill="1" applyBorder="1" applyAlignment="1" applyProtection="1">
      <alignment vertical="center"/>
    </xf>
    <xf numFmtId="49" fontId="7" fillId="0" borderId="7" xfId="0" applyNumberFormat="1" applyFont="1" applyFill="1" applyBorder="1" applyAlignment="1" applyProtection="1">
      <alignment vertical="center"/>
    </xf>
    <xf numFmtId="49" fontId="7" fillId="0" borderId="3" xfId="0" applyNumberFormat="1" applyFont="1" applyFill="1" applyBorder="1" applyAlignment="1" applyProtection="1">
      <alignment vertical="center"/>
    </xf>
    <xf numFmtId="49" fontId="7" fillId="0" borderId="5" xfId="0" applyNumberFormat="1" applyFont="1" applyFill="1" applyBorder="1" applyAlignment="1" applyProtection="1">
      <alignment vertical="center"/>
    </xf>
    <xf numFmtId="49" fontId="7" fillId="0" borderId="17" xfId="0" applyNumberFormat="1" applyFont="1" applyFill="1" applyBorder="1" applyAlignment="1" applyProtection="1">
      <alignment vertical="center"/>
    </xf>
    <xf numFmtId="49" fontId="7" fillId="0" borderId="16" xfId="0" applyNumberFormat="1" applyFont="1" applyFill="1" applyBorder="1" applyAlignment="1" applyProtection="1">
      <alignment vertical="center"/>
    </xf>
    <xf numFmtId="49" fontId="7" fillId="0" borderId="15" xfId="0" applyNumberFormat="1" applyFont="1" applyFill="1" applyBorder="1" applyAlignment="1" applyProtection="1">
      <alignment vertical="center"/>
    </xf>
    <xf numFmtId="49" fontId="7" fillId="0" borderId="2" xfId="0" applyNumberFormat="1" applyFont="1" applyFill="1" applyBorder="1" applyAlignment="1" applyProtection="1">
      <alignment vertical="center"/>
    </xf>
    <xf numFmtId="49" fontId="7" fillId="0" borderId="23" xfId="0" applyNumberFormat="1" applyFont="1" applyFill="1" applyBorder="1" applyAlignment="1" applyProtection="1">
      <alignment vertical="center"/>
    </xf>
    <xf numFmtId="49" fontId="7" fillId="0" borderId="37"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wrapText="1"/>
    </xf>
    <xf numFmtId="49" fontId="7" fillId="0" borderId="1" xfId="0" applyNumberFormat="1" applyFont="1" applyFill="1" applyBorder="1" applyAlignment="1" applyProtection="1">
      <alignment vertical="center" wrapText="1"/>
    </xf>
    <xf numFmtId="49" fontId="7" fillId="0" borderId="13" xfId="0" applyNumberFormat="1" applyFont="1" applyFill="1" applyBorder="1" applyAlignment="1" applyProtection="1">
      <alignment horizontal="center" vertical="center"/>
    </xf>
    <xf numFmtId="49" fontId="7" fillId="0" borderId="13" xfId="0" applyNumberFormat="1" applyFont="1" applyFill="1" applyBorder="1" applyAlignment="1" applyProtection="1">
      <alignment vertical="center"/>
    </xf>
    <xf numFmtId="0" fontId="10" fillId="0" borderId="0" xfId="0" applyFont="1" applyFill="1" applyBorder="1" applyAlignment="1" applyProtection="1">
      <alignment vertical="center"/>
    </xf>
    <xf numFmtId="0" fontId="10" fillId="0" borderId="14" xfId="0" applyFont="1" applyFill="1" applyBorder="1" applyAlignment="1" applyProtection="1">
      <alignment vertical="center"/>
    </xf>
    <xf numFmtId="49" fontId="7" fillId="0" borderId="25" xfId="0" applyNumberFormat="1" applyFont="1" applyFill="1" applyBorder="1" applyAlignment="1" applyProtection="1">
      <alignment horizontal="center" vertical="center"/>
    </xf>
    <xf numFmtId="0" fontId="10" fillId="0" borderId="8" xfId="0" applyFont="1" applyFill="1" applyBorder="1" applyAlignment="1" applyProtection="1">
      <alignment vertical="center"/>
    </xf>
    <xf numFmtId="0" fontId="10" fillId="0" borderId="9" xfId="0" applyFont="1" applyFill="1" applyBorder="1" applyAlignment="1" applyProtection="1">
      <alignment vertical="center"/>
    </xf>
    <xf numFmtId="49" fontId="7" fillId="0" borderId="50" xfId="0" applyNumberFormat="1" applyFont="1" applyFill="1" applyBorder="1" applyAlignment="1" applyProtection="1">
      <alignment vertical="center"/>
    </xf>
    <xf numFmtId="49" fontId="7" fillId="0" borderId="15" xfId="0" applyNumberFormat="1" applyFont="1" applyFill="1" applyBorder="1" applyAlignment="1" applyProtection="1">
      <alignment horizontal="right" vertical="center" wrapText="1"/>
    </xf>
    <xf numFmtId="49" fontId="7" fillId="0" borderId="0" xfId="3" applyNumberFormat="1" applyFont="1" applyFill="1" applyBorder="1" applyAlignment="1" applyProtection="1">
      <alignment vertical="center"/>
    </xf>
    <xf numFmtId="49" fontId="6" fillId="0" borderId="0" xfId="3" applyNumberFormat="1" applyFont="1" applyFill="1" applyBorder="1" applyAlignment="1" applyProtection="1">
      <alignment vertical="center"/>
    </xf>
    <xf numFmtId="177" fontId="7" fillId="0" borderId="0" xfId="0" applyNumberFormat="1" applyFont="1" applyFill="1" applyBorder="1" applyAlignment="1" applyProtection="1">
      <alignment vertical="center"/>
    </xf>
    <xf numFmtId="177" fontId="7" fillId="0" borderId="7" xfId="0" applyNumberFormat="1" applyFont="1" applyFill="1" applyBorder="1" applyAlignment="1" applyProtection="1">
      <alignment vertical="center"/>
    </xf>
    <xf numFmtId="177" fontId="7" fillId="0" borderId="3" xfId="0" applyNumberFormat="1" applyFont="1" applyFill="1" applyBorder="1" applyAlignment="1" applyProtection="1">
      <alignment vertical="center"/>
    </xf>
    <xf numFmtId="177" fontId="7" fillId="0" borderId="20" xfId="0" applyNumberFormat="1" applyFont="1" applyFill="1" applyBorder="1" applyAlignment="1" applyProtection="1">
      <alignment vertical="center"/>
    </xf>
    <xf numFmtId="177" fontId="7" fillId="0" borderId="21" xfId="0" applyNumberFormat="1" applyFont="1" applyFill="1" applyBorder="1" applyAlignment="1" applyProtection="1">
      <alignment vertical="center"/>
    </xf>
    <xf numFmtId="177" fontId="7" fillId="0" borderId="39" xfId="0" applyNumberFormat="1" applyFont="1" applyFill="1" applyBorder="1" applyAlignment="1" applyProtection="1">
      <alignment vertical="center"/>
    </xf>
    <xf numFmtId="177" fontId="7" fillId="0" borderId="40" xfId="0" applyNumberFormat="1" applyFont="1" applyFill="1" applyBorder="1" applyAlignment="1" applyProtection="1">
      <alignment vertical="center"/>
    </xf>
    <xf numFmtId="49" fontId="7" fillId="0" borderId="18" xfId="0" applyNumberFormat="1" applyFont="1" applyFill="1" applyBorder="1" applyAlignment="1" applyProtection="1">
      <alignment horizontal="left" vertical="center"/>
    </xf>
    <xf numFmtId="177" fontId="7" fillId="0" borderId="2" xfId="0" applyNumberFormat="1" applyFont="1" applyFill="1" applyBorder="1" applyAlignment="1" applyProtection="1">
      <alignment vertical="center"/>
    </xf>
    <xf numFmtId="49" fontId="7" fillId="0" borderId="0" xfId="0" applyNumberFormat="1" applyFont="1" applyFill="1" applyBorder="1" applyAlignment="1" applyProtection="1">
      <alignment horizontal="left" vertical="center"/>
    </xf>
    <xf numFmtId="49" fontId="7" fillId="0" borderId="0" xfId="0" applyNumberFormat="1" applyFont="1" applyFill="1" applyBorder="1" applyAlignment="1" applyProtection="1">
      <alignment vertical="center"/>
    </xf>
    <xf numFmtId="177" fontId="7" fillId="0" borderId="0" xfId="0" applyNumberFormat="1" applyFont="1" applyFill="1" applyBorder="1" applyAlignment="1" applyProtection="1">
      <alignment vertical="center" wrapText="1"/>
    </xf>
    <xf numFmtId="49" fontId="7"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14" xfId="0" applyFont="1" applyFill="1" applyBorder="1" applyAlignment="1" applyProtection="1">
      <alignment vertical="center" wrapText="1"/>
    </xf>
    <xf numFmtId="49" fontId="7" fillId="0" borderId="0" xfId="0" applyNumberFormat="1" applyFont="1" applyFill="1" applyBorder="1" applyAlignment="1" applyProtection="1">
      <alignment horizontal="left" vertical="center"/>
    </xf>
    <xf numFmtId="49" fontId="7" fillId="0" borderId="14" xfId="0" applyNumberFormat="1" applyFont="1" applyFill="1" applyBorder="1" applyAlignment="1" applyProtection="1">
      <alignment vertical="center" wrapText="1"/>
    </xf>
    <xf numFmtId="49" fontId="7" fillId="0" borderId="21" xfId="0" applyNumberFormat="1" applyFont="1" applyFill="1" applyBorder="1" applyAlignment="1" applyProtection="1">
      <alignment vertical="center" wrapText="1"/>
    </xf>
    <xf numFmtId="49" fontId="7" fillId="0" borderId="23" xfId="0" applyNumberFormat="1" applyFont="1" applyFill="1" applyBorder="1" applyAlignment="1" applyProtection="1">
      <alignment vertical="center" wrapText="1"/>
    </xf>
    <xf numFmtId="0" fontId="10" fillId="0" borderId="14" xfId="0" applyFont="1" applyFill="1" applyBorder="1" applyAlignment="1" applyProtection="1">
      <alignment horizontal="left" vertical="center" wrapText="1"/>
    </xf>
    <xf numFmtId="49" fontId="7" fillId="0" borderId="0" xfId="0" applyNumberFormat="1" applyFont="1" applyFill="1" applyBorder="1" applyAlignment="1" applyProtection="1">
      <alignment vertical="center"/>
    </xf>
    <xf numFmtId="49" fontId="7" fillId="0" borderId="2" xfId="0" applyNumberFormat="1" applyFont="1" applyFill="1" applyBorder="1" applyAlignment="1" applyProtection="1">
      <alignment vertical="center" wrapText="1"/>
    </xf>
    <xf numFmtId="49" fontId="7" fillId="0" borderId="17" xfId="0" applyNumberFormat="1" applyFont="1" applyFill="1" applyBorder="1" applyAlignment="1" applyProtection="1">
      <alignment vertical="center"/>
    </xf>
    <xf numFmtId="49" fontId="7" fillId="0" borderId="18" xfId="0" applyNumberFormat="1" applyFont="1" applyFill="1" applyBorder="1" applyAlignment="1" applyProtection="1">
      <alignment vertical="center"/>
    </xf>
    <xf numFmtId="49" fontId="7" fillId="0" borderId="4"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16" xfId="0" applyNumberFormat="1" applyFont="1" applyFill="1" applyBorder="1" applyAlignment="1" applyProtection="1">
      <alignment vertical="center"/>
    </xf>
    <xf numFmtId="49" fontId="7" fillId="0" borderId="15" xfId="0" applyNumberFormat="1" applyFont="1" applyFill="1" applyBorder="1" applyAlignment="1" applyProtection="1">
      <alignment vertical="center"/>
    </xf>
    <xf numFmtId="49" fontId="7" fillId="0" borderId="2" xfId="0" applyNumberFormat="1" applyFont="1" applyFill="1" applyBorder="1" applyAlignment="1" applyProtection="1">
      <alignment vertical="center"/>
    </xf>
    <xf numFmtId="49" fontId="7" fillId="0" borderId="33" xfId="0" applyNumberFormat="1" applyFont="1" applyFill="1" applyBorder="1" applyAlignment="1" applyProtection="1">
      <alignment vertical="center"/>
    </xf>
    <xf numFmtId="177" fontId="7" fillId="0" borderId="2" xfId="0" applyNumberFormat="1" applyFont="1" applyFill="1" applyBorder="1" applyAlignment="1">
      <alignment vertical="center"/>
    </xf>
    <xf numFmtId="177" fontId="7" fillId="0" borderId="15" xfId="0" applyNumberFormat="1" applyFont="1" applyFill="1" applyBorder="1" applyAlignment="1">
      <alignment vertical="center"/>
    </xf>
    <xf numFmtId="176" fontId="7" fillId="0" borderId="17" xfId="1" applyNumberFormat="1" applyFont="1" applyFill="1" applyBorder="1" applyAlignment="1" applyProtection="1">
      <alignment vertical="center"/>
    </xf>
    <xf numFmtId="49" fontId="7" fillId="0" borderId="12" xfId="0" applyNumberFormat="1" applyFont="1" applyFill="1" applyBorder="1" applyAlignment="1" applyProtection="1">
      <alignment vertical="center"/>
    </xf>
    <xf numFmtId="49" fontId="7" fillId="0" borderId="15" xfId="0" applyNumberFormat="1" applyFont="1" applyFill="1" applyBorder="1" applyAlignment="1">
      <alignment vertical="center"/>
    </xf>
    <xf numFmtId="49" fontId="7" fillId="0" borderId="51" xfId="0" applyNumberFormat="1" applyFont="1" applyFill="1" applyBorder="1" applyAlignment="1" applyProtection="1">
      <alignment vertical="center" wrapText="1"/>
    </xf>
    <xf numFmtId="49" fontId="33" fillId="0" borderId="0" xfId="0" applyNumberFormat="1" applyFont="1" applyFill="1" applyBorder="1" applyAlignment="1" applyProtection="1">
      <alignment vertical="center"/>
    </xf>
    <xf numFmtId="177" fontId="7" fillId="0" borderId="18" xfId="0" applyNumberFormat="1" applyFont="1" applyFill="1" applyBorder="1" applyAlignment="1" applyProtection="1">
      <alignment vertical="center"/>
    </xf>
    <xf numFmtId="177" fontId="7" fillId="0" borderId="51" xfId="0" applyNumberFormat="1" applyFont="1" applyFill="1" applyBorder="1" applyAlignment="1" applyProtection="1">
      <alignment vertical="center" wrapText="1"/>
    </xf>
    <xf numFmtId="49" fontId="7" fillId="0" borderId="17" xfId="3" applyNumberFormat="1" applyFont="1" applyFill="1" applyBorder="1" applyAlignment="1" applyProtection="1">
      <alignment vertical="center"/>
    </xf>
    <xf numFmtId="49" fontId="7" fillId="0" borderId="54" xfId="0" applyNumberFormat="1" applyFont="1" applyFill="1" applyBorder="1" applyAlignment="1" applyProtection="1">
      <alignment vertical="center"/>
    </xf>
    <xf numFmtId="177" fontId="7" fillId="0" borderId="45" xfId="0" applyNumberFormat="1" applyFont="1" applyFill="1" applyBorder="1" applyAlignment="1" applyProtection="1">
      <alignment vertical="center"/>
    </xf>
    <xf numFmtId="49" fontId="7" fillId="0" borderId="53" xfId="0" applyNumberFormat="1" applyFont="1" applyFill="1" applyBorder="1" applyAlignment="1" applyProtection="1">
      <alignment vertical="center"/>
    </xf>
    <xf numFmtId="49" fontId="7" fillId="0" borderId="51" xfId="0" applyNumberFormat="1" applyFont="1" applyFill="1" applyBorder="1" applyAlignment="1" applyProtection="1">
      <alignment vertical="center"/>
    </xf>
    <xf numFmtId="49" fontId="7" fillId="0" borderId="15"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vertical="center" wrapText="1"/>
    </xf>
    <xf numFmtId="49" fontId="7" fillId="0" borderId="17"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4" xfId="0" applyNumberFormat="1" applyFont="1" applyFill="1" applyBorder="1" applyAlignment="1" applyProtection="1">
      <alignment vertical="center"/>
    </xf>
    <xf numFmtId="49" fontId="7" fillId="0" borderId="16" xfId="0" applyNumberFormat="1" applyFont="1" applyFill="1" applyBorder="1" applyAlignment="1" applyProtection="1">
      <alignment vertical="center"/>
    </xf>
    <xf numFmtId="49" fontId="7" fillId="0" borderId="15" xfId="0" applyNumberFormat="1" applyFont="1" applyFill="1" applyBorder="1" applyAlignment="1" applyProtection="1">
      <alignment vertical="center"/>
    </xf>
    <xf numFmtId="49" fontId="7" fillId="0" borderId="5" xfId="0" applyNumberFormat="1" applyFont="1" applyFill="1" applyBorder="1" applyAlignment="1" applyProtection="1">
      <alignment vertical="center"/>
    </xf>
    <xf numFmtId="49"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vertical="center"/>
    </xf>
    <xf numFmtId="0" fontId="19" fillId="0" borderId="0" xfId="7" applyFont="1" applyAlignment="1" applyProtection="1">
      <alignment vertical="center"/>
    </xf>
    <xf numFmtId="49" fontId="7" fillId="0" borderId="0" xfId="0" applyNumberFormat="1" applyFont="1" applyFill="1" applyBorder="1" applyAlignment="1" applyProtection="1">
      <alignment horizontal="center" vertical="center" shrinkToFit="1"/>
    </xf>
    <xf numFmtId="0" fontId="7" fillId="0" borderId="0" xfId="0" applyNumberFormat="1" applyFont="1" applyFill="1" applyBorder="1" applyAlignment="1" applyProtection="1">
      <alignment horizontal="center" vertical="center" shrinkToFit="1"/>
    </xf>
    <xf numFmtId="177" fontId="7" fillId="0" borderId="15" xfId="0" applyNumberFormat="1" applyFont="1" applyFill="1" applyBorder="1" applyAlignment="1" applyProtection="1">
      <alignment vertical="center"/>
    </xf>
    <xf numFmtId="177" fontId="7" fillId="0" borderId="0" xfId="0" applyNumberFormat="1" applyFont="1" applyFill="1" applyBorder="1" applyAlignment="1" applyProtection="1">
      <alignment horizontal="center" vertical="center"/>
    </xf>
    <xf numFmtId="49" fontId="6" fillId="0" borderId="0" xfId="3" applyNumberFormat="1" applyFont="1" applyFill="1" applyAlignment="1" applyProtection="1">
      <alignment vertical="center"/>
    </xf>
    <xf numFmtId="177" fontId="7" fillId="0" borderId="7" xfId="0" applyNumberFormat="1" applyFont="1" applyFill="1" applyBorder="1" applyAlignment="1" applyProtection="1">
      <alignment horizontal="center" vertical="center"/>
    </xf>
    <xf numFmtId="177" fontId="7" fillId="0" borderId="4" xfId="0" applyNumberFormat="1" applyFont="1" applyFill="1" applyBorder="1" applyAlignment="1" applyProtection="1">
      <alignment vertical="center"/>
    </xf>
    <xf numFmtId="177" fontId="7" fillId="0" borderId="3" xfId="0" applyNumberFormat="1" applyFont="1" applyFill="1" applyBorder="1" applyAlignment="1" applyProtection="1">
      <alignment horizontal="center" vertical="center"/>
    </xf>
    <xf numFmtId="49" fontId="7" fillId="0" borderId="0" xfId="0" applyNumberFormat="1" applyFont="1" applyFill="1" applyAlignment="1" applyProtection="1">
      <alignment vertical="center"/>
    </xf>
    <xf numFmtId="0" fontId="19" fillId="2" borderId="0" xfId="7" applyFont="1" applyFill="1" applyProtection="1">
      <alignment vertical="center"/>
    </xf>
    <xf numFmtId="0" fontId="20" fillId="2" borderId="0" xfId="7" applyFont="1" applyFill="1" applyProtection="1">
      <alignment vertical="center"/>
    </xf>
    <xf numFmtId="0" fontId="12" fillId="0" borderId="27" xfId="7" applyFont="1" applyBorder="1" applyAlignment="1" applyProtection="1">
      <alignment horizontal="center" vertical="center"/>
      <protection locked="0"/>
    </xf>
    <xf numFmtId="0" fontId="12" fillId="0" borderId="26" xfId="7" applyFont="1" applyBorder="1" applyAlignment="1" applyProtection="1">
      <alignment horizontal="center" vertical="center"/>
      <protection locked="0"/>
    </xf>
    <xf numFmtId="0" fontId="12" fillId="0" borderId="29" xfId="7" applyFont="1" applyBorder="1" applyAlignment="1" applyProtection="1">
      <alignment horizontal="center" vertical="center"/>
      <protection locked="0"/>
    </xf>
    <xf numFmtId="0" fontId="12" fillId="0" borderId="29" xfId="7" applyFont="1" applyBorder="1" applyProtection="1">
      <alignment vertical="center"/>
      <protection locked="0"/>
    </xf>
    <xf numFmtId="0" fontId="12" fillId="0" borderId="0" xfId="7" applyFont="1" applyProtection="1">
      <alignment vertical="center"/>
    </xf>
    <xf numFmtId="0" fontId="13" fillId="0" borderId="0" xfId="7" applyFont="1" applyProtection="1">
      <alignment vertical="center"/>
    </xf>
    <xf numFmtId="0" fontId="15" fillId="0" borderId="0" xfId="7" applyFont="1" applyAlignment="1" applyProtection="1">
      <alignment horizontal="right" vertical="center"/>
    </xf>
    <xf numFmtId="0" fontId="12" fillId="0" borderId="15" xfId="7" applyFont="1" applyBorder="1" applyAlignment="1" applyProtection="1">
      <alignment vertical="center"/>
    </xf>
    <xf numFmtId="0" fontId="12" fillId="0" borderId="35" xfId="7" applyFont="1" applyBorder="1" applyAlignment="1" applyProtection="1">
      <alignment horizontal="center" vertical="center"/>
    </xf>
    <xf numFmtId="0" fontId="12" fillId="0" borderId="35" xfId="7" applyFont="1" applyBorder="1" applyAlignment="1" applyProtection="1">
      <alignment horizontal="center" vertical="center" shrinkToFit="1"/>
    </xf>
    <xf numFmtId="0" fontId="12" fillId="0" borderId="27" xfId="7" applyFont="1" applyBorder="1" applyAlignment="1" applyProtection="1">
      <alignment horizontal="center" vertical="center"/>
    </xf>
    <xf numFmtId="0" fontId="12" fillId="0" borderId="27" xfId="7" applyFont="1" applyBorder="1" applyAlignment="1" applyProtection="1">
      <alignment vertical="center" wrapText="1"/>
    </xf>
    <xf numFmtId="0" fontId="12" fillId="0" borderId="29" xfId="7" applyFont="1" applyBorder="1" applyAlignment="1" applyProtection="1">
      <alignment horizontal="center" vertical="center"/>
    </xf>
    <xf numFmtId="0" fontId="12" fillId="0" borderId="26" xfId="7" applyFont="1" applyBorder="1" applyAlignment="1" applyProtection="1">
      <alignment vertical="center" wrapText="1"/>
    </xf>
    <xf numFmtId="0" fontId="12" fillId="0" borderId="43" xfId="7" applyFont="1" applyBorder="1" applyAlignment="1" applyProtection="1">
      <alignment horizontal="center" vertical="center"/>
    </xf>
    <xf numFmtId="0" fontId="12" fillId="0" borderId="29" xfId="7" applyFont="1" applyFill="1" applyBorder="1" applyAlignment="1" applyProtection="1">
      <alignment vertical="center" wrapText="1"/>
    </xf>
    <xf numFmtId="0" fontId="16" fillId="0" borderId="29" xfId="7" applyFont="1" applyFill="1" applyBorder="1" applyAlignment="1" applyProtection="1">
      <alignment vertical="center" wrapText="1"/>
    </xf>
    <xf numFmtId="0" fontId="16" fillId="0" borderId="29" xfId="7" applyFont="1" applyBorder="1" applyAlignment="1" applyProtection="1">
      <alignment horizontal="center" vertical="center"/>
    </xf>
    <xf numFmtId="0" fontId="12" fillId="0" borderId="29" xfId="7" applyFont="1" applyBorder="1" applyAlignment="1" applyProtection="1">
      <alignment vertical="center" wrapText="1"/>
    </xf>
    <xf numFmtId="0" fontId="16" fillId="0" borderId="29" xfId="7" applyFont="1" applyBorder="1" applyAlignment="1" applyProtection="1">
      <alignment vertical="center" wrapText="1"/>
    </xf>
    <xf numFmtId="0" fontId="17" fillId="0" borderId="0" xfId="7" applyFont="1" applyAlignment="1" applyProtection="1">
      <alignment vertical="center" wrapText="1"/>
    </xf>
    <xf numFmtId="0" fontId="17" fillId="0" borderId="0" xfId="7" applyFont="1" applyAlignment="1" applyProtection="1">
      <alignment vertical="top" wrapText="1"/>
    </xf>
    <xf numFmtId="49" fontId="7" fillId="0" borderId="15" xfId="0" applyNumberFormat="1" applyFont="1" applyFill="1" applyBorder="1" applyAlignment="1" applyProtection="1">
      <alignment vertical="center" wrapText="1"/>
    </xf>
    <xf numFmtId="49" fontId="7" fillId="0" borderId="17"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15" xfId="0" applyNumberFormat="1" applyFont="1" applyFill="1" applyBorder="1" applyAlignment="1" applyProtection="1">
      <alignment vertical="center"/>
    </xf>
    <xf numFmtId="49" fontId="7" fillId="0" borderId="2" xfId="0" applyNumberFormat="1" applyFont="1" applyFill="1" applyBorder="1" applyAlignment="1" applyProtection="1">
      <alignment vertical="center"/>
    </xf>
    <xf numFmtId="49" fontId="38" fillId="0" borderId="0" xfId="1" applyNumberFormat="1" applyFont="1" applyFill="1" applyBorder="1" applyAlignment="1" applyProtection="1">
      <alignment vertical="center"/>
    </xf>
    <xf numFmtId="49" fontId="6" fillId="0" borderId="0" xfId="1" applyNumberFormat="1" applyFont="1" applyFill="1" applyBorder="1" applyAlignment="1" applyProtection="1">
      <alignment horizontal="center" vertical="center"/>
    </xf>
    <xf numFmtId="49" fontId="7" fillId="0" borderId="40" xfId="0" applyNumberFormat="1" applyFont="1" applyFill="1" applyBorder="1" applyAlignment="1" applyProtection="1">
      <alignment vertical="center"/>
    </xf>
    <xf numFmtId="0" fontId="19" fillId="0" borderId="4" xfId="7" applyFont="1" applyFill="1" applyBorder="1" applyAlignment="1" applyProtection="1">
      <alignment vertical="center"/>
    </xf>
    <xf numFmtId="0" fontId="25" fillId="0" borderId="0" xfId="7" applyFont="1" applyFill="1" applyBorder="1" applyAlignment="1" applyProtection="1">
      <alignment vertical="center"/>
    </xf>
    <xf numFmtId="0" fontId="25" fillId="0" borderId="1" xfId="7" applyFont="1" applyFill="1" applyBorder="1" applyAlignment="1" applyProtection="1">
      <alignment vertical="center"/>
    </xf>
    <xf numFmtId="186" fontId="19" fillId="0" borderId="4" xfId="7" applyNumberFormat="1" applyFont="1" applyFill="1" applyBorder="1" applyAlignment="1" applyProtection="1">
      <alignment vertical="center"/>
    </xf>
    <xf numFmtId="186" fontId="19" fillId="0" borderId="0" xfId="7" applyNumberFormat="1" applyFont="1" applyFill="1" applyBorder="1" applyAlignment="1" applyProtection="1">
      <alignment vertical="center"/>
    </xf>
    <xf numFmtId="186" fontId="19" fillId="0" borderId="1" xfId="7" applyNumberFormat="1" applyFont="1" applyFill="1" applyBorder="1" applyAlignment="1" applyProtection="1">
      <alignment vertical="center"/>
    </xf>
    <xf numFmtId="0" fontId="24" fillId="0" borderId="0" xfId="7" applyFont="1" applyFill="1" applyBorder="1" applyAlignment="1" applyProtection="1">
      <alignment vertical="center"/>
    </xf>
    <xf numFmtId="0" fontId="24" fillId="0" borderId="1" xfId="7" applyFont="1" applyFill="1" applyBorder="1" applyAlignment="1" applyProtection="1">
      <alignment vertical="center"/>
    </xf>
    <xf numFmtId="49" fontId="7" fillId="0" borderId="0" xfId="0" applyNumberFormat="1" applyFont="1" applyFill="1" applyBorder="1" applyAlignment="1" applyProtection="1">
      <alignment vertical="center" wrapText="1"/>
    </xf>
    <xf numFmtId="49" fontId="37" fillId="0" borderId="31" xfId="1" applyNumberFormat="1" applyFont="1" applyFill="1" applyBorder="1" applyAlignment="1" applyProtection="1">
      <alignment vertical="center"/>
    </xf>
    <xf numFmtId="49" fontId="6" fillId="0" borderId="28" xfId="1" applyNumberFormat="1" applyFont="1" applyFill="1" applyBorder="1" applyAlignment="1" applyProtection="1">
      <alignment vertical="center"/>
    </xf>
    <xf numFmtId="49" fontId="38" fillId="0" borderId="28" xfId="1" applyNumberFormat="1" applyFont="1" applyFill="1" applyBorder="1" applyAlignment="1" applyProtection="1">
      <alignment vertical="center"/>
    </xf>
    <xf numFmtId="49" fontId="7" fillId="0" borderId="6" xfId="0" applyNumberFormat="1" applyFont="1" applyFill="1" applyBorder="1" applyAlignment="1" applyProtection="1">
      <alignment horizontal="left" vertical="center"/>
    </xf>
    <xf numFmtId="49" fontId="7" fillId="0" borderId="7" xfId="0" applyNumberFormat="1" applyFont="1" applyFill="1" applyBorder="1" applyAlignment="1" applyProtection="1">
      <alignment horizontal="left" vertical="center"/>
    </xf>
    <xf numFmtId="49" fontId="7" fillId="0" borderId="3" xfId="0" applyNumberFormat="1" applyFont="1" applyFill="1" applyBorder="1" applyAlignment="1" applyProtection="1">
      <alignment horizontal="left" vertical="center"/>
    </xf>
    <xf numFmtId="0" fontId="6" fillId="0" borderId="5" xfId="7" applyFont="1" applyFill="1" applyBorder="1" applyAlignment="1" applyProtection="1">
      <alignment vertical="center"/>
    </xf>
    <xf numFmtId="0" fontId="6" fillId="0" borderId="17" xfId="7" applyFont="1" applyFill="1" applyBorder="1" applyAlignment="1" applyProtection="1">
      <alignment vertical="center"/>
    </xf>
    <xf numFmtId="0" fontId="6" fillId="0" borderId="18" xfId="7" applyFont="1" applyFill="1" applyBorder="1" applyAlignment="1" applyProtection="1">
      <alignment vertical="center"/>
    </xf>
    <xf numFmtId="0" fontId="19" fillId="3" borderId="4" xfId="7" applyFont="1" applyFill="1" applyBorder="1" applyAlignment="1" applyProtection="1">
      <alignment vertical="center"/>
      <protection locked="0"/>
    </xf>
    <xf numFmtId="0" fontId="19" fillId="3" borderId="0" xfId="7" applyFont="1" applyFill="1" applyBorder="1" applyAlignment="1" applyProtection="1">
      <alignment vertical="center"/>
      <protection locked="0"/>
    </xf>
    <xf numFmtId="0" fontId="19" fillId="3" borderId="1" xfId="7" applyFont="1" applyFill="1" applyBorder="1" applyAlignment="1" applyProtection="1">
      <alignment vertical="center"/>
      <protection locked="0"/>
    </xf>
    <xf numFmtId="38" fontId="19" fillId="3" borderId="4" xfId="8" applyFont="1" applyFill="1" applyBorder="1" applyAlignment="1" applyProtection="1">
      <alignment horizontal="right" vertical="center"/>
      <protection locked="0"/>
    </xf>
    <xf numFmtId="38" fontId="19" fillId="3" borderId="0" xfId="8" applyFont="1" applyFill="1" applyBorder="1" applyAlignment="1" applyProtection="1">
      <alignment horizontal="right" vertical="center"/>
      <protection locked="0"/>
    </xf>
    <xf numFmtId="38" fontId="19" fillId="3" borderId="1" xfId="8" applyFont="1" applyFill="1" applyBorder="1" applyAlignment="1" applyProtection="1">
      <alignment horizontal="right" vertical="center"/>
      <protection locked="0"/>
    </xf>
    <xf numFmtId="186" fontId="19" fillId="3" borderId="4" xfId="7" applyNumberFormat="1" applyFont="1" applyFill="1" applyBorder="1" applyAlignment="1" applyProtection="1">
      <alignment vertical="center"/>
      <protection locked="0"/>
    </xf>
    <xf numFmtId="186" fontId="19" fillId="3" borderId="0" xfId="7" applyNumberFormat="1" applyFont="1" applyFill="1" applyBorder="1" applyAlignment="1" applyProtection="1">
      <alignment vertical="center"/>
      <protection locked="0"/>
    </xf>
    <xf numFmtId="186" fontId="19" fillId="3" borderId="1" xfId="7" applyNumberFormat="1" applyFont="1" applyFill="1" applyBorder="1" applyAlignment="1" applyProtection="1">
      <alignment vertical="center"/>
      <protection locked="0"/>
    </xf>
    <xf numFmtId="0" fontId="6" fillId="0" borderId="29" xfId="7" applyFont="1" applyFill="1" applyBorder="1" applyAlignment="1" applyProtection="1">
      <alignment horizontal="center" vertical="center" wrapText="1"/>
    </xf>
    <xf numFmtId="0" fontId="28" fillId="2" borderId="3" xfId="7" applyFont="1" applyFill="1" applyBorder="1" applyAlignment="1" applyProtection="1">
      <alignment horizontal="center" vertical="center" wrapText="1"/>
    </xf>
    <xf numFmtId="0" fontId="28" fillId="2" borderId="3" xfId="7" applyFont="1" applyFill="1" applyBorder="1" applyAlignment="1" applyProtection="1">
      <alignment horizontal="left" vertical="center"/>
    </xf>
    <xf numFmtId="0" fontId="6" fillId="0" borderId="0" xfId="7" applyFont="1" applyFill="1" applyBorder="1" applyAlignment="1" applyProtection="1">
      <alignment horizontal="center" vertical="center"/>
    </xf>
    <xf numFmtId="0" fontId="32" fillId="0" borderId="18" xfId="7" applyFont="1" applyFill="1" applyBorder="1" applyAlignment="1" applyProtection="1">
      <alignment horizontal="center" vertical="center"/>
    </xf>
    <xf numFmtId="0" fontId="6" fillId="2" borderId="29" xfId="7" applyFont="1" applyFill="1" applyBorder="1" applyAlignment="1" applyProtection="1">
      <alignment horizontal="center" vertical="center"/>
    </xf>
    <xf numFmtId="0" fontId="6" fillId="3" borderId="29" xfId="7" applyFont="1" applyFill="1" applyBorder="1" applyAlignment="1" applyProtection="1">
      <alignment horizontal="left" vertical="center"/>
      <protection locked="0"/>
    </xf>
    <xf numFmtId="191" fontId="6" fillId="3" borderId="29" xfId="7" applyNumberFormat="1" applyFont="1" applyFill="1" applyBorder="1" applyAlignment="1" applyProtection="1">
      <alignment horizontal="left" vertical="center" wrapText="1"/>
      <protection locked="0"/>
    </xf>
    <xf numFmtId="190" fontId="6" fillId="3" borderId="29" xfId="7" applyNumberFormat="1" applyFont="1" applyFill="1" applyBorder="1" applyAlignment="1" applyProtection="1">
      <alignment horizontal="left" vertical="center"/>
      <protection locked="0"/>
    </xf>
    <xf numFmtId="0" fontId="30" fillId="3" borderId="29" xfId="9" applyFont="1" applyFill="1" applyBorder="1" applyAlignment="1" applyProtection="1">
      <alignment horizontal="left" vertical="center"/>
      <protection locked="0"/>
    </xf>
    <xf numFmtId="49" fontId="7" fillId="0" borderId="0" xfId="0" applyNumberFormat="1" applyFont="1" applyFill="1" applyBorder="1" applyAlignment="1" applyProtection="1">
      <alignment vertical="center" wrapText="1"/>
    </xf>
    <xf numFmtId="49" fontId="7" fillId="0" borderId="1" xfId="0" applyNumberFormat="1" applyFont="1" applyFill="1" applyBorder="1" applyAlignment="1" applyProtection="1">
      <alignment vertical="center" wrapText="1"/>
    </xf>
    <xf numFmtId="49" fontId="7" fillId="0" borderId="2" xfId="0" applyNumberFormat="1" applyFont="1" applyFill="1" applyBorder="1" applyAlignment="1" applyProtection="1">
      <alignment vertical="center" wrapText="1"/>
    </xf>
    <xf numFmtId="49" fontId="7" fillId="0" borderId="5" xfId="0" applyNumberFormat="1" applyFont="1" applyFill="1" applyBorder="1" applyAlignment="1" applyProtection="1">
      <alignment vertical="center"/>
    </xf>
    <xf numFmtId="49" fontId="7" fillId="0" borderId="17" xfId="0" applyNumberFormat="1" applyFont="1" applyFill="1" applyBorder="1" applyAlignment="1" applyProtection="1">
      <alignment vertical="center"/>
    </xf>
    <xf numFmtId="49" fontId="7" fillId="0" borderId="18"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16" xfId="0" applyNumberFormat="1" applyFont="1" applyFill="1" applyBorder="1" applyAlignment="1" applyProtection="1">
      <alignment vertical="center"/>
    </xf>
    <xf numFmtId="49" fontId="7" fillId="0" borderId="15" xfId="0" applyNumberFormat="1" applyFont="1" applyFill="1" applyBorder="1" applyAlignment="1" applyProtection="1">
      <alignment vertical="center"/>
    </xf>
    <xf numFmtId="49" fontId="7" fillId="0" borderId="7" xfId="0" applyNumberFormat="1" applyFont="1" applyFill="1" applyBorder="1" applyAlignment="1" applyProtection="1">
      <alignment horizontal="center" vertical="center"/>
    </xf>
    <xf numFmtId="49" fontId="7" fillId="0" borderId="18" xfId="0" applyNumberFormat="1" applyFont="1" applyFill="1" applyBorder="1" applyAlignment="1" applyProtection="1">
      <alignment horizontal="center" vertical="center"/>
    </xf>
    <xf numFmtId="49" fontId="7" fillId="0" borderId="45"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17" xfId="0" applyNumberFormat="1" applyFont="1" applyFill="1" applyBorder="1" applyAlignment="1" applyProtection="1">
      <alignment vertical="center"/>
    </xf>
    <xf numFmtId="49" fontId="7" fillId="0" borderId="5" xfId="0" applyNumberFormat="1" applyFont="1" applyFill="1" applyBorder="1" applyAlignment="1" applyProtection="1">
      <alignment vertical="center"/>
    </xf>
    <xf numFmtId="49" fontId="7" fillId="0" borderId="16" xfId="0" applyNumberFormat="1" applyFont="1" applyFill="1" applyBorder="1" applyAlignment="1" applyProtection="1">
      <alignment vertical="center"/>
      <protection locked="0"/>
    </xf>
    <xf numFmtId="49" fontId="7" fillId="0" borderId="15" xfId="0" applyNumberFormat="1" applyFont="1" applyFill="1" applyBorder="1" applyAlignment="1" applyProtection="1">
      <alignment vertical="center"/>
      <protection locked="0"/>
    </xf>
    <xf numFmtId="49" fontId="7" fillId="0" borderId="2" xfId="0" applyNumberFormat="1" applyFont="1" applyFill="1" applyBorder="1" applyAlignment="1" applyProtection="1">
      <alignment vertical="center"/>
      <protection locked="0"/>
    </xf>
    <xf numFmtId="49" fontId="7"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40" fillId="0" borderId="0" xfId="0" applyNumberFormat="1" applyFont="1" applyFill="1" applyBorder="1" applyAlignment="1" applyProtection="1">
      <alignment vertical="center"/>
    </xf>
    <xf numFmtId="0" fontId="41" fillId="2" borderId="0" xfId="7" applyFont="1" applyFill="1" applyProtection="1">
      <alignment vertical="center"/>
    </xf>
    <xf numFmtId="49" fontId="7" fillId="0" borderId="8" xfId="0" applyNumberFormat="1" applyFont="1" applyFill="1" applyBorder="1" applyAlignment="1" applyProtection="1">
      <alignment horizontal="center" vertical="center"/>
    </xf>
    <xf numFmtId="176" fontId="7" fillId="0" borderId="8" xfId="1" applyNumberFormat="1" applyFont="1" applyFill="1" applyBorder="1" applyAlignment="1" applyProtection="1">
      <alignment vertical="center"/>
    </xf>
    <xf numFmtId="0" fontId="42" fillId="0" borderId="8" xfId="0" applyFont="1" applyFill="1" applyBorder="1" applyAlignment="1" applyProtection="1">
      <alignment vertical="center"/>
    </xf>
    <xf numFmtId="0" fontId="7" fillId="0" borderId="8" xfId="0" applyFont="1" applyFill="1" applyBorder="1" applyAlignment="1" applyProtection="1">
      <alignment vertical="center"/>
    </xf>
    <xf numFmtId="0" fontId="16" fillId="0" borderId="0" xfId="7" applyFont="1" applyFill="1" applyProtection="1">
      <alignment vertical="center"/>
    </xf>
    <xf numFmtId="0" fontId="36" fillId="0" borderId="0" xfId="7" applyFont="1" applyAlignment="1" applyProtection="1">
      <alignment horizontal="center" vertical="center"/>
    </xf>
    <xf numFmtId="0" fontId="6" fillId="0" borderId="4" xfId="7" applyFont="1" applyFill="1" applyBorder="1" applyAlignment="1" applyProtection="1">
      <alignment horizontal="center" vertical="center"/>
    </xf>
    <xf numFmtId="0" fontId="6" fillId="0" borderId="0" xfId="7" applyFont="1" applyFill="1" applyBorder="1" applyAlignment="1" applyProtection="1">
      <alignment horizontal="center" vertical="center"/>
    </xf>
    <xf numFmtId="0" fontId="6" fillId="0" borderId="1" xfId="7" applyFont="1" applyFill="1" applyBorder="1" applyAlignment="1" applyProtection="1">
      <alignment horizontal="center" vertical="center"/>
    </xf>
    <xf numFmtId="0" fontId="6" fillId="0" borderId="29" xfId="7" applyFont="1" applyFill="1" applyBorder="1" applyAlignment="1" applyProtection="1">
      <alignment horizontal="center" vertical="center"/>
    </xf>
    <xf numFmtId="0" fontId="6" fillId="0" borderId="5" xfId="7" applyFont="1" applyFill="1" applyBorder="1" applyAlignment="1" applyProtection="1">
      <alignment horizontal="left" vertical="center" wrapText="1"/>
    </xf>
    <xf numFmtId="0" fontId="6" fillId="0" borderId="17" xfId="7" applyFont="1" applyFill="1" applyBorder="1" applyAlignment="1" applyProtection="1">
      <alignment horizontal="left" vertical="center" wrapText="1"/>
    </xf>
    <xf numFmtId="0" fontId="6" fillId="0" borderId="18" xfId="7" applyFont="1" applyFill="1" applyBorder="1" applyAlignment="1" applyProtection="1">
      <alignment horizontal="left" vertical="center" wrapText="1"/>
    </xf>
    <xf numFmtId="0" fontId="6" fillId="0" borderId="43" xfId="7" applyFont="1" applyFill="1" applyBorder="1" applyAlignment="1" applyProtection="1">
      <alignment horizontal="center" vertical="center" textRotation="255" wrapText="1"/>
    </xf>
    <xf numFmtId="0" fontId="6" fillId="0" borderId="26" xfId="7" applyFont="1" applyFill="1" applyBorder="1" applyAlignment="1" applyProtection="1">
      <alignment horizontal="center" vertical="center" textRotation="255" wrapText="1"/>
    </xf>
    <xf numFmtId="0" fontId="6" fillId="0" borderId="27" xfId="7" applyFont="1" applyFill="1" applyBorder="1" applyAlignment="1" applyProtection="1">
      <alignment horizontal="center" vertical="center" textRotation="255" wrapText="1"/>
    </xf>
    <xf numFmtId="0" fontId="6" fillId="0" borderId="29" xfId="7" applyFont="1" applyFill="1" applyBorder="1" applyAlignment="1" applyProtection="1">
      <alignment horizontal="center" vertical="center" wrapText="1"/>
    </xf>
    <xf numFmtId="0" fontId="6" fillId="0" borderId="16" xfId="7" applyFont="1" applyBorder="1" applyAlignment="1" applyProtection="1">
      <alignment horizontal="left" vertical="center"/>
    </xf>
    <xf numFmtId="0" fontId="6" fillId="0" borderId="15" xfId="7" applyFont="1" applyBorder="1" applyAlignment="1" applyProtection="1">
      <alignment horizontal="left" vertical="center"/>
    </xf>
    <xf numFmtId="0" fontId="6" fillId="0" borderId="2" xfId="7" applyFont="1" applyBorder="1" applyAlignment="1" applyProtection="1">
      <alignment horizontal="left" vertical="center"/>
    </xf>
    <xf numFmtId="0" fontId="26" fillId="0" borderId="3" xfId="7" applyFont="1" applyFill="1" applyBorder="1" applyAlignment="1" applyProtection="1">
      <alignment horizontal="left" vertical="center" wrapText="1"/>
    </xf>
    <xf numFmtId="0" fontId="28" fillId="2" borderId="3" xfId="7" applyFont="1" applyFill="1" applyBorder="1" applyAlignment="1" applyProtection="1">
      <alignment horizontal="left" vertical="center" wrapText="1"/>
    </xf>
    <xf numFmtId="0" fontId="28" fillId="2" borderId="3" xfId="7" applyFont="1" applyFill="1" applyBorder="1" applyAlignment="1" applyProtection="1">
      <alignment horizontal="left" vertical="center"/>
    </xf>
    <xf numFmtId="0" fontId="6" fillId="0" borderId="29" xfId="7" applyFont="1" applyFill="1" applyBorder="1" applyAlignment="1" applyProtection="1">
      <alignment horizontal="center" vertical="center" textRotation="255" wrapText="1"/>
    </xf>
    <xf numFmtId="49" fontId="7" fillId="0" borderId="0" xfId="0" applyNumberFormat="1" applyFont="1" applyFill="1" applyBorder="1" applyAlignment="1" applyProtection="1">
      <alignment horizontal="left" vertical="center" wrapText="1"/>
    </xf>
    <xf numFmtId="177" fontId="7" fillId="0" borderId="19" xfId="0" applyNumberFormat="1" applyFont="1" applyFill="1" applyBorder="1" applyAlignment="1" applyProtection="1">
      <alignment horizontal="center" vertical="center"/>
      <protection locked="0"/>
    </xf>
    <xf numFmtId="177" fontId="7" fillId="0" borderId="20" xfId="0" applyNumberFormat="1" applyFont="1" applyFill="1" applyBorder="1" applyAlignment="1" applyProtection="1">
      <alignment horizontal="center" vertical="center"/>
      <protection locked="0"/>
    </xf>
    <xf numFmtId="177" fontId="7" fillId="0" borderId="29" xfId="0" applyNumberFormat="1" applyFont="1" applyFill="1" applyBorder="1" applyAlignment="1" applyProtection="1">
      <alignment horizontal="center" vertical="center"/>
      <protection locked="0"/>
    </xf>
    <xf numFmtId="49" fontId="7" fillId="0" borderId="29" xfId="1" applyNumberFormat="1" applyFont="1" applyFill="1" applyBorder="1" applyAlignment="1" applyProtection="1">
      <alignment horizontal="left" vertical="center" wrapText="1" indent="1"/>
    </xf>
    <xf numFmtId="49" fontId="7" fillId="0" borderId="29" xfId="1" applyNumberFormat="1" applyFont="1" applyFill="1" applyBorder="1" applyAlignment="1" applyProtection="1">
      <alignment horizontal="left" vertical="center" indent="1"/>
    </xf>
    <xf numFmtId="49" fontId="6" fillId="0" borderId="11" xfId="1" applyNumberFormat="1" applyFont="1" applyFill="1" applyBorder="1" applyAlignment="1" applyProtection="1">
      <alignment horizontal="right" vertical="center"/>
    </xf>
    <xf numFmtId="49" fontId="7" fillId="3" borderId="6" xfId="0" applyNumberFormat="1" applyFont="1" applyFill="1" applyBorder="1" applyAlignment="1" applyProtection="1">
      <alignment horizontal="center" vertical="center"/>
      <protection locked="0"/>
    </xf>
    <xf numFmtId="49" fontId="7" fillId="3" borderId="7" xfId="0" applyNumberFormat="1" applyFont="1" applyFill="1" applyBorder="1" applyAlignment="1" applyProtection="1">
      <alignment horizontal="center" vertical="center"/>
      <protection locked="0"/>
    </xf>
    <xf numFmtId="49" fontId="7" fillId="3" borderId="34" xfId="0" applyNumberFormat="1" applyFont="1" applyFill="1" applyBorder="1" applyAlignment="1" applyProtection="1">
      <alignment horizontal="center" vertical="center"/>
      <protection locked="0"/>
    </xf>
    <xf numFmtId="49" fontId="7" fillId="3" borderId="6" xfId="0" applyNumberFormat="1" applyFont="1" applyFill="1" applyBorder="1" applyAlignment="1" applyProtection="1">
      <alignment vertical="center"/>
      <protection locked="0"/>
    </xf>
    <xf numFmtId="49" fontId="7" fillId="3" borderId="7" xfId="0" applyNumberFormat="1" applyFont="1" applyFill="1" applyBorder="1" applyAlignment="1" applyProtection="1">
      <alignment vertical="center"/>
      <protection locked="0"/>
    </xf>
    <xf numFmtId="49" fontId="7" fillId="3" borderId="3" xfId="0" applyNumberFormat="1" applyFont="1" applyFill="1" applyBorder="1" applyAlignment="1" applyProtection="1">
      <alignment vertical="center"/>
      <protection locked="0"/>
    </xf>
    <xf numFmtId="49" fontId="7" fillId="3" borderId="3" xfId="0" applyNumberFormat="1" applyFont="1" applyFill="1" applyBorder="1" applyAlignment="1" applyProtection="1">
      <alignment horizontal="center" vertical="center"/>
      <protection locked="0"/>
    </xf>
    <xf numFmtId="49" fontId="7" fillId="3" borderId="6" xfId="0" applyNumberFormat="1" applyFont="1" applyFill="1" applyBorder="1" applyAlignment="1" applyProtection="1">
      <alignment horizontal="left" vertical="top" wrapText="1"/>
      <protection locked="0"/>
    </xf>
    <xf numFmtId="49" fontId="7" fillId="3" borderId="7" xfId="0" applyNumberFormat="1"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177" fontId="7" fillId="3" borderId="7" xfId="0" applyNumberFormat="1" applyFont="1" applyFill="1" applyBorder="1" applyAlignment="1" applyProtection="1">
      <alignment vertical="center"/>
      <protection locked="0"/>
    </xf>
    <xf numFmtId="49" fontId="7" fillId="0" borderId="15" xfId="0" applyNumberFormat="1" applyFont="1" applyFill="1" applyBorder="1" applyAlignment="1" applyProtection="1">
      <alignment vertical="center" wrapText="1"/>
    </xf>
    <xf numFmtId="49" fontId="7" fillId="0" borderId="0" xfId="0" applyNumberFormat="1" applyFont="1" applyFill="1" applyBorder="1" applyAlignment="1" applyProtection="1">
      <alignment vertical="center" wrapText="1"/>
    </xf>
    <xf numFmtId="49" fontId="7" fillId="3" borderId="49" xfId="0" applyNumberFormat="1" applyFont="1" applyFill="1" applyBorder="1" applyAlignment="1" applyProtection="1">
      <alignment horizontal="center" vertical="center"/>
      <protection locked="0"/>
    </xf>
    <xf numFmtId="188" fontId="7" fillId="3" borderId="6" xfId="0" applyNumberFormat="1" applyFont="1" applyFill="1" applyBorder="1" applyAlignment="1" applyProtection="1">
      <alignment horizontal="right" vertical="center" shrinkToFit="1"/>
      <protection locked="0"/>
    </xf>
    <xf numFmtId="188" fontId="7" fillId="3" borderId="7" xfId="0" applyNumberFormat="1" applyFont="1" applyFill="1" applyBorder="1" applyAlignment="1" applyProtection="1">
      <alignment horizontal="right" vertical="center" shrinkToFit="1"/>
      <protection locked="0"/>
    </xf>
    <xf numFmtId="188" fontId="7" fillId="3" borderId="3" xfId="0" applyNumberFormat="1" applyFont="1" applyFill="1" applyBorder="1" applyAlignment="1" applyProtection="1">
      <alignment horizontal="right" vertical="center" shrinkToFit="1"/>
      <protection locked="0"/>
    </xf>
    <xf numFmtId="49" fontId="7" fillId="3" borderId="19" xfId="0" applyNumberFormat="1" applyFont="1" applyFill="1" applyBorder="1" applyAlignment="1" applyProtection="1">
      <alignment horizontal="center" vertical="center" wrapText="1"/>
      <protection locked="0"/>
    </xf>
    <xf numFmtId="49" fontId="7" fillId="3" borderId="20" xfId="0" applyNumberFormat="1" applyFont="1" applyFill="1" applyBorder="1" applyAlignment="1" applyProtection="1">
      <alignment horizontal="center" vertical="center" wrapText="1"/>
      <protection locked="0"/>
    </xf>
    <xf numFmtId="49" fontId="7" fillId="3" borderId="21" xfId="0" applyNumberFormat="1" applyFont="1" applyFill="1" applyBorder="1" applyAlignment="1" applyProtection="1">
      <alignment horizontal="center" vertical="center" wrapText="1"/>
      <protection locked="0"/>
    </xf>
    <xf numFmtId="38" fontId="7" fillId="3" borderId="20" xfId="4" applyFont="1" applyFill="1" applyBorder="1" applyAlignment="1" applyProtection="1">
      <alignment horizontal="center" vertical="center" wrapText="1"/>
      <protection locked="0"/>
    </xf>
    <xf numFmtId="49" fontId="7" fillId="0" borderId="5" xfId="0" applyNumberFormat="1" applyFont="1" applyFill="1" applyBorder="1" applyAlignment="1" applyProtection="1">
      <alignment vertical="center" wrapText="1"/>
    </xf>
    <xf numFmtId="49" fontId="7" fillId="0" borderId="17" xfId="0" applyNumberFormat="1" applyFont="1" applyFill="1" applyBorder="1" applyAlignment="1" applyProtection="1">
      <alignment vertical="center" wrapText="1"/>
    </xf>
    <xf numFmtId="49" fontId="7" fillId="0" borderId="18" xfId="0" applyNumberFormat="1" applyFont="1" applyFill="1" applyBorder="1" applyAlignment="1" applyProtection="1">
      <alignment vertical="center" wrapText="1"/>
    </xf>
    <xf numFmtId="49" fontId="7" fillId="0" borderId="4" xfId="0" applyNumberFormat="1" applyFont="1" applyFill="1" applyBorder="1" applyAlignment="1" applyProtection="1">
      <alignment vertical="center" wrapText="1"/>
    </xf>
    <xf numFmtId="49" fontId="7" fillId="0" borderId="1" xfId="0" applyNumberFormat="1" applyFont="1" applyFill="1" applyBorder="1" applyAlignment="1" applyProtection="1">
      <alignment vertical="center" wrapText="1"/>
    </xf>
    <xf numFmtId="49" fontId="7" fillId="0" borderId="16" xfId="0" applyNumberFormat="1" applyFont="1" applyFill="1" applyBorder="1" applyAlignment="1" applyProtection="1">
      <alignment vertical="center" wrapText="1"/>
    </xf>
    <xf numFmtId="49" fontId="7" fillId="0" borderId="2" xfId="0" applyNumberFormat="1" applyFont="1" applyFill="1" applyBorder="1" applyAlignment="1" applyProtection="1">
      <alignment vertical="center" wrapText="1"/>
    </xf>
    <xf numFmtId="49" fontId="7" fillId="3" borderId="4" xfId="0" applyNumberFormat="1" applyFont="1" applyFill="1" applyBorder="1" applyAlignment="1" applyProtection="1">
      <alignment horizontal="center" vertical="center"/>
      <protection locked="0"/>
    </xf>
    <xf numFmtId="49" fontId="7" fillId="3" borderId="0" xfId="0" applyNumberFormat="1" applyFont="1" applyFill="1" applyBorder="1" applyAlignment="1" applyProtection="1">
      <alignment horizontal="center" vertical="center"/>
      <protection locked="0"/>
    </xf>
    <xf numFmtId="49" fontId="7" fillId="3" borderId="16" xfId="0" applyNumberFormat="1" applyFont="1" applyFill="1" applyBorder="1" applyAlignment="1" applyProtection="1">
      <alignment horizontal="center" vertical="center"/>
      <protection locked="0"/>
    </xf>
    <xf numFmtId="49" fontId="7" fillId="3" borderId="15" xfId="0" applyNumberFormat="1" applyFont="1" applyFill="1" applyBorder="1" applyAlignment="1" applyProtection="1">
      <alignment horizontal="center" vertical="center"/>
      <protection locked="0"/>
    </xf>
    <xf numFmtId="49" fontId="7" fillId="3" borderId="22" xfId="0" applyNumberFormat="1" applyFont="1" applyFill="1" applyBorder="1" applyAlignment="1" applyProtection="1">
      <alignment vertical="center"/>
      <protection locked="0"/>
    </xf>
    <xf numFmtId="49" fontId="7" fillId="3" borderId="23" xfId="0" applyNumberFormat="1" applyFont="1" applyFill="1" applyBorder="1" applyAlignment="1" applyProtection="1">
      <alignment vertical="center"/>
      <protection locked="0"/>
    </xf>
    <xf numFmtId="49" fontId="7" fillId="3" borderId="37" xfId="0" applyNumberFormat="1" applyFont="1" applyFill="1" applyBorder="1" applyAlignment="1" applyProtection="1">
      <alignment vertical="center"/>
      <protection locked="0"/>
    </xf>
    <xf numFmtId="49" fontId="7" fillId="3" borderId="29" xfId="0" applyNumberFormat="1" applyFont="1" applyFill="1" applyBorder="1" applyAlignment="1" applyProtection="1">
      <alignment horizontal="center" vertical="center"/>
      <protection locked="0"/>
    </xf>
    <xf numFmtId="49" fontId="7" fillId="3" borderId="19" xfId="0" applyNumberFormat="1" applyFont="1" applyFill="1" applyBorder="1" applyAlignment="1" applyProtection="1">
      <alignment horizontal="center" vertical="center"/>
      <protection locked="0"/>
    </xf>
    <xf numFmtId="49" fontId="7" fillId="3" borderId="20" xfId="0" applyNumberFormat="1" applyFont="1" applyFill="1" applyBorder="1" applyAlignment="1" applyProtection="1">
      <alignment horizontal="center" vertical="center"/>
      <protection locked="0"/>
    </xf>
    <xf numFmtId="49" fontId="7" fillId="3" borderId="15" xfId="0" applyNumberFormat="1" applyFont="1" applyFill="1" applyBorder="1" applyAlignment="1" applyProtection="1">
      <alignment vertical="center" wrapText="1"/>
      <protection locked="0"/>
    </xf>
    <xf numFmtId="177" fontId="7" fillId="3" borderId="6" xfId="0" applyNumberFormat="1" applyFont="1" applyFill="1" applyBorder="1" applyAlignment="1" applyProtection="1">
      <alignment horizontal="center" vertical="center"/>
      <protection locked="0"/>
    </xf>
    <xf numFmtId="177" fontId="7" fillId="3" borderId="7" xfId="0" applyNumberFormat="1" applyFont="1" applyFill="1" applyBorder="1" applyAlignment="1" applyProtection="1">
      <alignment horizontal="center" vertical="center"/>
      <protection locked="0"/>
    </xf>
    <xf numFmtId="177" fontId="7" fillId="3" borderId="3" xfId="0" applyNumberFormat="1" applyFont="1" applyFill="1" applyBorder="1" applyAlignment="1" applyProtection="1">
      <alignment horizontal="center" vertical="center"/>
      <protection locked="0"/>
    </xf>
    <xf numFmtId="49" fontId="7" fillId="0" borderId="7" xfId="0" applyNumberFormat="1" applyFont="1" applyFill="1" applyBorder="1" applyAlignment="1" applyProtection="1">
      <alignment horizontal="left" vertical="center" wrapText="1"/>
    </xf>
    <xf numFmtId="49" fontId="7" fillId="0" borderId="3" xfId="0" applyNumberFormat="1" applyFont="1" applyFill="1" applyBorder="1" applyAlignment="1" applyProtection="1">
      <alignment horizontal="left" vertical="center" wrapText="1"/>
    </xf>
    <xf numFmtId="49" fontId="7" fillId="3" borderId="16" xfId="0" applyNumberFormat="1" applyFont="1" applyFill="1" applyBorder="1" applyAlignment="1" applyProtection="1">
      <alignment vertical="center"/>
      <protection locked="0"/>
    </xf>
    <xf numFmtId="49" fontId="7" fillId="3" borderId="15" xfId="0" applyNumberFormat="1" applyFont="1" applyFill="1" applyBorder="1" applyAlignment="1" applyProtection="1">
      <alignment vertical="center"/>
      <protection locked="0"/>
    </xf>
    <xf numFmtId="49" fontId="7" fillId="3" borderId="2" xfId="0" applyNumberFormat="1" applyFont="1" applyFill="1" applyBorder="1" applyAlignment="1" applyProtection="1">
      <alignment vertical="center"/>
      <protection locked="0"/>
    </xf>
    <xf numFmtId="49" fontId="7" fillId="0" borderId="6" xfId="0" applyNumberFormat="1" applyFont="1" applyFill="1" applyBorder="1" applyAlignment="1" applyProtection="1">
      <alignment horizontal="left" vertical="center" shrinkToFit="1"/>
    </xf>
    <xf numFmtId="49" fontId="7" fillId="0" borderId="7" xfId="0" applyNumberFormat="1" applyFont="1" applyFill="1" applyBorder="1" applyAlignment="1" applyProtection="1">
      <alignment horizontal="left" vertical="center" shrinkToFit="1"/>
    </xf>
    <xf numFmtId="38" fontId="7" fillId="0" borderId="16" xfId="4" applyFont="1" applyFill="1" applyBorder="1" applyAlignment="1" applyProtection="1">
      <alignment horizontal="center" vertical="center" wrapText="1"/>
    </xf>
    <xf numFmtId="38" fontId="7" fillId="0" borderId="15" xfId="4" applyFont="1" applyFill="1" applyBorder="1" applyAlignment="1" applyProtection="1">
      <alignment horizontal="center" vertical="center" wrapText="1"/>
    </xf>
    <xf numFmtId="38" fontId="7" fillId="0" borderId="2" xfId="4" applyFont="1" applyFill="1" applyBorder="1" applyAlignment="1" applyProtection="1">
      <alignment horizontal="center" vertical="center" wrapText="1"/>
    </xf>
    <xf numFmtId="180" fontId="7" fillId="3" borderId="6" xfId="0" applyNumberFormat="1" applyFont="1" applyFill="1" applyBorder="1" applyAlignment="1" applyProtection="1">
      <alignment vertical="center" shrinkToFit="1"/>
      <protection locked="0"/>
    </xf>
    <xf numFmtId="180" fontId="7" fillId="3" borderId="7" xfId="0" applyNumberFormat="1" applyFont="1" applyFill="1" applyBorder="1" applyAlignment="1" applyProtection="1">
      <alignment vertical="center" shrinkToFit="1"/>
      <protection locked="0"/>
    </xf>
    <xf numFmtId="187" fontId="7" fillId="0" borderId="6" xfId="0" applyNumberFormat="1" applyFont="1" applyFill="1" applyBorder="1" applyAlignment="1" applyProtection="1">
      <alignment vertical="center"/>
    </xf>
    <xf numFmtId="187" fontId="7" fillId="0" borderId="7" xfId="0" applyNumberFormat="1" applyFont="1" applyFill="1" applyBorder="1" applyAlignment="1" applyProtection="1">
      <alignment vertical="center"/>
    </xf>
    <xf numFmtId="187" fontId="7" fillId="0" borderId="3" xfId="0" applyNumberFormat="1" applyFont="1" applyFill="1" applyBorder="1" applyAlignment="1" applyProtection="1">
      <alignment vertical="center"/>
    </xf>
    <xf numFmtId="184" fontId="7" fillId="0" borderId="0" xfId="0" applyNumberFormat="1" applyFont="1" applyFill="1" applyBorder="1" applyAlignment="1" applyProtection="1">
      <alignment horizontal="left" vertical="center" wrapText="1"/>
    </xf>
    <xf numFmtId="49" fontId="7" fillId="3" borderId="34" xfId="0" applyNumberFormat="1" applyFont="1" applyFill="1" applyBorder="1" applyAlignment="1" applyProtection="1">
      <alignment horizontal="center" vertical="center" wrapText="1"/>
      <protection locked="0"/>
    </xf>
    <xf numFmtId="49" fontId="7" fillId="3" borderId="7" xfId="0" applyNumberFormat="1" applyFont="1" applyFill="1" applyBorder="1" applyAlignment="1" applyProtection="1">
      <alignment horizontal="center" vertical="center" wrapText="1"/>
      <protection locked="0"/>
    </xf>
    <xf numFmtId="49" fontId="7" fillId="3" borderId="22" xfId="0" applyNumberFormat="1" applyFont="1" applyFill="1" applyBorder="1" applyAlignment="1" applyProtection="1">
      <alignment horizontal="center" vertical="center"/>
      <protection locked="0"/>
    </xf>
    <xf numFmtId="49" fontId="7" fillId="3" borderId="23" xfId="0" applyNumberFormat="1" applyFont="1" applyFill="1" applyBorder="1" applyAlignment="1" applyProtection="1">
      <alignment horizontal="center" vertical="center"/>
      <protection locked="0"/>
    </xf>
    <xf numFmtId="49" fontId="7" fillId="3" borderId="37" xfId="0" applyNumberFormat="1" applyFont="1" applyFill="1" applyBorder="1" applyAlignment="1" applyProtection="1">
      <alignment horizontal="center" vertical="center"/>
      <protection locked="0"/>
    </xf>
    <xf numFmtId="38" fontId="7"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34" fillId="0" borderId="6" xfId="0" applyNumberFormat="1" applyFont="1" applyFill="1" applyBorder="1" applyAlignment="1" applyProtection="1">
      <alignment horizontal="center" vertical="center"/>
    </xf>
    <xf numFmtId="0" fontId="34" fillId="0" borderId="7" xfId="0" applyNumberFormat="1" applyFont="1" applyFill="1" applyBorder="1" applyAlignment="1" applyProtection="1">
      <alignment horizontal="center" vertical="center"/>
    </xf>
    <xf numFmtId="0" fontId="34" fillId="0" borderId="3" xfId="0" applyNumberFormat="1" applyFont="1" applyFill="1" applyBorder="1" applyAlignment="1" applyProtection="1">
      <alignment horizontal="center" vertical="center"/>
    </xf>
    <xf numFmtId="184" fontId="7" fillId="0" borderId="29" xfId="0" applyNumberFormat="1" applyFont="1" applyFill="1" applyBorder="1" applyAlignment="1" applyProtection="1">
      <alignment horizontal="center" vertical="center" wrapText="1"/>
    </xf>
    <xf numFmtId="38" fontId="7" fillId="0" borderId="6" xfId="0" applyNumberFormat="1" applyFont="1" applyFill="1" applyBorder="1" applyAlignment="1" applyProtection="1">
      <alignment horizontal="center" vertical="center"/>
    </xf>
    <xf numFmtId="38" fontId="7" fillId="0" borderId="7" xfId="0" applyNumberFormat="1" applyFont="1" applyFill="1" applyBorder="1" applyAlignment="1" applyProtection="1">
      <alignment horizontal="center" vertical="center"/>
    </xf>
    <xf numFmtId="38" fontId="7" fillId="0" borderId="3" xfId="0" applyNumberFormat="1" applyFont="1" applyFill="1" applyBorder="1" applyAlignment="1" applyProtection="1">
      <alignment horizontal="center" vertical="center"/>
    </xf>
    <xf numFmtId="49" fontId="7" fillId="0" borderId="29" xfId="0" applyNumberFormat="1" applyFont="1" applyFill="1" applyBorder="1" applyAlignment="1" applyProtection="1">
      <alignment horizontal="left" vertical="center" wrapText="1"/>
    </xf>
    <xf numFmtId="49" fontId="7" fillId="0" borderId="29" xfId="0" applyNumberFormat="1" applyFont="1" applyFill="1" applyBorder="1" applyAlignment="1" applyProtection="1">
      <alignment horizontal="center" vertical="center" wrapText="1"/>
    </xf>
    <xf numFmtId="49" fontId="7" fillId="3" borderId="29" xfId="0" applyNumberFormat="1" applyFont="1" applyFill="1" applyBorder="1" applyAlignment="1" applyProtection="1">
      <alignment horizontal="center" vertical="center" wrapText="1"/>
      <protection locked="0"/>
    </xf>
    <xf numFmtId="184" fontId="7" fillId="0" borderId="7" xfId="0" applyNumberFormat="1" applyFont="1" applyFill="1" applyBorder="1" applyAlignment="1" applyProtection="1">
      <alignment horizontal="left" vertical="center" wrapText="1"/>
    </xf>
    <xf numFmtId="184" fontId="7" fillId="0" borderId="7" xfId="0" applyNumberFormat="1" applyFont="1" applyFill="1" applyBorder="1" applyAlignment="1" applyProtection="1">
      <alignment horizontal="left" vertical="center"/>
    </xf>
    <xf numFmtId="184" fontId="7" fillId="0" borderId="7" xfId="0" applyNumberFormat="1" applyFont="1" applyFill="1" applyBorder="1" applyAlignment="1" applyProtection="1">
      <alignment horizontal="center" vertical="center" wrapText="1"/>
    </xf>
    <xf numFmtId="178" fontId="7" fillId="0" borderId="7" xfId="0" applyNumberFormat="1" applyFont="1" applyFill="1" applyBorder="1" applyAlignment="1" applyProtection="1">
      <alignment horizontal="center" vertical="center" wrapText="1"/>
    </xf>
    <xf numFmtId="192" fontId="7" fillId="3" borderId="20" xfId="0" applyNumberFormat="1" applyFont="1" applyFill="1" applyBorder="1" applyAlignment="1" applyProtection="1">
      <alignment horizontal="center" vertical="center"/>
      <protection locked="0"/>
    </xf>
    <xf numFmtId="192" fontId="7" fillId="3" borderId="21" xfId="0" applyNumberFormat="1" applyFont="1" applyFill="1" applyBorder="1" applyAlignment="1" applyProtection="1">
      <alignment horizontal="center" vertical="center"/>
      <protection locked="0"/>
    </xf>
    <xf numFmtId="49" fontId="7" fillId="0" borderId="6" xfId="0" applyNumberFormat="1" applyFont="1" applyFill="1" applyBorder="1" applyAlignment="1" applyProtection="1">
      <alignment horizontal="center" vertical="center" shrinkToFit="1"/>
    </xf>
    <xf numFmtId="49" fontId="7" fillId="0" borderId="7" xfId="0" applyNumberFormat="1" applyFont="1" applyFill="1" applyBorder="1" applyAlignment="1" applyProtection="1">
      <alignment horizontal="center" vertical="center" shrinkToFit="1"/>
    </xf>
    <xf numFmtId="49" fontId="7" fillId="0" borderId="3" xfId="0" applyNumberFormat="1" applyFont="1" applyFill="1" applyBorder="1" applyAlignment="1" applyProtection="1">
      <alignment horizontal="center" vertical="center" shrinkToFit="1"/>
    </xf>
    <xf numFmtId="0" fontId="7" fillId="0" borderId="6"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177" fontId="7" fillId="3" borderId="4" xfId="0" applyNumberFormat="1" applyFont="1" applyFill="1" applyBorder="1" applyAlignment="1" applyProtection="1">
      <alignment horizontal="center" vertical="center"/>
      <protection locked="0"/>
    </xf>
    <xf numFmtId="177" fontId="7" fillId="3" borderId="0" xfId="0" applyNumberFormat="1" applyFont="1" applyFill="1" applyBorder="1" applyAlignment="1" applyProtection="1">
      <alignment horizontal="center" vertical="center"/>
      <protection locked="0"/>
    </xf>
    <xf numFmtId="177" fontId="7" fillId="3" borderId="16" xfId="0" applyNumberFormat="1" applyFont="1" applyFill="1" applyBorder="1" applyAlignment="1" applyProtection="1">
      <alignment horizontal="center" vertical="center"/>
      <protection locked="0"/>
    </xf>
    <xf numFmtId="177" fontId="7" fillId="3" borderId="15" xfId="0" applyNumberFormat="1" applyFont="1" applyFill="1" applyBorder="1" applyAlignment="1" applyProtection="1">
      <alignment horizontal="center" vertical="center"/>
      <protection locked="0"/>
    </xf>
    <xf numFmtId="49" fontId="7" fillId="0" borderId="5"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17" xfId="0" applyNumberFormat="1" applyFont="1" applyFill="1" applyBorder="1" applyAlignment="1">
      <alignment horizontal="left" vertical="center" wrapText="1"/>
    </xf>
    <xf numFmtId="49" fontId="7" fillId="0" borderId="15" xfId="0" applyNumberFormat="1" applyFont="1" applyFill="1" applyBorder="1" applyAlignment="1">
      <alignment horizontal="left" vertical="center" wrapText="1"/>
    </xf>
    <xf numFmtId="177" fontId="7" fillId="3" borderId="19" xfId="0" applyNumberFormat="1" applyFont="1" applyFill="1" applyBorder="1" applyAlignment="1" applyProtection="1">
      <alignment horizontal="center" vertical="center"/>
      <protection locked="0"/>
    </xf>
    <xf numFmtId="177" fontId="7" fillId="3" borderId="20" xfId="0" applyNumberFormat="1" applyFont="1" applyFill="1" applyBorder="1" applyAlignment="1" applyProtection="1">
      <alignment horizontal="center" vertical="center"/>
      <protection locked="0"/>
    </xf>
    <xf numFmtId="177" fontId="7" fillId="3" borderId="38" xfId="0" applyNumberFormat="1" applyFont="1" applyFill="1" applyBorder="1" applyAlignment="1" applyProtection="1">
      <alignment horizontal="center" vertical="center"/>
      <protection locked="0"/>
    </xf>
    <xf numFmtId="177" fontId="7" fillId="3" borderId="39" xfId="0" applyNumberFormat="1" applyFont="1" applyFill="1" applyBorder="1" applyAlignment="1" applyProtection="1">
      <alignment horizontal="center" vertical="center"/>
      <protection locked="0"/>
    </xf>
    <xf numFmtId="0" fontId="7" fillId="3" borderId="6" xfId="0" applyNumberFormat="1" applyFont="1" applyFill="1" applyBorder="1" applyAlignment="1" applyProtection="1">
      <alignment horizontal="center" vertical="center" shrinkToFit="1"/>
      <protection locked="0"/>
    </xf>
    <xf numFmtId="0" fontId="7" fillId="3" borderId="7" xfId="0" applyNumberFormat="1" applyFont="1" applyFill="1" applyBorder="1" applyAlignment="1" applyProtection="1">
      <alignment horizontal="center" vertical="center" shrinkToFit="1"/>
      <protection locked="0"/>
    </xf>
    <xf numFmtId="0" fontId="7" fillId="3" borderId="3" xfId="0" applyNumberFormat="1" applyFont="1" applyFill="1" applyBorder="1" applyAlignment="1" applyProtection="1">
      <alignment horizontal="center" vertical="center" shrinkToFit="1"/>
      <protection locked="0"/>
    </xf>
    <xf numFmtId="49" fontId="7" fillId="3" borderId="6" xfId="0" applyNumberFormat="1" applyFont="1" applyFill="1" applyBorder="1" applyAlignment="1" applyProtection="1">
      <alignment horizontal="center" vertical="center" shrinkToFit="1"/>
      <protection locked="0"/>
    </xf>
    <xf numFmtId="49" fontId="7" fillId="3" borderId="7" xfId="0" applyNumberFormat="1" applyFont="1" applyFill="1" applyBorder="1" applyAlignment="1" applyProtection="1">
      <alignment horizontal="center" vertical="center" shrinkToFit="1"/>
      <protection locked="0"/>
    </xf>
    <xf numFmtId="49" fontId="7" fillId="3" borderId="3" xfId="0" applyNumberFormat="1" applyFont="1" applyFill="1" applyBorder="1" applyAlignment="1" applyProtection="1">
      <alignment horizontal="center" vertical="center" shrinkToFit="1"/>
      <protection locked="0"/>
    </xf>
    <xf numFmtId="49" fontId="7" fillId="0" borderId="6" xfId="0" applyNumberFormat="1" applyFont="1" applyFill="1" applyBorder="1" applyAlignment="1" applyProtection="1">
      <alignment horizontal="center" vertical="center"/>
    </xf>
    <xf numFmtId="49" fontId="7" fillId="0" borderId="7" xfId="0" applyNumberFormat="1" applyFont="1" applyFill="1" applyBorder="1" applyAlignment="1" applyProtection="1">
      <alignment horizontal="center" vertical="center"/>
    </xf>
    <xf numFmtId="49" fontId="7" fillId="0" borderId="3" xfId="0" applyNumberFormat="1" applyFont="1" applyFill="1" applyBorder="1" applyAlignment="1" applyProtection="1">
      <alignment horizontal="center" vertical="center"/>
    </xf>
    <xf numFmtId="49" fontId="7" fillId="0" borderId="5" xfId="0" applyNumberFormat="1" applyFont="1" applyFill="1" applyBorder="1" applyAlignment="1">
      <alignment vertical="center" wrapText="1"/>
    </xf>
    <xf numFmtId="49" fontId="7" fillId="0" borderId="17" xfId="0" applyNumberFormat="1" applyFont="1" applyFill="1" applyBorder="1" applyAlignment="1">
      <alignment vertical="center" wrapText="1"/>
    </xf>
    <xf numFmtId="49" fontId="7" fillId="0" borderId="18" xfId="0" applyNumberFormat="1" applyFont="1" applyFill="1" applyBorder="1" applyAlignment="1">
      <alignment vertical="center" wrapText="1"/>
    </xf>
    <xf numFmtId="49" fontId="7" fillId="0" borderId="4"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49" fontId="7" fillId="0" borderId="1" xfId="0" applyNumberFormat="1" applyFont="1" applyFill="1" applyBorder="1" applyAlignment="1">
      <alignment vertical="center" wrapText="1"/>
    </xf>
    <xf numFmtId="49" fontId="7" fillId="0" borderId="16" xfId="0" applyNumberFormat="1" applyFont="1" applyFill="1" applyBorder="1" applyAlignment="1">
      <alignment vertical="center" wrapText="1"/>
    </xf>
    <xf numFmtId="49" fontId="7" fillId="0" borderId="15" xfId="0" applyNumberFormat="1" applyFont="1" applyFill="1" applyBorder="1" applyAlignment="1">
      <alignment vertical="center" wrapText="1"/>
    </xf>
    <xf numFmtId="49" fontId="7" fillId="0" borderId="2" xfId="0" applyNumberFormat="1" applyFont="1" applyFill="1" applyBorder="1" applyAlignment="1">
      <alignment vertical="center" wrapText="1"/>
    </xf>
    <xf numFmtId="49" fontId="7" fillId="3" borderId="5" xfId="0" applyNumberFormat="1" applyFont="1" applyFill="1" applyBorder="1" applyAlignment="1" applyProtection="1">
      <alignment horizontal="center" vertical="center"/>
      <protection locked="0"/>
    </xf>
    <xf numFmtId="49" fontId="7" fillId="3" borderId="17" xfId="0" applyNumberFormat="1" applyFont="1" applyFill="1" applyBorder="1" applyAlignment="1" applyProtection="1">
      <alignment horizontal="center" vertical="center"/>
      <protection locked="0"/>
    </xf>
    <xf numFmtId="49" fontId="7" fillId="0" borderId="19" xfId="0" applyNumberFormat="1" applyFont="1" applyFill="1" applyBorder="1" applyAlignment="1" applyProtection="1">
      <alignment horizontal="center" vertical="center" wrapText="1"/>
    </xf>
    <xf numFmtId="49" fontId="7" fillId="0" borderId="20" xfId="0" applyNumberFormat="1" applyFont="1" applyFill="1" applyBorder="1" applyAlignment="1" applyProtection="1">
      <alignment horizontal="center" vertical="center" wrapText="1"/>
    </xf>
    <xf numFmtId="49" fontId="7" fillId="0" borderId="21" xfId="0" applyNumberFormat="1" applyFont="1" applyFill="1" applyBorder="1" applyAlignment="1" applyProtection="1">
      <alignment horizontal="center" vertical="center" wrapText="1"/>
    </xf>
    <xf numFmtId="38" fontId="7" fillId="3" borderId="6" xfId="4" applyFont="1" applyFill="1" applyBorder="1" applyAlignment="1" applyProtection="1">
      <alignment horizontal="center" vertical="center" wrapText="1"/>
      <protection locked="0"/>
    </xf>
    <xf numFmtId="38" fontId="7" fillId="3" borderId="7" xfId="4" applyFont="1" applyFill="1" applyBorder="1" applyAlignment="1" applyProtection="1">
      <alignment horizontal="center" vertical="center" wrapText="1"/>
      <protection locked="0"/>
    </xf>
    <xf numFmtId="38" fontId="7" fillId="3" borderId="3" xfId="4" applyFont="1" applyFill="1" applyBorder="1" applyAlignment="1" applyProtection="1">
      <alignment horizontal="center" vertical="center" wrapText="1"/>
      <protection locked="0"/>
    </xf>
    <xf numFmtId="49" fontId="7" fillId="0" borderId="6"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49" fontId="7" fillId="3" borderId="2" xfId="0" applyNumberFormat="1" applyFont="1" applyFill="1" applyBorder="1" applyAlignment="1" applyProtection="1">
      <alignment horizontal="center" vertical="center"/>
      <protection locked="0"/>
    </xf>
    <xf numFmtId="49" fontId="7" fillId="0" borderId="17" xfId="0" applyNumberFormat="1" applyFont="1" applyFill="1" applyBorder="1" applyAlignment="1" applyProtection="1">
      <alignment vertical="center"/>
    </xf>
    <xf numFmtId="49" fontId="7" fillId="0" borderId="18" xfId="0" applyNumberFormat="1" applyFont="1" applyFill="1" applyBorder="1" applyAlignment="1" applyProtection="1">
      <alignment vertical="center"/>
    </xf>
    <xf numFmtId="49" fontId="7" fillId="0" borderId="4"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1" xfId="0" applyNumberFormat="1" applyFont="1" applyFill="1" applyBorder="1" applyAlignment="1" applyProtection="1">
      <alignment vertical="center"/>
    </xf>
    <xf numFmtId="49" fontId="7" fillId="0" borderId="16" xfId="0" applyNumberFormat="1" applyFont="1" applyFill="1" applyBorder="1" applyAlignment="1" applyProtection="1">
      <alignment vertical="center"/>
    </xf>
    <xf numFmtId="49" fontId="7" fillId="0" borderId="15" xfId="0" applyNumberFormat="1" applyFont="1" applyFill="1" applyBorder="1" applyAlignment="1" applyProtection="1">
      <alignment vertical="center"/>
    </xf>
    <xf numFmtId="49" fontId="7" fillId="0" borderId="2" xfId="0" applyNumberFormat="1" applyFont="1" applyFill="1" applyBorder="1" applyAlignment="1" applyProtection="1">
      <alignment vertical="center"/>
    </xf>
    <xf numFmtId="49" fontId="7" fillId="0" borderId="5" xfId="0" applyNumberFormat="1" applyFont="1" applyFill="1" applyBorder="1" applyAlignment="1" applyProtection="1">
      <alignment vertical="center"/>
    </xf>
    <xf numFmtId="49" fontId="7" fillId="3" borderId="38" xfId="0" applyNumberFormat="1" applyFont="1" applyFill="1" applyBorder="1" applyAlignment="1" applyProtection="1">
      <alignment horizontal="center" vertical="center"/>
      <protection locked="0"/>
    </xf>
    <xf numFmtId="49" fontId="7" fillId="3" borderId="39" xfId="0" applyNumberFormat="1" applyFont="1" applyFill="1" applyBorder="1" applyAlignment="1" applyProtection="1">
      <alignment horizontal="center" vertical="center"/>
      <protection locked="0"/>
    </xf>
    <xf numFmtId="0" fontId="39" fillId="3" borderId="22" xfId="0" applyNumberFormat="1" applyFont="1" applyFill="1" applyBorder="1" applyAlignment="1" applyProtection="1">
      <alignment horizontal="center" vertical="center"/>
      <protection locked="0"/>
    </xf>
    <xf numFmtId="0" fontId="39" fillId="3" borderId="23" xfId="0" applyNumberFormat="1" applyFont="1" applyFill="1" applyBorder="1" applyAlignment="1" applyProtection="1">
      <alignment horizontal="center" vertical="center"/>
      <protection locked="0"/>
    </xf>
    <xf numFmtId="0" fontId="39" fillId="3" borderId="52" xfId="0" applyNumberFormat="1" applyFont="1" applyFill="1" applyBorder="1" applyAlignment="1" applyProtection="1">
      <alignment horizontal="center" vertical="center"/>
      <protection locked="0"/>
    </xf>
    <xf numFmtId="0" fontId="39" fillId="3" borderId="53" xfId="0" applyNumberFormat="1" applyFont="1" applyFill="1" applyBorder="1" applyAlignment="1" applyProtection="1">
      <alignment horizontal="center" vertical="center"/>
      <protection locked="0"/>
    </xf>
    <xf numFmtId="49" fontId="7" fillId="3" borderId="41" xfId="0" applyNumberFormat="1" applyFont="1" applyFill="1" applyBorder="1" applyAlignment="1" applyProtection="1">
      <alignment horizontal="center" vertical="center"/>
      <protection locked="0"/>
    </xf>
    <xf numFmtId="177" fontId="7" fillId="3" borderId="34" xfId="0" applyNumberFormat="1" applyFont="1" applyFill="1" applyBorder="1" applyAlignment="1" applyProtection="1">
      <alignment horizontal="center" vertical="center"/>
      <protection locked="0"/>
    </xf>
    <xf numFmtId="177" fontId="7" fillId="3" borderId="0" xfId="0" applyNumberFormat="1" applyFont="1" applyFill="1" applyBorder="1" applyAlignment="1" applyProtection="1">
      <alignment vertical="center"/>
      <protection locked="0"/>
    </xf>
    <xf numFmtId="49" fontId="7" fillId="0" borderId="6" xfId="0" applyNumberFormat="1" applyFont="1" applyFill="1" applyBorder="1" applyAlignment="1" applyProtection="1">
      <alignment vertical="center" wrapText="1"/>
    </xf>
    <xf numFmtId="49" fontId="7" fillId="0" borderId="7" xfId="0" applyNumberFormat="1" applyFont="1" applyFill="1" applyBorder="1" applyAlignment="1" applyProtection="1">
      <alignment vertical="center" wrapText="1"/>
    </xf>
    <xf numFmtId="49" fontId="7" fillId="0" borderId="3" xfId="0" applyNumberFormat="1" applyFont="1" applyFill="1" applyBorder="1" applyAlignment="1" applyProtection="1">
      <alignment vertical="center" wrapText="1"/>
    </xf>
    <xf numFmtId="177" fontId="7" fillId="0" borderId="23" xfId="0" applyNumberFormat="1" applyFont="1" applyFill="1" applyBorder="1" applyAlignment="1" applyProtection="1">
      <alignment vertical="center" wrapText="1"/>
    </xf>
    <xf numFmtId="177" fontId="7" fillId="0" borderId="37" xfId="0" applyNumberFormat="1" applyFont="1" applyFill="1" applyBorder="1" applyAlignment="1" applyProtection="1">
      <alignment vertical="center" wrapText="1"/>
    </xf>
    <xf numFmtId="49" fontId="9" fillId="0" borderId="0" xfId="1" applyNumberFormat="1" applyFont="1" applyFill="1" applyBorder="1" applyAlignment="1" applyProtection="1">
      <alignment horizontal="center" vertical="center" wrapText="1"/>
    </xf>
    <xf numFmtId="49" fontId="7" fillId="3" borderId="29" xfId="0" applyNumberFormat="1" applyFont="1" applyFill="1" applyBorder="1" applyAlignment="1" applyProtection="1">
      <alignment horizontal="center" vertical="center" shrinkToFit="1"/>
      <protection locked="0"/>
    </xf>
    <xf numFmtId="49" fontId="7" fillId="3" borderId="13" xfId="0" applyNumberFormat="1" applyFont="1" applyFill="1" applyBorder="1" applyAlignment="1" applyProtection="1">
      <alignment horizontal="center" vertical="center"/>
      <protection locked="0"/>
    </xf>
    <xf numFmtId="49" fontId="7" fillId="3" borderId="6" xfId="0" applyNumberFormat="1" applyFont="1" applyFill="1" applyBorder="1" applyAlignment="1" applyProtection="1">
      <alignment horizontal="left" vertical="center" wrapText="1"/>
      <protection locked="0"/>
    </xf>
    <xf numFmtId="49" fontId="7" fillId="3" borderId="7" xfId="0" applyNumberFormat="1" applyFont="1" applyFill="1" applyBorder="1" applyAlignment="1" applyProtection="1">
      <alignment horizontal="left" vertical="center" wrapText="1"/>
      <protection locked="0"/>
    </xf>
    <xf numFmtId="49" fontId="7" fillId="3" borderId="3" xfId="0" applyNumberFormat="1" applyFont="1" applyFill="1" applyBorder="1" applyAlignment="1" applyProtection="1">
      <alignment horizontal="left" vertical="center" wrapText="1"/>
      <protection locked="0"/>
    </xf>
    <xf numFmtId="49" fontId="7" fillId="0" borderId="29" xfId="0" applyNumberFormat="1" applyFont="1" applyFill="1" applyBorder="1" applyAlignment="1" applyProtection="1">
      <alignment horizontal="center" vertical="center"/>
    </xf>
    <xf numFmtId="184" fontId="7" fillId="0" borderId="16" xfId="0" applyNumberFormat="1" applyFont="1" applyFill="1" applyBorder="1" applyAlignment="1" applyProtection="1">
      <alignment horizontal="left" vertical="center" wrapText="1"/>
    </xf>
    <xf numFmtId="184" fontId="7" fillId="0" borderId="15" xfId="0" applyNumberFormat="1" applyFont="1" applyFill="1" applyBorder="1" applyAlignment="1" applyProtection="1">
      <alignment horizontal="left" vertical="center" wrapText="1"/>
    </xf>
    <xf numFmtId="184" fontId="7" fillId="0" borderId="2" xfId="0" applyNumberFormat="1" applyFont="1" applyFill="1" applyBorder="1" applyAlignment="1" applyProtection="1">
      <alignment horizontal="left" vertical="center" wrapText="1"/>
    </xf>
    <xf numFmtId="38" fontId="7"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10" fillId="0" borderId="0" xfId="0" applyFont="1" applyFill="1" applyBorder="1" applyAlignment="1" applyProtection="1">
      <alignment vertical="center" wrapText="1"/>
    </xf>
    <xf numFmtId="0" fontId="10" fillId="0" borderId="14"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4" xfId="0" applyFont="1" applyFill="1" applyBorder="1" applyAlignment="1" applyProtection="1">
      <alignment vertical="center" wrapText="1"/>
    </xf>
    <xf numFmtId="49" fontId="7" fillId="3" borderId="22" xfId="0" applyNumberFormat="1" applyFont="1" applyFill="1" applyBorder="1" applyAlignment="1" applyProtection="1">
      <alignment vertical="center" wrapText="1"/>
      <protection locked="0"/>
    </xf>
    <xf numFmtId="49" fontId="7" fillId="3" borderId="23" xfId="0" applyNumberFormat="1" applyFont="1" applyFill="1" applyBorder="1" applyAlignment="1" applyProtection="1">
      <alignment vertical="center" wrapText="1"/>
      <protection locked="0"/>
    </xf>
    <xf numFmtId="49" fontId="7" fillId="3" borderId="37" xfId="0" applyNumberFormat="1" applyFont="1" applyFill="1" applyBorder="1" applyAlignment="1" applyProtection="1">
      <alignment vertical="center" wrapText="1"/>
      <protection locked="0"/>
    </xf>
    <xf numFmtId="49" fontId="7" fillId="3" borderId="52" xfId="0" applyNumberFormat="1" applyFont="1" applyFill="1" applyBorder="1" applyAlignment="1" applyProtection="1">
      <alignment horizontal="center" vertical="center"/>
      <protection locked="0"/>
    </xf>
    <xf numFmtId="49" fontId="7" fillId="3" borderId="53" xfId="0" applyNumberFormat="1" applyFont="1" applyFill="1" applyBorder="1" applyAlignment="1" applyProtection="1">
      <alignment horizontal="center" vertical="center"/>
      <protection locked="0"/>
    </xf>
    <xf numFmtId="0" fontId="6" fillId="0" borderId="28" xfId="1" applyNumberFormat="1" applyFont="1" applyFill="1" applyBorder="1" applyAlignment="1" applyProtection="1">
      <alignment horizontal="center" vertical="center"/>
    </xf>
    <xf numFmtId="0" fontId="6" fillId="0" borderId="32" xfId="1" applyNumberFormat="1" applyFont="1" applyFill="1" applyBorder="1" applyAlignment="1" applyProtection="1">
      <alignment horizontal="center" vertical="center"/>
    </xf>
    <xf numFmtId="49" fontId="7" fillId="0" borderId="33" xfId="0" applyNumberFormat="1" applyFont="1" applyFill="1" applyBorder="1" applyAlignment="1" applyProtection="1">
      <alignment horizontal="left" vertical="center" wrapText="1"/>
    </xf>
    <xf numFmtId="49" fontId="7" fillId="0" borderId="45" xfId="0" applyNumberFormat="1" applyFont="1" applyFill="1" applyBorder="1" applyAlignment="1" applyProtection="1">
      <alignment horizontal="left" vertical="center" wrapText="1"/>
    </xf>
    <xf numFmtId="49" fontId="7" fillId="0" borderId="17" xfId="0" applyNumberFormat="1" applyFont="1" applyFill="1" applyBorder="1" applyAlignment="1" applyProtection="1">
      <alignment horizontal="left" vertical="center" wrapText="1"/>
    </xf>
    <xf numFmtId="187" fontId="7" fillId="3" borderId="6" xfId="0" applyNumberFormat="1" applyFont="1" applyFill="1" applyBorder="1" applyAlignment="1" applyProtection="1">
      <alignment horizontal="right" vertical="center" shrinkToFit="1"/>
      <protection locked="0"/>
    </xf>
    <xf numFmtId="187" fontId="7" fillId="3" borderId="7" xfId="0" applyNumberFormat="1" applyFont="1" applyFill="1" applyBorder="1" applyAlignment="1" applyProtection="1">
      <alignment horizontal="right" vertical="center" shrinkToFit="1"/>
      <protection locked="0"/>
    </xf>
    <xf numFmtId="187" fontId="7" fillId="3" borderId="3"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left" vertical="center" wrapText="1"/>
    </xf>
    <xf numFmtId="0" fontId="10" fillId="0" borderId="14"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xf>
    <xf numFmtId="0" fontId="10" fillId="0" borderId="14" xfId="0" applyFont="1" applyFill="1" applyBorder="1" applyAlignment="1" applyProtection="1">
      <alignment horizontal="left" vertical="center"/>
    </xf>
    <xf numFmtId="180" fontId="7" fillId="0" borderId="6" xfId="0" applyNumberFormat="1" applyFont="1" applyFill="1" applyBorder="1" applyAlignment="1" applyProtection="1">
      <alignment vertical="center" shrinkToFit="1"/>
    </xf>
    <xf numFmtId="180" fontId="7" fillId="0" borderId="7" xfId="0" applyNumberFormat="1" applyFont="1" applyFill="1" applyBorder="1" applyAlignment="1" applyProtection="1">
      <alignment vertical="center" shrinkToFit="1"/>
    </xf>
    <xf numFmtId="49" fontId="7" fillId="0" borderId="29" xfId="0" applyNumberFormat="1" applyFont="1" applyFill="1" applyBorder="1" applyAlignment="1" applyProtection="1">
      <alignment horizontal="center" vertical="center" shrinkToFit="1"/>
    </xf>
    <xf numFmtId="189" fontId="7" fillId="0" borderId="29" xfId="0" applyNumberFormat="1" applyFont="1" applyFill="1" applyBorder="1" applyAlignment="1" applyProtection="1">
      <alignment vertical="center" shrinkToFit="1"/>
    </xf>
    <xf numFmtId="178" fontId="7" fillId="3" borderId="29" xfId="0" applyNumberFormat="1" applyFont="1" applyFill="1" applyBorder="1" applyAlignment="1" applyProtection="1">
      <alignment horizontal="center" vertical="center"/>
      <protection locked="0"/>
    </xf>
    <xf numFmtId="177" fontId="7" fillId="3" borderId="2" xfId="0" applyNumberFormat="1" applyFont="1" applyFill="1" applyBorder="1" applyAlignment="1" applyProtection="1">
      <alignment horizontal="center" vertical="center"/>
      <protection locked="0"/>
    </xf>
    <xf numFmtId="49" fontId="7" fillId="0" borderId="20" xfId="0" applyNumberFormat="1" applyFont="1" applyFill="1" applyBorder="1" applyAlignment="1" applyProtection="1">
      <alignment horizontal="left" vertical="center" wrapText="1"/>
    </xf>
    <xf numFmtId="49" fontId="7" fillId="0" borderId="39" xfId="0" applyNumberFormat="1" applyFont="1" applyFill="1" applyBorder="1" applyAlignment="1" applyProtection="1">
      <alignment horizontal="left" vertical="center" wrapText="1"/>
    </xf>
    <xf numFmtId="49" fontId="7" fillId="0" borderId="40" xfId="0" applyNumberFormat="1" applyFont="1" applyFill="1" applyBorder="1" applyAlignment="1" applyProtection="1">
      <alignment horizontal="left" vertical="center" wrapText="1"/>
    </xf>
    <xf numFmtId="49" fontId="7" fillId="0" borderId="39" xfId="0" applyNumberFormat="1" applyFont="1" applyFill="1" applyBorder="1" applyAlignment="1" applyProtection="1">
      <alignment vertical="center" wrapText="1"/>
    </xf>
    <xf numFmtId="49" fontId="7" fillId="0" borderId="40" xfId="0" applyNumberFormat="1" applyFont="1" applyFill="1" applyBorder="1" applyAlignment="1" applyProtection="1">
      <alignment vertical="center" wrapText="1"/>
    </xf>
    <xf numFmtId="49" fontId="7" fillId="0" borderId="5" xfId="1" applyNumberFormat="1" applyFont="1" applyFill="1" applyBorder="1" applyAlignment="1" applyProtection="1">
      <alignment horizontal="center" vertical="center" wrapText="1"/>
    </xf>
    <xf numFmtId="49" fontId="7" fillId="0" borderId="17" xfId="1" applyNumberFormat="1" applyFont="1" applyFill="1" applyBorder="1" applyAlignment="1" applyProtection="1">
      <alignment horizontal="center" vertical="center" wrapText="1"/>
    </xf>
    <xf numFmtId="49" fontId="7" fillId="0" borderId="18" xfId="1" applyNumberFormat="1" applyFont="1" applyFill="1" applyBorder="1" applyAlignment="1" applyProtection="1">
      <alignment horizontal="center" vertical="center" wrapText="1"/>
    </xf>
    <xf numFmtId="49" fontId="7" fillId="0" borderId="4" xfId="1" applyNumberFormat="1" applyFont="1" applyFill="1" applyBorder="1" applyAlignment="1" applyProtection="1">
      <alignment horizontal="center" vertical="center" wrapText="1"/>
    </xf>
    <xf numFmtId="49" fontId="7" fillId="0" borderId="0" xfId="1" applyNumberFormat="1" applyFont="1" applyFill="1" applyBorder="1" applyAlignment="1" applyProtection="1">
      <alignment horizontal="center" vertical="center" wrapText="1"/>
    </xf>
    <xf numFmtId="49" fontId="7" fillId="0" borderId="1" xfId="1" applyNumberFormat="1" applyFont="1" applyFill="1" applyBorder="1" applyAlignment="1" applyProtection="1">
      <alignment horizontal="center" vertical="center" wrapText="1"/>
    </xf>
    <xf numFmtId="49" fontId="7" fillId="0" borderId="16" xfId="1" applyNumberFormat="1" applyFont="1" applyFill="1" applyBorder="1" applyAlignment="1" applyProtection="1">
      <alignment horizontal="center" vertical="center" wrapText="1"/>
    </xf>
    <xf numFmtId="49" fontId="7" fillId="0" borderId="15" xfId="1" applyNumberFormat="1" applyFont="1" applyFill="1" applyBorder="1" applyAlignment="1" applyProtection="1">
      <alignment horizontal="center" vertical="center" wrapText="1"/>
    </xf>
    <xf numFmtId="49" fontId="7" fillId="0" borderId="2" xfId="1" applyNumberFormat="1" applyFont="1" applyFill="1" applyBorder="1" applyAlignment="1" applyProtection="1">
      <alignment horizontal="center" vertical="center" wrapText="1"/>
    </xf>
    <xf numFmtId="49" fontId="7" fillId="0" borderId="6" xfId="1" applyNumberFormat="1" applyFont="1" applyFill="1" applyBorder="1" applyAlignment="1" applyProtection="1">
      <alignment horizontal="left" vertical="center" wrapText="1" indent="1"/>
    </xf>
    <xf numFmtId="49" fontId="7" fillId="0" borderId="7" xfId="1" applyNumberFormat="1" applyFont="1" applyFill="1" applyBorder="1" applyAlignment="1" applyProtection="1">
      <alignment horizontal="left" vertical="center" wrapText="1" indent="1"/>
    </xf>
    <xf numFmtId="49" fontId="7" fillId="0" borderId="3" xfId="1" applyNumberFormat="1" applyFont="1" applyFill="1" applyBorder="1" applyAlignment="1" applyProtection="1">
      <alignment horizontal="left" vertical="center" wrapText="1" indent="1"/>
    </xf>
    <xf numFmtId="49" fontId="7" fillId="0" borderId="29" xfId="0" applyNumberFormat="1" applyFont="1" applyFill="1" applyBorder="1" applyAlignment="1" applyProtection="1">
      <alignment horizontal="left" vertical="center" shrinkToFit="1"/>
    </xf>
    <xf numFmtId="49" fontId="7" fillId="3" borderId="6" xfId="0" applyNumberFormat="1" applyFont="1" applyFill="1" applyBorder="1" applyAlignment="1" applyProtection="1">
      <alignment horizontal="left" vertical="center"/>
      <protection locked="0"/>
    </xf>
    <xf numFmtId="49" fontId="7" fillId="3" borderId="7" xfId="0" applyNumberFormat="1" applyFont="1" applyFill="1" applyBorder="1" applyAlignment="1" applyProtection="1">
      <alignment horizontal="left" vertical="center"/>
      <protection locked="0"/>
    </xf>
    <xf numFmtId="49" fontId="7" fillId="3" borderId="3" xfId="0" applyNumberFormat="1" applyFont="1" applyFill="1" applyBorder="1" applyAlignment="1" applyProtection="1">
      <alignment horizontal="left" vertical="center"/>
      <protection locked="0"/>
    </xf>
    <xf numFmtId="49" fontId="7" fillId="3" borderId="1" xfId="0" applyNumberFormat="1" applyFont="1" applyFill="1" applyBorder="1" applyAlignment="1" applyProtection="1">
      <alignment horizontal="center" vertical="center"/>
      <protection locked="0"/>
    </xf>
    <xf numFmtId="38" fontId="7" fillId="0" borderId="7" xfId="4" applyFont="1" applyFill="1" applyBorder="1" applyAlignment="1" applyProtection="1">
      <alignment horizontal="center" vertical="center" wrapText="1"/>
    </xf>
    <xf numFmtId="38" fontId="7" fillId="0" borderId="3" xfId="4"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vertical="center"/>
    </xf>
    <xf numFmtId="180" fontId="19" fillId="2" borderId="29" xfId="7" applyNumberFormat="1" applyFont="1" applyFill="1" applyBorder="1" applyAlignment="1" applyProtection="1">
      <alignment horizontal="right" vertical="center"/>
    </xf>
    <xf numFmtId="0" fontId="19" fillId="2" borderId="5" xfId="7" applyFont="1" applyFill="1" applyBorder="1" applyAlignment="1" applyProtection="1">
      <alignment vertical="top" wrapText="1"/>
    </xf>
    <xf numFmtId="0" fontId="19" fillId="2" borderId="17" xfId="7" applyFont="1" applyFill="1" applyBorder="1" applyAlignment="1" applyProtection="1">
      <alignment vertical="top"/>
    </xf>
    <xf numFmtId="0" fontId="19" fillId="2" borderId="18" xfId="7" applyFont="1" applyFill="1" applyBorder="1" applyAlignment="1" applyProtection="1">
      <alignment vertical="top"/>
    </xf>
    <xf numFmtId="0" fontId="19" fillId="2" borderId="4" xfId="7" applyFont="1" applyFill="1" applyBorder="1" applyAlignment="1" applyProtection="1">
      <alignment vertical="top"/>
    </xf>
    <xf numFmtId="0" fontId="19" fillId="2" borderId="0" xfId="7" applyFont="1" applyFill="1" applyBorder="1" applyAlignment="1" applyProtection="1">
      <alignment vertical="top"/>
    </xf>
    <xf numFmtId="0" fontId="19" fillId="2" borderId="1" xfId="7" applyFont="1" applyFill="1" applyBorder="1" applyAlignment="1" applyProtection="1">
      <alignment vertical="top"/>
    </xf>
    <xf numFmtId="0" fontId="19" fillId="2" borderId="17" xfId="7" applyFont="1" applyFill="1" applyBorder="1" applyAlignment="1" applyProtection="1">
      <alignment vertical="top" wrapText="1"/>
    </xf>
    <xf numFmtId="0" fontId="19" fillId="2" borderId="18" xfId="7" applyFont="1" applyFill="1" applyBorder="1" applyAlignment="1" applyProtection="1">
      <alignment vertical="top" wrapText="1"/>
    </xf>
    <xf numFmtId="0" fontId="19" fillId="2" borderId="4" xfId="7" applyFont="1" applyFill="1" applyBorder="1" applyAlignment="1" applyProtection="1">
      <alignment vertical="top" wrapText="1"/>
    </xf>
    <xf numFmtId="0" fontId="19" fillId="2" borderId="0" xfId="7" applyFont="1" applyFill="1" applyBorder="1" applyAlignment="1" applyProtection="1">
      <alignment vertical="top" wrapText="1"/>
    </xf>
    <xf numFmtId="0" fontId="19" fillId="2" borderId="1" xfId="7" applyFont="1" applyFill="1" applyBorder="1" applyAlignment="1" applyProtection="1">
      <alignment vertical="top" wrapText="1"/>
    </xf>
    <xf numFmtId="0" fontId="3" fillId="0" borderId="31" xfId="7" applyFont="1" applyBorder="1" applyAlignment="1" applyProtection="1">
      <alignment horizontal="center" vertical="center" shrinkToFit="1"/>
    </xf>
    <xf numFmtId="0" fontId="3" fillId="0" borderId="28" xfId="7" applyFont="1" applyBorder="1" applyAlignment="1" applyProtection="1">
      <alignment horizontal="center" vertical="center" shrinkToFit="1"/>
    </xf>
    <xf numFmtId="0" fontId="3" fillId="0" borderId="36" xfId="7" applyFont="1" applyBorder="1" applyAlignment="1" applyProtection="1">
      <alignment horizontal="center" vertical="center" shrinkToFit="1"/>
    </xf>
    <xf numFmtId="0" fontId="3" fillId="0" borderId="30" xfId="7" applyFont="1" applyFill="1" applyBorder="1" applyAlignment="1" applyProtection="1">
      <alignment horizontal="center" vertical="center" shrinkToFit="1"/>
    </xf>
    <xf numFmtId="0" fontId="3" fillId="0" borderId="28" xfId="7" applyFont="1" applyFill="1" applyBorder="1" applyAlignment="1" applyProtection="1">
      <alignment horizontal="center" vertical="center" shrinkToFit="1"/>
    </xf>
    <xf numFmtId="0" fontId="3" fillId="0" borderId="32" xfId="7" applyFont="1" applyFill="1" applyBorder="1" applyAlignment="1" applyProtection="1">
      <alignment horizontal="center" vertical="center" shrinkToFit="1"/>
    </xf>
    <xf numFmtId="0" fontId="19" fillId="2" borderId="0" xfId="7" applyFont="1" applyFill="1" applyAlignment="1" applyProtection="1">
      <alignment horizontal="center" vertical="center"/>
    </xf>
    <xf numFmtId="0" fontId="19" fillId="2" borderId="5" xfId="7" applyFont="1" applyFill="1" applyBorder="1" applyAlignment="1" applyProtection="1">
      <alignment horizontal="center" vertical="center"/>
    </xf>
    <xf numFmtId="0" fontId="19" fillId="2" borderId="17" xfId="7" applyFont="1" applyFill="1" applyBorder="1" applyAlignment="1" applyProtection="1">
      <alignment horizontal="center" vertical="center"/>
    </xf>
    <xf numFmtId="0" fontId="19" fillId="2" borderId="18" xfId="7" applyFont="1" applyFill="1" applyBorder="1" applyAlignment="1" applyProtection="1">
      <alignment horizontal="center" vertical="center"/>
    </xf>
    <xf numFmtId="0" fontId="19" fillId="2" borderId="4" xfId="7" applyFont="1" applyFill="1" applyBorder="1" applyAlignment="1" applyProtection="1">
      <alignment horizontal="center" vertical="center"/>
    </xf>
    <xf numFmtId="0" fontId="19" fillId="2" borderId="0" xfId="7" applyFont="1" applyFill="1" applyBorder="1" applyAlignment="1" applyProtection="1">
      <alignment horizontal="center" vertical="center"/>
    </xf>
    <xf numFmtId="0" fontId="19" fillId="2" borderId="1" xfId="7" applyFont="1" applyFill="1" applyBorder="1" applyAlignment="1" applyProtection="1">
      <alignment horizontal="center" vertical="center"/>
    </xf>
    <xf numFmtId="0" fontId="19" fillId="2" borderId="16" xfId="7" applyFont="1" applyFill="1" applyBorder="1" applyAlignment="1" applyProtection="1">
      <alignment horizontal="center" vertical="center"/>
    </xf>
    <xf numFmtId="0" fontId="19" fillId="2" borderId="15" xfId="7" applyFont="1" applyFill="1" applyBorder="1" applyAlignment="1" applyProtection="1">
      <alignment horizontal="center" vertical="center"/>
    </xf>
    <xf numFmtId="0" fontId="19" fillId="2" borderId="2" xfId="7" applyFont="1" applyFill="1" applyBorder="1" applyAlignment="1" applyProtection="1">
      <alignment horizontal="center" vertical="center"/>
    </xf>
    <xf numFmtId="0" fontId="19" fillId="2" borderId="5" xfId="7" applyFont="1" applyFill="1" applyBorder="1" applyAlignment="1" applyProtection="1">
      <alignment vertical="top"/>
    </xf>
    <xf numFmtId="180" fontId="19" fillId="0" borderId="7" xfId="7" applyNumberFormat="1" applyFont="1" applyFill="1" applyBorder="1" applyAlignment="1" applyProtection="1">
      <alignment horizontal="right" vertical="center"/>
    </xf>
    <xf numFmtId="180" fontId="19" fillId="0" borderId="3" xfId="7" applyNumberFormat="1" applyFont="1" applyFill="1" applyBorder="1" applyAlignment="1" applyProtection="1">
      <alignment horizontal="right" vertical="center"/>
    </xf>
    <xf numFmtId="180" fontId="19" fillId="0" borderId="7" xfId="7" applyNumberFormat="1" applyFont="1" applyFill="1" applyBorder="1" applyAlignment="1" applyProtection="1">
      <alignment horizontal="center" vertical="center"/>
    </xf>
    <xf numFmtId="180" fontId="19" fillId="0" borderId="3" xfId="7" applyNumberFormat="1" applyFont="1" applyFill="1" applyBorder="1" applyAlignment="1" applyProtection="1">
      <alignment horizontal="center" vertical="center"/>
    </xf>
    <xf numFmtId="180" fontId="19" fillId="0" borderId="29" xfId="7" applyNumberFormat="1" applyFont="1" applyFill="1" applyBorder="1" applyAlignment="1" applyProtection="1">
      <alignment horizontal="right" vertical="center"/>
    </xf>
    <xf numFmtId="181" fontId="19" fillId="0" borderId="29" xfId="7" applyNumberFormat="1" applyFont="1" applyFill="1" applyBorder="1" applyAlignment="1" applyProtection="1">
      <alignment horizontal="right" vertical="center"/>
    </xf>
    <xf numFmtId="185" fontId="19" fillId="0" borderId="55" xfId="7" applyNumberFormat="1" applyFont="1" applyFill="1" applyBorder="1" applyAlignment="1" applyProtection="1">
      <alignment horizontal="center" vertical="center"/>
    </xf>
    <xf numFmtId="185" fontId="19" fillId="0" borderId="56" xfId="7" applyNumberFormat="1" applyFont="1" applyFill="1" applyBorder="1" applyAlignment="1" applyProtection="1">
      <alignment horizontal="center" vertical="center"/>
    </xf>
    <xf numFmtId="185" fontId="19" fillId="0" borderId="57" xfId="7" applyNumberFormat="1" applyFont="1" applyFill="1" applyBorder="1" applyAlignment="1" applyProtection="1">
      <alignment horizontal="center" vertical="center"/>
    </xf>
    <xf numFmtId="178" fontId="19" fillId="0" borderId="55" xfId="7" applyNumberFormat="1" applyFont="1" applyFill="1" applyBorder="1" applyAlignment="1" applyProtection="1">
      <alignment horizontal="center" vertical="center"/>
    </xf>
    <xf numFmtId="178" fontId="19" fillId="0" borderId="56" xfId="7" applyNumberFormat="1" applyFont="1" applyFill="1" applyBorder="1" applyAlignment="1" applyProtection="1">
      <alignment horizontal="center" vertical="center"/>
    </xf>
    <xf numFmtId="178" fontId="19" fillId="0" borderId="57" xfId="7" applyNumberFormat="1" applyFont="1" applyFill="1" applyBorder="1" applyAlignment="1" applyProtection="1">
      <alignment horizontal="center" vertical="center"/>
    </xf>
    <xf numFmtId="186" fontId="19" fillId="0" borderId="61" xfId="7" applyNumberFormat="1" applyFont="1" applyFill="1" applyBorder="1" applyAlignment="1" applyProtection="1">
      <alignment horizontal="right" vertical="center"/>
    </xf>
    <xf numFmtId="186" fontId="19" fillId="0" borderId="62" xfId="7" applyNumberFormat="1" applyFont="1" applyFill="1" applyBorder="1" applyAlignment="1" applyProtection="1">
      <alignment horizontal="right" vertical="center"/>
    </xf>
    <xf numFmtId="186" fontId="19" fillId="0" borderId="63" xfId="7" applyNumberFormat="1" applyFont="1" applyFill="1" applyBorder="1" applyAlignment="1" applyProtection="1">
      <alignment horizontal="right" vertical="center"/>
    </xf>
    <xf numFmtId="185" fontId="19" fillId="3" borderId="61" xfId="7" applyNumberFormat="1" applyFont="1" applyFill="1" applyBorder="1" applyAlignment="1" applyProtection="1">
      <alignment horizontal="center" vertical="center"/>
      <protection locked="0"/>
    </xf>
    <xf numFmtId="185" fontId="19" fillId="3" borderId="62" xfId="7" applyNumberFormat="1" applyFont="1" applyFill="1" applyBorder="1" applyAlignment="1" applyProtection="1">
      <alignment horizontal="center" vertical="center"/>
      <protection locked="0"/>
    </xf>
    <xf numFmtId="185" fontId="19" fillId="3" borderId="63" xfId="7" applyNumberFormat="1" applyFont="1" applyFill="1" applyBorder="1" applyAlignment="1" applyProtection="1">
      <alignment horizontal="center" vertical="center"/>
      <protection locked="0"/>
    </xf>
    <xf numFmtId="178" fontId="19" fillId="0" borderId="58" xfId="7" applyNumberFormat="1" applyFont="1" applyFill="1" applyBorder="1" applyAlignment="1" applyProtection="1">
      <alignment horizontal="right" vertical="center" wrapText="1"/>
    </xf>
    <xf numFmtId="178" fontId="19" fillId="0" borderId="59" xfId="7" applyNumberFormat="1" applyFont="1" applyFill="1" applyBorder="1" applyAlignment="1" applyProtection="1">
      <alignment horizontal="right" vertical="center" wrapText="1"/>
    </xf>
    <xf numFmtId="178" fontId="19" fillId="0" borderId="60" xfId="7" applyNumberFormat="1" applyFont="1" applyFill="1" applyBorder="1" applyAlignment="1" applyProtection="1">
      <alignment horizontal="right" vertical="center" wrapText="1"/>
    </xf>
    <xf numFmtId="0" fontId="19" fillId="3" borderId="4" xfId="7" applyFont="1" applyFill="1" applyBorder="1" applyAlignment="1" applyProtection="1">
      <alignment vertical="center"/>
      <protection locked="0"/>
    </xf>
    <xf numFmtId="0" fontId="19" fillId="3" borderId="0" xfId="7" applyFont="1" applyFill="1" applyBorder="1" applyAlignment="1" applyProtection="1">
      <alignment vertical="center"/>
      <protection locked="0"/>
    </xf>
    <xf numFmtId="0" fontId="19" fillId="3" borderId="1" xfId="7" applyFont="1" applyFill="1" applyBorder="1" applyAlignment="1" applyProtection="1">
      <alignment vertical="center"/>
      <protection locked="0"/>
    </xf>
    <xf numFmtId="186" fontId="19" fillId="3" borderId="4" xfId="7" applyNumberFormat="1" applyFont="1" applyFill="1" applyBorder="1" applyAlignment="1" applyProtection="1">
      <alignment vertical="center"/>
      <protection locked="0"/>
    </xf>
    <xf numFmtId="186" fontId="19" fillId="3" borderId="0" xfId="7" applyNumberFormat="1" applyFont="1" applyFill="1" applyBorder="1" applyAlignment="1" applyProtection="1">
      <alignment vertical="center"/>
      <protection locked="0"/>
    </xf>
    <xf numFmtId="186" fontId="19" fillId="3" borderId="1" xfId="7" applyNumberFormat="1" applyFont="1" applyFill="1" applyBorder="1" applyAlignment="1" applyProtection="1">
      <alignment vertical="center"/>
      <protection locked="0"/>
    </xf>
    <xf numFmtId="186" fontId="19" fillId="0" borderId="4" xfId="7" applyNumberFormat="1" applyFont="1" applyFill="1" applyBorder="1" applyAlignment="1" applyProtection="1">
      <alignment vertical="center"/>
    </xf>
    <xf numFmtId="186" fontId="19" fillId="0" borderId="0" xfId="7" applyNumberFormat="1" applyFont="1" applyFill="1" applyBorder="1" applyAlignment="1" applyProtection="1">
      <alignment vertical="center"/>
    </xf>
    <xf numFmtId="186" fontId="19" fillId="0" borderId="1" xfId="7" applyNumberFormat="1" applyFont="1" applyFill="1" applyBorder="1" applyAlignment="1" applyProtection="1">
      <alignment vertical="center"/>
    </xf>
    <xf numFmtId="0" fontId="19" fillId="0" borderId="4" xfId="7" applyFont="1" applyFill="1" applyBorder="1" applyAlignment="1" applyProtection="1">
      <alignment vertical="center" shrinkToFit="1"/>
    </xf>
    <xf numFmtId="0" fontId="19" fillId="0" borderId="0" xfId="7" applyFont="1" applyFill="1" applyBorder="1" applyAlignment="1" applyProtection="1">
      <alignment vertical="center" shrinkToFit="1"/>
    </xf>
    <xf numFmtId="0" fontId="19" fillId="0" borderId="1" xfId="7" applyFont="1" applyFill="1" applyBorder="1" applyAlignment="1" applyProtection="1">
      <alignment vertical="center" shrinkToFit="1"/>
    </xf>
    <xf numFmtId="38" fontId="19" fillId="0" borderId="4" xfId="8" applyFont="1" applyFill="1" applyBorder="1" applyAlignment="1" applyProtection="1">
      <alignment horizontal="right" vertical="center"/>
    </xf>
    <xf numFmtId="38" fontId="19" fillId="0" borderId="0" xfId="8" applyFont="1" applyFill="1" applyBorder="1" applyAlignment="1" applyProtection="1">
      <alignment horizontal="right" vertical="center"/>
    </xf>
    <xf numFmtId="38" fontId="19" fillId="0" borderId="1" xfId="8" applyFont="1" applyFill="1" applyBorder="1" applyAlignment="1" applyProtection="1">
      <alignment horizontal="right" vertical="center"/>
    </xf>
    <xf numFmtId="38" fontId="19" fillId="3" borderId="4" xfId="8" applyFont="1" applyFill="1" applyBorder="1" applyAlignment="1" applyProtection="1">
      <alignment horizontal="right" vertical="center"/>
      <protection locked="0"/>
    </xf>
    <xf numFmtId="38" fontId="19" fillId="3" borderId="0" xfId="8" applyFont="1" applyFill="1" applyBorder="1" applyAlignment="1" applyProtection="1">
      <alignment horizontal="right" vertical="center"/>
      <protection locked="0"/>
    </xf>
    <xf numFmtId="38" fontId="19" fillId="3" borderId="1" xfId="8" applyFont="1" applyFill="1" applyBorder="1" applyAlignment="1" applyProtection="1">
      <alignment horizontal="right" vertical="center"/>
      <protection locked="0"/>
    </xf>
    <xf numFmtId="0" fontId="19" fillId="0" borderId="55" xfId="7" applyFont="1" applyFill="1" applyBorder="1" applyAlignment="1" applyProtection="1">
      <alignment horizontal="center" vertical="center"/>
    </xf>
    <xf numFmtId="0" fontId="19" fillId="0" borderId="56" xfId="7" applyFont="1" applyFill="1" applyBorder="1" applyAlignment="1" applyProtection="1">
      <alignment horizontal="center" vertical="center"/>
    </xf>
    <xf numFmtId="0" fontId="19" fillId="0" borderId="57" xfId="7" applyFont="1" applyFill="1" applyBorder="1" applyAlignment="1" applyProtection="1">
      <alignment horizontal="center" vertical="center"/>
    </xf>
    <xf numFmtId="38" fontId="19" fillId="0" borderId="55" xfId="8" applyFont="1" applyFill="1" applyBorder="1" applyAlignment="1" applyProtection="1">
      <alignment horizontal="center" vertical="center"/>
    </xf>
    <xf numFmtId="38" fontId="19" fillId="0" borderId="56" xfId="8" applyFont="1" applyFill="1" applyBorder="1" applyAlignment="1" applyProtection="1">
      <alignment horizontal="center" vertical="center"/>
    </xf>
    <xf numFmtId="38" fontId="19" fillId="0" borderId="57" xfId="8" applyFont="1" applyFill="1" applyBorder="1" applyAlignment="1" applyProtection="1">
      <alignment horizontal="center" vertical="center"/>
    </xf>
    <xf numFmtId="186" fontId="19" fillId="0" borderId="55" xfId="7" applyNumberFormat="1" applyFont="1" applyFill="1" applyBorder="1" applyAlignment="1" applyProtection="1">
      <alignment horizontal="center" vertical="center"/>
    </xf>
    <xf numFmtId="186" fontId="19" fillId="0" borderId="56" xfId="7" applyNumberFormat="1" applyFont="1" applyFill="1" applyBorder="1" applyAlignment="1" applyProtection="1">
      <alignment horizontal="center" vertical="center"/>
    </xf>
    <xf numFmtId="186" fontId="19" fillId="0" borderId="57" xfId="7" applyNumberFormat="1" applyFont="1" applyFill="1" applyBorder="1" applyAlignment="1" applyProtection="1">
      <alignment horizontal="center" vertical="center"/>
    </xf>
    <xf numFmtId="185" fontId="19" fillId="3" borderId="58" xfId="7" applyNumberFormat="1" applyFont="1" applyFill="1" applyBorder="1" applyAlignment="1" applyProtection="1">
      <alignment horizontal="center" vertical="center"/>
      <protection locked="0"/>
    </xf>
    <xf numFmtId="185" fontId="19" fillId="3" borderId="59" xfId="7" applyNumberFormat="1" applyFont="1" applyFill="1" applyBorder="1" applyAlignment="1" applyProtection="1">
      <alignment horizontal="center" vertical="center"/>
      <protection locked="0"/>
    </xf>
    <xf numFmtId="185" fontId="19" fillId="3" borderId="60" xfId="7" applyNumberFormat="1" applyFont="1" applyFill="1" applyBorder="1" applyAlignment="1" applyProtection="1">
      <alignment horizontal="center" vertical="center"/>
      <protection locked="0"/>
    </xf>
    <xf numFmtId="179" fontId="19" fillId="0" borderId="61" xfId="7" applyNumberFormat="1" applyFont="1" applyFill="1" applyBorder="1" applyAlignment="1" applyProtection="1">
      <alignment vertical="center"/>
    </xf>
    <xf numFmtId="179" fontId="19" fillId="0" borderId="62" xfId="7" applyNumberFormat="1" applyFont="1" applyFill="1" applyBorder="1" applyAlignment="1" applyProtection="1">
      <alignment vertical="center"/>
    </xf>
    <xf numFmtId="179" fontId="19" fillId="0" borderId="63" xfId="7" applyNumberFormat="1" applyFont="1" applyFill="1" applyBorder="1" applyAlignment="1" applyProtection="1">
      <alignment vertical="center"/>
    </xf>
    <xf numFmtId="38" fontId="19" fillId="0" borderId="61" xfId="8" applyFont="1" applyFill="1" applyBorder="1" applyAlignment="1" applyProtection="1">
      <alignment horizontal="right" vertical="center"/>
    </xf>
    <xf numFmtId="38" fontId="19" fillId="0" borderId="62" xfId="8" applyFont="1" applyFill="1" applyBorder="1" applyAlignment="1" applyProtection="1">
      <alignment horizontal="right" vertical="center"/>
    </xf>
    <xf numFmtId="38" fontId="19" fillId="0" borderId="63" xfId="8" applyFont="1" applyFill="1" applyBorder="1" applyAlignment="1" applyProtection="1">
      <alignment horizontal="right" vertical="center"/>
    </xf>
    <xf numFmtId="38" fontId="19" fillId="0" borderId="46" xfId="8" applyFont="1" applyFill="1" applyBorder="1" applyAlignment="1" applyProtection="1">
      <alignment horizontal="right" vertical="center"/>
    </xf>
    <xf numFmtId="38" fontId="19" fillId="0" borderId="47" xfId="8" applyFont="1" applyFill="1" applyBorder="1" applyAlignment="1" applyProtection="1">
      <alignment horizontal="right" vertical="center"/>
    </xf>
    <xf numFmtId="38" fontId="19" fillId="0" borderId="48" xfId="8" applyFont="1" applyFill="1" applyBorder="1" applyAlignment="1" applyProtection="1">
      <alignment horizontal="right" vertical="center"/>
    </xf>
    <xf numFmtId="186" fontId="19" fillId="0" borderId="58" xfId="7" applyNumberFormat="1" applyFont="1" applyFill="1" applyBorder="1" applyAlignment="1" applyProtection="1">
      <alignment horizontal="right" vertical="center"/>
    </xf>
    <xf numFmtId="186" fontId="19" fillId="0" borderId="59" xfId="7" applyNumberFormat="1" applyFont="1" applyFill="1" applyBorder="1" applyAlignment="1" applyProtection="1">
      <alignment horizontal="right" vertical="center"/>
    </xf>
    <xf numFmtId="186" fontId="19" fillId="0" borderId="60" xfId="7" applyNumberFormat="1" applyFont="1" applyFill="1" applyBorder="1" applyAlignment="1" applyProtection="1">
      <alignment horizontal="right" vertical="center"/>
    </xf>
    <xf numFmtId="0" fontId="19" fillId="3" borderId="4" xfId="7" applyFont="1" applyFill="1" applyBorder="1" applyAlignment="1" applyProtection="1">
      <alignment horizontal="left" vertical="center" wrapText="1"/>
      <protection locked="0"/>
    </xf>
    <xf numFmtId="0" fontId="19" fillId="3" borderId="0" xfId="7" applyFont="1" applyFill="1" applyBorder="1" applyAlignment="1" applyProtection="1">
      <alignment horizontal="left" vertical="center" wrapText="1"/>
      <protection locked="0"/>
    </xf>
    <xf numFmtId="0" fontId="19" fillId="3" borderId="4" xfId="7" applyFont="1" applyFill="1" applyBorder="1" applyAlignment="1" applyProtection="1">
      <alignment vertical="center" wrapText="1"/>
      <protection locked="0"/>
    </xf>
    <xf numFmtId="0" fontId="19" fillId="3" borderId="0" xfId="7" applyFont="1" applyFill="1" applyBorder="1" applyAlignment="1" applyProtection="1">
      <alignment vertical="center" wrapText="1"/>
      <protection locked="0"/>
    </xf>
    <xf numFmtId="0" fontId="19" fillId="3" borderId="4" xfId="7" applyFont="1" applyFill="1" applyBorder="1" applyAlignment="1" applyProtection="1">
      <alignment horizontal="center" vertical="center" shrinkToFit="1"/>
      <protection locked="0"/>
    </xf>
    <xf numFmtId="0" fontId="19" fillId="3" borderId="1" xfId="7" applyFont="1" applyFill="1" applyBorder="1" applyAlignment="1" applyProtection="1">
      <alignment horizontal="center" vertical="center" shrinkToFit="1"/>
      <protection locked="0"/>
    </xf>
    <xf numFmtId="0" fontId="19" fillId="3" borderId="4" xfId="7" applyFont="1" applyFill="1" applyBorder="1" applyAlignment="1" applyProtection="1">
      <alignment horizontal="right" vertical="center" shrinkToFit="1"/>
      <protection locked="0"/>
    </xf>
    <xf numFmtId="0" fontId="19" fillId="3" borderId="0" xfId="7" applyFont="1" applyFill="1" applyBorder="1" applyAlignment="1" applyProtection="1">
      <alignment horizontal="right" vertical="center" shrinkToFit="1"/>
      <protection locked="0"/>
    </xf>
    <xf numFmtId="0" fontId="19" fillId="3" borderId="1" xfId="7" applyFont="1" applyFill="1" applyBorder="1" applyAlignment="1" applyProtection="1">
      <alignment horizontal="right" vertical="center" shrinkToFit="1"/>
      <protection locked="0"/>
    </xf>
    <xf numFmtId="176" fontId="19" fillId="2" borderId="4" xfId="7" applyNumberFormat="1" applyFont="1" applyFill="1" applyBorder="1" applyAlignment="1" applyProtection="1">
      <alignment horizontal="right" vertical="center" shrinkToFit="1"/>
    </xf>
    <xf numFmtId="176" fontId="19" fillId="2" borderId="0" xfId="7" applyNumberFormat="1" applyFont="1" applyFill="1" applyBorder="1" applyAlignment="1" applyProtection="1">
      <alignment horizontal="right" vertical="center" shrinkToFit="1"/>
    </xf>
    <xf numFmtId="176" fontId="19" fillId="2" borderId="1" xfId="7" applyNumberFormat="1" applyFont="1" applyFill="1" applyBorder="1" applyAlignment="1" applyProtection="1">
      <alignment horizontal="right" vertical="center" shrinkToFit="1"/>
    </xf>
    <xf numFmtId="183" fontId="19" fillId="3" borderId="4" xfId="7" applyNumberFormat="1" applyFont="1" applyFill="1" applyBorder="1" applyAlignment="1" applyProtection="1">
      <alignment horizontal="center" vertical="center" wrapText="1"/>
      <protection locked="0"/>
    </xf>
    <xf numFmtId="183" fontId="19" fillId="3" borderId="0" xfId="7" applyNumberFormat="1" applyFont="1" applyFill="1" applyBorder="1" applyAlignment="1" applyProtection="1">
      <alignment horizontal="center" vertical="center" wrapText="1"/>
      <protection locked="0"/>
    </xf>
    <xf numFmtId="183" fontId="19" fillId="3" borderId="1" xfId="7" applyNumberFormat="1" applyFont="1" applyFill="1" applyBorder="1" applyAlignment="1" applyProtection="1">
      <alignment horizontal="center" vertical="center" wrapText="1"/>
      <protection locked="0"/>
    </xf>
    <xf numFmtId="186" fontId="19" fillId="0" borderId="46" xfId="7" applyNumberFormat="1" applyFont="1" applyFill="1" applyBorder="1" applyAlignment="1" applyProtection="1">
      <alignment horizontal="right" vertical="center"/>
    </xf>
    <xf numFmtId="186" fontId="19" fillId="0" borderId="47" xfId="7" applyNumberFormat="1" applyFont="1" applyFill="1" applyBorder="1" applyAlignment="1" applyProtection="1">
      <alignment horizontal="right" vertical="center"/>
    </xf>
    <xf numFmtId="186" fontId="19" fillId="0" borderId="48" xfId="7" applyNumberFormat="1" applyFont="1" applyFill="1" applyBorder="1" applyAlignment="1" applyProtection="1">
      <alignment horizontal="right" vertical="center"/>
    </xf>
    <xf numFmtId="185" fontId="19" fillId="3" borderId="46" xfId="7" applyNumberFormat="1" applyFont="1" applyFill="1" applyBorder="1" applyAlignment="1" applyProtection="1">
      <alignment horizontal="center" vertical="center"/>
      <protection locked="0"/>
    </xf>
    <xf numFmtId="185" fontId="19" fillId="3" borderId="47" xfId="7" applyNumberFormat="1" applyFont="1" applyFill="1" applyBorder="1" applyAlignment="1" applyProtection="1">
      <alignment horizontal="center" vertical="center"/>
      <protection locked="0"/>
    </xf>
    <xf numFmtId="185" fontId="19" fillId="3" borderId="48" xfId="7" applyNumberFormat="1" applyFont="1" applyFill="1" applyBorder="1" applyAlignment="1" applyProtection="1">
      <alignment horizontal="center" vertical="center"/>
      <protection locked="0"/>
    </xf>
    <xf numFmtId="178" fontId="19" fillId="0" borderId="58" xfId="7" applyNumberFormat="1" applyFont="1" applyFill="1" applyBorder="1" applyAlignment="1" applyProtection="1">
      <alignment horizontal="right" vertical="center"/>
    </xf>
    <xf numFmtId="178" fontId="19" fillId="0" borderId="59" xfId="7" applyNumberFormat="1" applyFont="1" applyFill="1" applyBorder="1" applyAlignment="1" applyProtection="1">
      <alignment horizontal="right" vertical="center"/>
    </xf>
    <xf numFmtId="178" fontId="19" fillId="0" borderId="60" xfId="7" applyNumberFormat="1" applyFont="1" applyFill="1" applyBorder="1" applyAlignment="1" applyProtection="1">
      <alignment horizontal="right" vertical="center"/>
    </xf>
    <xf numFmtId="179" fontId="19" fillId="0" borderId="46" xfId="7" applyNumberFormat="1" applyFont="1" applyFill="1" applyBorder="1" applyAlignment="1" applyProtection="1">
      <alignment vertical="center"/>
    </xf>
    <xf numFmtId="179" fontId="19" fillId="0" borderId="47" xfId="7" applyNumberFormat="1" applyFont="1" applyFill="1" applyBorder="1" applyAlignment="1" applyProtection="1">
      <alignment vertical="center"/>
    </xf>
    <xf numFmtId="179" fontId="19" fillId="0" borderId="48" xfId="7" applyNumberFormat="1" applyFont="1" applyFill="1" applyBorder="1" applyAlignment="1" applyProtection="1">
      <alignment vertical="center"/>
    </xf>
    <xf numFmtId="0" fontId="19" fillId="3" borderId="16" xfId="7" applyFont="1" applyFill="1" applyBorder="1" applyAlignment="1" applyProtection="1">
      <alignment horizontal="left" vertical="center" wrapText="1"/>
      <protection locked="0"/>
    </xf>
    <xf numFmtId="0" fontId="19" fillId="3" borderId="15" xfId="7" applyFont="1" applyFill="1" applyBorder="1" applyAlignment="1" applyProtection="1">
      <alignment horizontal="left" vertical="center" wrapText="1"/>
      <protection locked="0"/>
    </xf>
    <xf numFmtId="0" fontId="19" fillId="3" borderId="16" xfId="7" applyFont="1" applyFill="1" applyBorder="1" applyAlignment="1" applyProtection="1">
      <alignment vertical="center" wrapText="1"/>
      <protection locked="0"/>
    </xf>
    <xf numFmtId="0" fontId="19" fillId="3" borderId="15" xfId="7" applyFont="1" applyFill="1" applyBorder="1" applyAlignment="1" applyProtection="1">
      <alignment vertical="center" wrapText="1"/>
      <protection locked="0"/>
    </xf>
    <xf numFmtId="0" fontId="19" fillId="3" borderId="16" xfId="7" applyFont="1" applyFill="1" applyBorder="1" applyAlignment="1" applyProtection="1">
      <alignment horizontal="center" vertical="center" shrinkToFit="1"/>
      <protection locked="0"/>
    </xf>
    <xf numFmtId="0" fontId="19" fillId="3" borderId="2" xfId="7" applyFont="1" applyFill="1" applyBorder="1" applyAlignment="1" applyProtection="1">
      <alignment horizontal="center" vertical="center" shrinkToFit="1"/>
      <protection locked="0"/>
    </xf>
    <xf numFmtId="0" fontId="19" fillId="3" borderId="16" xfId="7" applyFont="1" applyFill="1" applyBorder="1" applyAlignment="1" applyProtection="1">
      <alignment horizontal="right" vertical="center" shrinkToFit="1"/>
      <protection locked="0"/>
    </xf>
    <xf numFmtId="0" fontId="19" fillId="3" borderId="15" xfId="7" applyFont="1" applyFill="1" applyBorder="1" applyAlignment="1" applyProtection="1">
      <alignment horizontal="right" vertical="center" shrinkToFit="1"/>
      <protection locked="0"/>
    </xf>
    <xf numFmtId="0" fontId="19" fillId="3" borderId="2" xfId="7" applyFont="1" applyFill="1" applyBorder="1" applyAlignment="1" applyProtection="1">
      <alignment horizontal="right" vertical="center" shrinkToFit="1"/>
      <protection locked="0"/>
    </xf>
    <xf numFmtId="183" fontId="19" fillId="3" borderId="16" xfId="7" applyNumberFormat="1" applyFont="1" applyFill="1" applyBorder="1" applyAlignment="1" applyProtection="1">
      <alignment horizontal="center" vertical="center" wrapText="1"/>
      <protection locked="0"/>
    </xf>
    <xf numFmtId="183" fontId="19" fillId="3" borderId="15" xfId="7" applyNumberFormat="1" applyFont="1" applyFill="1" applyBorder="1" applyAlignment="1" applyProtection="1">
      <alignment horizontal="center" vertical="center" wrapText="1"/>
      <protection locked="0"/>
    </xf>
    <xf numFmtId="183" fontId="19" fillId="3" borderId="2" xfId="7" applyNumberFormat="1" applyFont="1" applyFill="1" applyBorder="1" applyAlignment="1" applyProtection="1">
      <alignment horizontal="center" vertical="center" wrapText="1"/>
      <protection locked="0"/>
    </xf>
    <xf numFmtId="180" fontId="19" fillId="0" borderId="16" xfId="7" applyNumberFormat="1" applyFont="1" applyFill="1" applyBorder="1" applyAlignment="1" applyProtection="1">
      <alignment horizontal="right" vertical="center"/>
    </xf>
    <xf numFmtId="180" fontId="19" fillId="0" borderId="15" xfId="7" applyNumberFormat="1" applyFont="1" applyFill="1" applyBorder="1" applyAlignment="1" applyProtection="1">
      <alignment horizontal="right" vertical="center"/>
    </xf>
    <xf numFmtId="180" fontId="19" fillId="0" borderId="2" xfId="7" applyNumberFormat="1" applyFont="1" applyFill="1" applyBorder="1" applyAlignment="1" applyProtection="1">
      <alignment horizontal="right" vertical="center"/>
    </xf>
    <xf numFmtId="0" fontId="19" fillId="2" borderId="16" xfId="7" applyFont="1" applyFill="1" applyBorder="1" applyProtection="1">
      <alignment vertical="center"/>
    </xf>
    <xf numFmtId="0" fontId="19" fillId="2" borderId="15" xfId="7" applyFont="1" applyFill="1" applyBorder="1" applyProtection="1">
      <alignment vertical="center"/>
    </xf>
    <xf numFmtId="0" fontId="19" fillId="2" borderId="2" xfId="7" applyFont="1" applyFill="1" applyBorder="1" applyProtection="1">
      <alignment vertical="center"/>
    </xf>
    <xf numFmtId="0" fontId="3" fillId="0" borderId="6" xfId="7" applyFont="1" applyFill="1" applyBorder="1" applyProtection="1">
      <alignment vertical="center"/>
    </xf>
    <xf numFmtId="0" fontId="3" fillId="0" borderId="7" xfId="7" applyFont="1" applyFill="1" applyBorder="1" applyProtection="1">
      <alignment vertical="center"/>
    </xf>
    <xf numFmtId="0" fontId="3" fillId="0" borderId="3" xfId="7" applyFont="1" applyFill="1" applyBorder="1" applyProtection="1">
      <alignment vertical="center"/>
    </xf>
    <xf numFmtId="0" fontId="19" fillId="3" borderId="5" xfId="7" applyFont="1" applyFill="1" applyBorder="1" applyAlignment="1" applyProtection="1">
      <alignment horizontal="left" vertical="center" wrapText="1"/>
      <protection locked="0"/>
    </xf>
    <xf numFmtId="0" fontId="19" fillId="3" borderId="17" xfId="7" applyFont="1" applyFill="1" applyBorder="1" applyAlignment="1" applyProtection="1">
      <alignment horizontal="left" vertical="center" wrapText="1"/>
      <protection locked="0"/>
    </xf>
    <xf numFmtId="0" fontId="19" fillId="3" borderId="5" xfId="7" applyFont="1" applyFill="1" applyBorder="1" applyAlignment="1" applyProtection="1">
      <alignment vertical="center" wrapText="1"/>
      <protection locked="0"/>
    </xf>
    <xf numFmtId="0" fontId="19" fillId="3" borderId="17" xfId="7" applyFont="1" applyFill="1" applyBorder="1" applyAlignment="1" applyProtection="1">
      <alignment vertical="center" wrapText="1"/>
      <protection locked="0"/>
    </xf>
    <xf numFmtId="38" fontId="19" fillId="3" borderId="5" xfId="8" applyFont="1" applyFill="1" applyBorder="1" applyAlignment="1" applyProtection="1">
      <alignment horizontal="center" vertical="center" shrinkToFit="1"/>
      <protection locked="0"/>
    </xf>
    <xf numFmtId="38" fontId="19" fillId="3" borderId="18" xfId="8" applyFont="1" applyFill="1" applyBorder="1" applyAlignment="1" applyProtection="1">
      <alignment horizontal="center" vertical="center" shrinkToFit="1"/>
      <protection locked="0"/>
    </xf>
    <xf numFmtId="38" fontId="19" fillId="3" borderId="5" xfId="8" applyFont="1" applyFill="1" applyBorder="1" applyAlignment="1" applyProtection="1">
      <alignment horizontal="right" vertical="center" shrinkToFit="1"/>
      <protection locked="0"/>
    </xf>
    <xf numFmtId="38" fontId="19" fillId="3" borderId="17" xfId="8" applyFont="1" applyFill="1" applyBorder="1" applyAlignment="1" applyProtection="1">
      <alignment horizontal="right" vertical="center" shrinkToFit="1"/>
      <protection locked="0"/>
    </xf>
    <xf numFmtId="38" fontId="19" fillId="3" borderId="18" xfId="8" applyFont="1" applyFill="1" applyBorder="1" applyAlignment="1" applyProtection="1">
      <alignment horizontal="right" vertical="center" shrinkToFit="1"/>
      <protection locked="0"/>
    </xf>
    <xf numFmtId="183" fontId="19" fillId="3" borderId="5" xfId="7" applyNumberFormat="1" applyFont="1" applyFill="1" applyBorder="1" applyAlignment="1" applyProtection="1">
      <alignment horizontal="center" vertical="center" wrapText="1"/>
      <protection locked="0"/>
    </xf>
    <xf numFmtId="183" fontId="19" fillId="3" borderId="17" xfId="7" applyNumberFormat="1" applyFont="1" applyFill="1" applyBorder="1" applyAlignment="1" applyProtection="1">
      <alignment horizontal="center" vertical="center" wrapText="1"/>
      <protection locked="0"/>
    </xf>
    <xf numFmtId="183" fontId="19" fillId="3" borderId="18" xfId="7" applyNumberFormat="1" applyFont="1" applyFill="1" applyBorder="1" applyAlignment="1" applyProtection="1">
      <alignment horizontal="center" vertical="center" wrapText="1"/>
      <protection locked="0"/>
    </xf>
    <xf numFmtId="0" fontId="19" fillId="0" borderId="5" xfId="7" applyFont="1" applyFill="1" applyBorder="1" applyAlignment="1" applyProtection="1">
      <alignment vertical="center"/>
    </xf>
    <xf numFmtId="0" fontId="19" fillId="0" borderId="17" xfId="7" applyFont="1" applyFill="1" applyBorder="1" applyAlignment="1" applyProtection="1">
      <alignment vertical="center"/>
    </xf>
    <xf numFmtId="0" fontId="19" fillId="0" borderId="18" xfId="7" applyFont="1" applyFill="1" applyBorder="1" applyAlignment="1" applyProtection="1">
      <alignment vertical="center"/>
    </xf>
    <xf numFmtId="38" fontId="19" fillId="0" borderId="5" xfId="8" applyFont="1" applyFill="1" applyBorder="1" applyAlignment="1" applyProtection="1">
      <alignment horizontal="right" vertical="center"/>
    </xf>
    <xf numFmtId="38" fontId="19" fillId="0" borderId="17" xfId="8" applyFont="1" applyFill="1" applyBorder="1" applyAlignment="1" applyProtection="1">
      <alignment horizontal="right" vertical="center"/>
    </xf>
    <xf numFmtId="38" fontId="19" fillId="0" borderId="18" xfId="8" applyFont="1" applyFill="1" applyBorder="1" applyAlignment="1" applyProtection="1">
      <alignment horizontal="right" vertical="center"/>
    </xf>
    <xf numFmtId="0" fontId="19" fillId="2" borderId="6" xfId="7" applyFont="1" applyFill="1" applyBorder="1" applyProtection="1">
      <alignment vertical="center"/>
    </xf>
    <xf numFmtId="0" fontId="19" fillId="2" borderId="7" xfId="7" applyFont="1" applyFill="1" applyBorder="1" applyProtection="1">
      <alignment vertical="center"/>
    </xf>
    <xf numFmtId="0" fontId="19" fillId="2" borderId="3" xfId="7" applyFont="1" applyFill="1" applyBorder="1" applyProtection="1">
      <alignment vertical="center"/>
    </xf>
    <xf numFmtId="0" fontId="19" fillId="2" borderId="6" xfId="7" applyFont="1" applyFill="1" applyBorder="1" applyAlignment="1" applyProtection="1">
      <alignment horizontal="center" vertical="distributed"/>
    </xf>
    <xf numFmtId="0" fontId="19" fillId="2" borderId="7" xfId="7" applyFont="1" applyFill="1" applyBorder="1" applyAlignment="1" applyProtection="1">
      <alignment horizontal="center" vertical="distributed"/>
    </xf>
    <xf numFmtId="0" fontId="19" fillId="2" borderId="3" xfId="7" applyFont="1" applyFill="1" applyBorder="1" applyAlignment="1" applyProtection="1">
      <alignment horizontal="center" vertical="distributed"/>
    </xf>
    <xf numFmtId="0" fontId="19" fillId="2" borderId="6" xfId="7" applyFont="1" applyFill="1" applyBorder="1" applyAlignment="1" applyProtection="1">
      <alignment horizontal="center" vertical="center"/>
    </xf>
    <xf numFmtId="0" fontId="19" fillId="2" borderId="7" xfId="7" applyFont="1" applyFill="1" applyBorder="1" applyAlignment="1" applyProtection="1">
      <alignment horizontal="center" vertical="center"/>
    </xf>
    <xf numFmtId="0" fontId="19" fillId="2" borderId="3" xfId="7" applyFont="1" applyFill="1" applyBorder="1" applyAlignment="1" applyProtection="1">
      <alignment horizontal="center" vertical="center"/>
    </xf>
    <xf numFmtId="181" fontId="19" fillId="3" borderId="29" xfId="7" applyNumberFormat="1" applyFont="1" applyFill="1" applyBorder="1" applyAlignment="1" applyProtection="1">
      <alignment horizontal="right" vertical="center"/>
      <protection locked="0"/>
    </xf>
    <xf numFmtId="186" fontId="19" fillId="0" borderId="5" xfId="7" applyNumberFormat="1" applyFont="1" applyFill="1" applyBorder="1" applyAlignment="1" applyProtection="1">
      <alignment vertical="center"/>
    </xf>
    <xf numFmtId="186" fontId="19" fillId="0" borderId="17" xfId="7" applyNumberFormat="1" applyFont="1" applyFill="1" applyBorder="1" applyAlignment="1" applyProtection="1">
      <alignment vertical="center"/>
    </xf>
    <xf numFmtId="186" fontId="19" fillId="0" borderId="18" xfId="7" applyNumberFormat="1" applyFont="1" applyFill="1" applyBorder="1" applyAlignment="1" applyProtection="1">
      <alignment vertical="center"/>
    </xf>
    <xf numFmtId="180" fontId="19" fillId="3" borderId="7" xfId="7" applyNumberFormat="1" applyFont="1" applyFill="1" applyBorder="1" applyAlignment="1" applyProtection="1">
      <alignment horizontal="right" vertical="center"/>
      <protection locked="0"/>
    </xf>
    <xf numFmtId="180" fontId="19" fillId="3" borderId="3" xfId="7" applyNumberFormat="1" applyFont="1" applyFill="1" applyBorder="1" applyAlignment="1" applyProtection="1">
      <alignment horizontal="right" vertical="center"/>
      <protection locked="0"/>
    </xf>
    <xf numFmtId="180" fontId="19" fillId="2" borderId="6" xfId="7" applyNumberFormat="1" applyFont="1" applyFill="1" applyBorder="1" applyAlignment="1" applyProtection="1">
      <alignment horizontal="right" vertical="center"/>
    </xf>
    <xf numFmtId="180" fontId="19" fillId="2" borderId="7" xfId="7" applyNumberFormat="1" applyFont="1" applyFill="1" applyBorder="1" applyAlignment="1" applyProtection="1">
      <alignment horizontal="right" vertical="center"/>
    </xf>
    <xf numFmtId="180" fontId="19" fillId="2" borderId="3" xfId="7" applyNumberFormat="1" applyFont="1" applyFill="1" applyBorder="1" applyAlignment="1" applyProtection="1">
      <alignment horizontal="right" vertical="center"/>
    </xf>
    <xf numFmtId="0" fontId="19" fillId="3" borderId="4" xfId="7" applyFont="1" applyFill="1" applyBorder="1" applyProtection="1">
      <alignment vertical="center"/>
      <protection locked="0"/>
    </xf>
    <xf numFmtId="0" fontId="19" fillId="3" borderId="0" xfId="7" applyFont="1" applyFill="1" applyBorder="1" applyProtection="1">
      <alignment vertical="center"/>
      <protection locked="0"/>
    </xf>
    <xf numFmtId="0" fontId="19" fillId="3" borderId="1" xfId="7" applyFont="1" applyFill="1" applyBorder="1" applyProtection="1">
      <alignment vertical="center"/>
      <protection locked="0"/>
    </xf>
    <xf numFmtId="0" fontId="19" fillId="3" borderId="5" xfId="7" applyFont="1" applyFill="1" applyBorder="1" applyAlignment="1" applyProtection="1">
      <alignment vertical="center"/>
      <protection locked="0"/>
    </xf>
    <xf numFmtId="0" fontId="19" fillId="3" borderId="17" xfId="7" applyFont="1" applyFill="1" applyBorder="1" applyAlignment="1" applyProtection="1">
      <alignment vertical="center"/>
      <protection locked="0"/>
    </xf>
    <xf numFmtId="0" fontId="19" fillId="3" borderId="18" xfId="7" applyFont="1" applyFill="1" applyBorder="1" applyAlignment="1" applyProtection="1">
      <alignment vertical="center"/>
      <protection locked="0"/>
    </xf>
    <xf numFmtId="38" fontId="19" fillId="3" borderId="5" xfId="8" applyFont="1" applyFill="1" applyBorder="1" applyAlignment="1" applyProtection="1">
      <alignment horizontal="right" vertical="center"/>
      <protection locked="0"/>
    </xf>
    <xf numFmtId="38" fontId="19" fillId="3" borderId="17" xfId="8" applyFont="1" applyFill="1" applyBorder="1" applyAlignment="1" applyProtection="1">
      <alignment horizontal="right" vertical="center"/>
      <protection locked="0"/>
    </xf>
    <xf numFmtId="38" fontId="19" fillId="3" borderId="18" xfId="8" applyFont="1" applyFill="1" applyBorder="1" applyAlignment="1" applyProtection="1">
      <alignment horizontal="right" vertical="center"/>
      <protection locked="0"/>
    </xf>
    <xf numFmtId="0" fontId="19" fillId="3" borderId="5" xfId="7" applyFont="1" applyFill="1" applyBorder="1" applyProtection="1">
      <alignment vertical="center"/>
      <protection locked="0"/>
    </xf>
    <xf numFmtId="0" fontId="19" fillId="3" borderId="17" xfId="7" applyFont="1" applyFill="1" applyBorder="1" applyProtection="1">
      <alignment vertical="center"/>
      <protection locked="0"/>
    </xf>
    <xf numFmtId="0" fontId="19" fillId="3" borderId="18" xfId="7" applyFont="1" applyFill="1" applyBorder="1" applyProtection="1">
      <alignment vertical="center"/>
      <protection locked="0"/>
    </xf>
    <xf numFmtId="38" fontId="19" fillId="0" borderId="44" xfId="8" applyFont="1" applyFill="1" applyBorder="1" applyAlignment="1" applyProtection="1">
      <alignment horizontal="center" vertical="center"/>
    </xf>
    <xf numFmtId="38" fontId="19" fillId="0" borderId="33" xfId="8" applyFont="1" applyFill="1" applyBorder="1" applyAlignment="1" applyProtection="1">
      <alignment horizontal="center" vertical="center"/>
    </xf>
    <xf numFmtId="38" fontId="19" fillId="0" borderId="45" xfId="8" applyFont="1" applyFill="1" applyBorder="1" applyAlignment="1" applyProtection="1">
      <alignment horizontal="center" vertical="center"/>
    </xf>
    <xf numFmtId="186" fontId="19" fillId="0" borderId="44" xfId="7" applyNumberFormat="1" applyFont="1" applyFill="1" applyBorder="1" applyAlignment="1" applyProtection="1">
      <alignment horizontal="center" vertical="center"/>
    </xf>
    <xf numFmtId="186" fontId="19" fillId="0" borderId="33" xfId="7" applyNumberFormat="1" applyFont="1" applyFill="1" applyBorder="1" applyAlignment="1" applyProtection="1">
      <alignment horizontal="center" vertical="center"/>
    </xf>
    <xf numFmtId="186" fontId="19" fillId="0" borderId="45" xfId="7" applyNumberFormat="1" applyFont="1" applyFill="1" applyBorder="1" applyAlignment="1" applyProtection="1">
      <alignment horizontal="center" vertical="center"/>
    </xf>
    <xf numFmtId="185" fontId="19" fillId="0" borderId="44" xfId="7" applyNumberFormat="1" applyFont="1" applyFill="1" applyBorder="1" applyAlignment="1" applyProtection="1">
      <alignment horizontal="center" vertical="center"/>
    </xf>
    <xf numFmtId="185" fontId="19" fillId="0" borderId="33" xfId="7" applyNumberFormat="1" applyFont="1" applyFill="1" applyBorder="1" applyAlignment="1" applyProtection="1">
      <alignment horizontal="center" vertical="center"/>
    </xf>
    <xf numFmtId="185" fontId="19" fillId="0" borderId="45" xfId="7" applyNumberFormat="1" applyFont="1" applyFill="1" applyBorder="1" applyAlignment="1" applyProtection="1">
      <alignment horizontal="center" vertical="center"/>
    </xf>
    <xf numFmtId="178" fontId="19" fillId="0" borderId="44" xfId="7" applyNumberFormat="1" applyFont="1" applyFill="1" applyBorder="1" applyAlignment="1" applyProtection="1">
      <alignment horizontal="center" vertical="center"/>
    </xf>
    <xf numFmtId="178" fontId="19" fillId="0" borderId="33" xfId="7" applyNumberFormat="1" applyFont="1" applyFill="1" applyBorder="1" applyAlignment="1" applyProtection="1">
      <alignment horizontal="center" vertical="center"/>
    </xf>
    <xf numFmtId="178" fontId="19" fillId="0" borderId="45" xfId="7" applyNumberFormat="1" applyFont="1" applyFill="1" applyBorder="1" applyAlignment="1" applyProtection="1">
      <alignment horizontal="center" vertical="center"/>
    </xf>
    <xf numFmtId="38" fontId="19" fillId="0" borderId="44" xfId="8" applyFont="1" applyFill="1" applyBorder="1" applyAlignment="1" applyProtection="1">
      <alignment horizontal="right" vertical="center"/>
    </xf>
    <xf numFmtId="38" fontId="19" fillId="0" borderId="33" xfId="8" applyFont="1" applyFill="1" applyBorder="1" applyAlignment="1" applyProtection="1">
      <alignment horizontal="right" vertical="center"/>
    </xf>
    <xf numFmtId="38" fontId="19" fillId="0" borderId="45" xfId="8" applyFont="1" applyFill="1" applyBorder="1" applyAlignment="1" applyProtection="1">
      <alignment horizontal="right" vertical="center"/>
    </xf>
    <xf numFmtId="185" fontId="19" fillId="3" borderId="44" xfId="7" applyNumberFormat="1" applyFont="1" applyFill="1" applyBorder="1" applyAlignment="1" applyProtection="1">
      <alignment horizontal="center" vertical="center"/>
      <protection locked="0"/>
    </xf>
    <xf numFmtId="185" fontId="19" fillId="3" borderId="33" xfId="7" applyNumberFormat="1" applyFont="1" applyFill="1" applyBorder="1" applyAlignment="1" applyProtection="1">
      <alignment horizontal="center" vertical="center"/>
      <protection locked="0"/>
    </xf>
    <xf numFmtId="185" fontId="19" fillId="3" borderId="45" xfId="7" applyNumberFormat="1" applyFont="1" applyFill="1" applyBorder="1" applyAlignment="1" applyProtection="1">
      <alignment horizontal="center" vertical="center"/>
      <protection locked="0"/>
    </xf>
    <xf numFmtId="178" fontId="19" fillId="0" borderId="44" xfId="7" applyNumberFormat="1" applyFont="1" applyFill="1" applyBorder="1" applyAlignment="1" applyProtection="1">
      <alignment horizontal="right" vertical="center"/>
    </xf>
    <xf numFmtId="178" fontId="19" fillId="0" borderId="33" xfId="7" applyNumberFormat="1" applyFont="1" applyFill="1" applyBorder="1" applyAlignment="1" applyProtection="1">
      <alignment horizontal="right" vertical="center"/>
    </xf>
    <xf numFmtId="178" fontId="19" fillId="0" borderId="45" xfId="7" applyNumberFormat="1" applyFont="1" applyFill="1" applyBorder="1" applyAlignment="1" applyProtection="1">
      <alignment horizontal="right" vertical="center"/>
    </xf>
    <xf numFmtId="0" fontId="19" fillId="0" borderId="44" xfId="7" applyFont="1" applyFill="1" applyBorder="1" applyAlignment="1" applyProtection="1">
      <alignment horizontal="center" vertical="center"/>
    </xf>
    <xf numFmtId="0" fontId="19" fillId="0" borderId="33" xfId="7" applyFont="1" applyFill="1" applyBorder="1" applyAlignment="1" applyProtection="1">
      <alignment horizontal="center" vertical="center"/>
    </xf>
    <xf numFmtId="0" fontId="19" fillId="0" borderId="45" xfId="7" applyFont="1" applyFill="1" applyBorder="1" applyAlignment="1" applyProtection="1">
      <alignment horizontal="center" vertical="center"/>
    </xf>
    <xf numFmtId="179" fontId="19" fillId="0" borderId="16" xfId="7" applyNumberFormat="1" applyFont="1" applyFill="1" applyBorder="1" applyAlignment="1" applyProtection="1">
      <alignment vertical="center"/>
    </xf>
    <xf numFmtId="179" fontId="19" fillId="0" borderId="15" xfId="7" applyNumberFormat="1" applyFont="1" applyFill="1" applyBorder="1" applyAlignment="1" applyProtection="1">
      <alignment vertical="center"/>
    </xf>
    <xf numFmtId="179" fontId="19" fillId="0" borderId="2" xfId="7" applyNumberFormat="1" applyFont="1" applyFill="1" applyBorder="1" applyAlignment="1" applyProtection="1">
      <alignment vertical="center"/>
    </xf>
    <xf numFmtId="0" fontId="19" fillId="3" borderId="46" xfId="7" applyFont="1" applyFill="1" applyBorder="1" applyAlignment="1" applyProtection="1">
      <alignment vertical="center"/>
      <protection locked="0"/>
    </xf>
    <xf numFmtId="0" fontId="19" fillId="3" borderId="47" xfId="7" applyFont="1" applyFill="1" applyBorder="1" applyAlignment="1" applyProtection="1">
      <alignment vertical="center"/>
      <protection locked="0"/>
    </xf>
    <xf numFmtId="0" fontId="19" fillId="3" borderId="48" xfId="7" applyFont="1" applyFill="1" applyBorder="1" applyAlignment="1" applyProtection="1">
      <alignment vertical="center"/>
      <protection locked="0"/>
    </xf>
    <xf numFmtId="38" fontId="19" fillId="3" borderId="46" xfId="8" applyFont="1" applyFill="1" applyBorder="1" applyAlignment="1" applyProtection="1">
      <alignment horizontal="right" vertical="center"/>
      <protection locked="0"/>
    </xf>
    <xf numFmtId="38" fontId="19" fillId="3" borderId="47" xfId="8" applyFont="1" applyFill="1" applyBorder="1" applyAlignment="1" applyProtection="1">
      <alignment horizontal="right" vertical="center"/>
      <protection locked="0"/>
    </xf>
    <xf numFmtId="38" fontId="19" fillId="3" borderId="48" xfId="8" applyFont="1" applyFill="1" applyBorder="1" applyAlignment="1" applyProtection="1">
      <alignment horizontal="right" vertical="center"/>
      <protection locked="0"/>
    </xf>
    <xf numFmtId="186" fontId="19" fillId="3" borderId="46" xfId="7" applyNumberFormat="1" applyFont="1" applyFill="1" applyBorder="1" applyAlignment="1" applyProtection="1">
      <alignment vertical="center"/>
      <protection locked="0"/>
    </xf>
    <xf numFmtId="186" fontId="19" fillId="3" borderId="47" xfId="7" applyNumberFormat="1" applyFont="1" applyFill="1" applyBorder="1" applyAlignment="1" applyProtection="1">
      <alignment vertical="center"/>
      <protection locked="0"/>
    </xf>
    <xf numFmtId="186" fontId="19" fillId="3" borderId="48" xfId="7" applyNumberFormat="1" applyFont="1" applyFill="1" applyBorder="1" applyAlignment="1" applyProtection="1">
      <alignment vertical="center"/>
      <protection locked="0"/>
    </xf>
    <xf numFmtId="186" fontId="19" fillId="3" borderId="5" xfId="7" applyNumberFormat="1" applyFont="1" applyFill="1" applyBorder="1" applyAlignment="1" applyProtection="1">
      <alignment vertical="center"/>
      <protection locked="0"/>
    </xf>
    <xf numFmtId="186" fontId="19" fillId="3" borderId="17" xfId="7" applyNumberFormat="1" applyFont="1" applyFill="1" applyBorder="1" applyAlignment="1" applyProtection="1">
      <alignment vertical="center"/>
      <protection locked="0"/>
    </xf>
    <xf numFmtId="186" fontId="19" fillId="3" borderId="18" xfId="7" applyNumberFormat="1" applyFont="1" applyFill="1" applyBorder="1" applyAlignment="1" applyProtection="1">
      <alignment vertical="center"/>
      <protection locked="0"/>
    </xf>
    <xf numFmtId="0" fontId="19" fillId="3" borderId="4" xfId="7" applyFont="1" applyFill="1" applyBorder="1" applyAlignment="1" applyProtection="1">
      <alignment horizontal="left" vertical="center" wrapText="1"/>
    </xf>
    <xf numFmtId="0" fontId="19" fillId="3" borderId="0" xfId="7" applyFont="1" applyFill="1" applyBorder="1" applyAlignment="1" applyProtection="1">
      <alignment horizontal="left" vertical="center" wrapText="1"/>
    </xf>
    <xf numFmtId="0" fontId="19" fillId="3" borderId="4" xfId="7" applyFont="1" applyFill="1" applyBorder="1" applyAlignment="1" applyProtection="1">
      <alignment vertical="center" wrapText="1"/>
    </xf>
    <xf numFmtId="0" fontId="19" fillId="3" borderId="0" xfId="7" applyFont="1" applyFill="1" applyBorder="1" applyAlignment="1" applyProtection="1">
      <alignment vertical="center" wrapText="1"/>
    </xf>
    <xf numFmtId="0" fontId="19" fillId="3" borderId="4" xfId="7" applyFont="1" applyFill="1" applyBorder="1" applyAlignment="1" applyProtection="1">
      <alignment horizontal="center" vertical="center" shrinkToFit="1"/>
    </xf>
    <xf numFmtId="0" fontId="19" fillId="3" borderId="1" xfId="7" applyFont="1" applyFill="1" applyBorder="1" applyAlignment="1" applyProtection="1">
      <alignment horizontal="center" vertical="center" shrinkToFit="1"/>
    </xf>
    <xf numFmtId="0" fontId="19" fillId="3" borderId="4" xfId="7" applyFont="1" applyFill="1" applyBorder="1" applyAlignment="1" applyProtection="1">
      <alignment horizontal="right" vertical="center" shrinkToFit="1"/>
    </xf>
    <xf numFmtId="0" fontId="19" fillId="3" borderId="0" xfId="7" applyFont="1" applyFill="1" applyBorder="1" applyAlignment="1" applyProtection="1">
      <alignment horizontal="right" vertical="center" shrinkToFit="1"/>
    </xf>
    <xf numFmtId="0" fontId="19" fillId="3" borderId="1" xfId="7" applyFont="1" applyFill="1" applyBorder="1" applyAlignment="1" applyProtection="1">
      <alignment horizontal="right" vertical="center" shrinkToFit="1"/>
    </xf>
    <xf numFmtId="183" fontId="19" fillId="3" borderId="4" xfId="7" applyNumberFormat="1" applyFont="1" applyFill="1" applyBorder="1" applyAlignment="1" applyProtection="1">
      <alignment horizontal="center" vertical="center" wrapText="1"/>
    </xf>
    <xf numFmtId="183" fontId="19" fillId="3" borderId="0" xfId="7" applyNumberFormat="1" applyFont="1" applyFill="1" applyBorder="1" applyAlignment="1" applyProtection="1">
      <alignment horizontal="center" vertical="center" wrapText="1"/>
    </xf>
    <xf numFmtId="183" fontId="19" fillId="3" borderId="1" xfId="7" applyNumberFormat="1" applyFont="1" applyFill="1" applyBorder="1" applyAlignment="1" applyProtection="1">
      <alignment horizontal="center" vertical="center" wrapText="1"/>
    </xf>
    <xf numFmtId="0" fontId="19" fillId="3" borderId="5" xfId="7" applyFont="1" applyFill="1" applyBorder="1" applyAlignment="1" applyProtection="1">
      <alignment horizontal="left" vertical="center" wrapText="1"/>
    </xf>
    <xf numFmtId="0" fontId="19" fillId="3" borderId="17" xfId="7" applyFont="1" applyFill="1" applyBorder="1" applyAlignment="1" applyProtection="1">
      <alignment horizontal="left" vertical="center" wrapText="1"/>
    </xf>
    <xf numFmtId="0" fontId="19" fillId="3" borderId="5" xfId="7" applyFont="1" applyFill="1" applyBorder="1" applyAlignment="1" applyProtection="1">
      <alignment vertical="center" wrapText="1"/>
    </xf>
    <xf numFmtId="0" fontId="19" fillId="3" borderId="17" xfId="7" applyFont="1" applyFill="1" applyBorder="1" applyAlignment="1" applyProtection="1">
      <alignment vertical="center" wrapText="1"/>
    </xf>
    <xf numFmtId="38" fontId="19" fillId="3" borderId="5" xfId="8" applyFont="1" applyFill="1" applyBorder="1" applyAlignment="1" applyProtection="1">
      <alignment horizontal="center" vertical="center" shrinkToFit="1"/>
    </xf>
    <xf numFmtId="38" fontId="19" fillId="3" borderId="18" xfId="8" applyFont="1" applyFill="1" applyBorder="1" applyAlignment="1" applyProtection="1">
      <alignment horizontal="center" vertical="center" shrinkToFit="1"/>
    </xf>
    <xf numFmtId="38" fontId="19" fillId="3" borderId="5" xfId="8" applyFont="1" applyFill="1" applyBorder="1" applyAlignment="1" applyProtection="1">
      <alignment horizontal="right" vertical="center" shrinkToFit="1"/>
    </xf>
    <xf numFmtId="38" fontId="19" fillId="3" borderId="17" xfId="8" applyFont="1" applyFill="1" applyBorder="1" applyAlignment="1" applyProtection="1">
      <alignment horizontal="right" vertical="center" shrinkToFit="1"/>
    </xf>
    <xf numFmtId="38" fontId="19" fillId="3" borderId="18" xfId="8" applyFont="1" applyFill="1" applyBorder="1" applyAlignment="1" applyProtection="1">
      <alignment horizontal="right" vertical="center" shrinkToFit="1"/>
    </xf>
    <xf numFmtId="183" fontId="19" fillId="3" borderId="5" xfId="7" applyNumberFormat="1" applyFont="1" applyFill="1" applyBorder="1" applyAlignment="1" applyProtection="1">
      <alignment horizontal="center" vertical="center" wrapText="1"/>
    </xf>
    <xf numFmtId="183" fontId="19" fillId="3" borderId="17" xfId="7" applyNumberFormat="1" applyFont="1" applyFill="1" applyBorder="1" applyAlignment="1" applyProtection="1">
      <alignment horizontal="center" vertical="center" wrapText="1"/>
    </xf>
    <xf numFmtId="183" fontId="19" fillId="3" borderId="18" xfId="7" applyNumberFormat="1" applyFont="1" applyFill="1" applyBorder="1" applyAlignment="1" applyProtection="1">
      <alignment horizontal="center" vertical="center" wrapText="1"/>
    </xf>
    <xf numFmtId="0" fontId="19" fillId="3" borderId="16" xfId="7" applyFont="1" applyFill="1" applyBorder="1" applyAlignment="1" applyProtection="1">
      <alignment horizontal="left" vertical="center" wrapText="1"/>
    </xf>
    <xf numFmtId="0" fontId="19" fillId="3" borderId="15" xfId="7" applyFont="1" applyFill="1" applyBorder="1" applyAlignment="1" applyProtection="1">
      <alignment horizontal="left" vertical="center" wrapText="1"/>
    </xf>
    <xf numFmtId="0" fontId="19" fillId="3" borderId="16" xfId="7" applyFont="1" applyFill="1" applyBorder="1" applyAlignment="1" applyProtection="1">
      <alignment vertical="center" wrapText="1"/>
    </xf>
    <xf numFmtId="0" fontId="19" fillId="3" borderId="15" xfId="7" applyFont="1" applyFill="1" applyBorder="1" applyAlignment="1" applyProtection="1">
      <alignment vertical="center" wrapText="1"/>
    </xf>
    <xf numFmtId="0" fontId="19" fillId="3" borderId="16" xfId="7" applyFont="1" applyFill="1" applyBorder="1" applyAlignment="1" applyProtection="1">
      <alignment horizontal="center" vertical="center" shrinkToFit="1"/>
    </xf>
    <xf numFmtId="0" fontId="19" fillId="3" borderId="2" xfId="7" applyFont="1" applyFill="1" applyBorder="1" applyAlignment="1" applyProtection="1">
      <alignment horizontal="center" vertical="center" shrinkToFit="1"/>
    </xf>
    <xf numFmtId="0" fontId="19" fillId="3" borderId="16" xfId="7" applyFont="1" applyFill="1" applyBorder="1" applyAlignment="1" applyProtection="1">
      <alignment horizontal="right" vertical="center" shrinkToFit="1"/>
    </xf>
    <xf numFmtId="0" fontId="19" fillId="3" borderId="15" xfId="7" applyFont="1" applyFill="1" applyBorder="1" applyAlignment="1" applyProtection="1">
      <alignment horizontal="right" vertical="center" shrinkToFit="1"/>
    </xf>
    <xf numFmtId="0" fontId="19" fillId="3" borderId="2" xfId="7" applyFont="1" applyFill="1" applyBorder="1" applyAlignment="1" applyProtection="1">
      <alignment horizontal="right" vertical="center" shrinkToFit="1"/>
    </xf>
    <xf numFmtId="183" fontId="19" fillId="3" borderId="16" xfId="7" applyNumberFormat="1" applyFont="1" applyFill="1" applyBorder="1" applyAlignment="1" applyProtection="1">
      <alignment horizontal="center" vertical="center" wrapText="1"/>
    </xf>
    <xf numFmtId="183" fontId="19" fillId="3" borderId="15" xfId="7" applyNumberFormat="1" applyFont="1" applyFill="1" applyBorder="1" applyAlignment="1" applyProtection="1">
      <alignment horizontal="center" vertical="center" wrapText="1"/>
    </xf>
    <xf numFmtId="183" fontId="19" fillId="3" borderId="2" xfId="7" applyNumberFormat="1" applyFont="1" applyFill="1" applyBorder="1" applyAlignment="1" applyProtection="1">
      <alignment horizontal="center" vertical="center" wrapText="1"/>
    </xf>
    <xf numFmtId="0" fontId="19" fillId="3" borderId="44" xfId="7" applyFont="1" applyFill="1" applyBorder="1" applyAlignment="1" applyProtection="1">
      <alignment vertical="center"/>
      <protection locked="0"/>
    </xf>
    <xf numFmtId="0" fontId="19" fillId="3" borderId="33" xfId="7" applyFont="1" applyFill="1" applyBorder="1" applyAlignment="1" applyProtection="1">
      <alignment vertical="center"/>
      <protection locked="0"/>
    </xf>
    <xf numFmtId="0" fontId="19" fillId="3" borderId="45" xfId="7" applyFont="1" applyFill="1" applyBorder="1" applyAlignment="1" applyProtection="1">
      <alignment vertical="center"/>
      <protection locked="0"/>
    </xf>
    <xf numFmtId="38" fontId="19" fillId="3" borderId="44" xfId="8" applyFont="1" applyFill="1" applyBorder="1" applyAlignment="1" applyProtection="1">
      <alignment horizontal="right" vertical="center"/>
      <protection locked="0"/>
    </xf>
    <xf numFmtId="38" fontId="19" fillId="3" borderId="33" xfId="8" applyFont="1" applyFill="1" applyBorder="1" applyAlignment="1" applyProtection="1">
      <alignment horizontal="right" vertical="center"/>
      <protection locked="0"/>
    </xf>
    <xf numFmtId="38" fontId="19" fillId="3" borderId="45" xfId="8" applyFont="1" applyFill="1" applyBorder="1" applyAlignment="1" applyProtection="1">
      <alignment horizontal="right" vertical="center"/>
      <protection locked="0"/>
    </xf>
    <xf numFmtId="186" fontId="19" fillId="3" borderId="44" xfId="7" applyNumberFormat="1" applyFont="1" applyFill="1" applyBorder="1" applyAlignment="1" applyProtection="1">
      <alignment vertical="center"/>
      <protection locked="0"/>
    </xf>
    <xf numFmtId="186" fontId="19" fillId="3" borderId="33" xfId="7" applyNumberFormat="1" applyFont="1" applyFill="1" applyBorder="1" applyAlignment="1" applyProtection="1">
      <alignment vertical="center"/>
      <protection locked="0"/>
    </xf>
    <xf numFmtId="186" fontId="19" fillId="3" borderId="45" xfId="7" applyNumberFormat="1" applyFont="1" applyFill="1" applyBorder="1" applyAlignment="1" applyProtection="1">
      <alignment vertical="center"/>
      <protection locked="0"/>
    </xf>
    <xf numFmtId="179" fontId="19" fillId="0" borderId="22" xfId="7" applyNumberFormat="1" applyFont="1" applyFill="1" applyBorder="1" applyAlignment="1" applyProtection="1">
      <alignment vertical="center"/>
    </xf>
    <xf numFmtId="179" fontId="19" fillId="0" borderId="23" xfId="7" applyNumberFormat="1" applyFont="1" applyFill="1" applyBorder="1" applyAlignment="1" applyProtection="1">
      <alignment vertical="center"/>
    </xf>
    <xf numFmtId="179" fontId="19" fillId="0" borderId="37" xfId="7" applyNumberFormat="1" applyFont="1" applyFill="1" applyBorder="1" applyAlignment="1" applyProtection="1">
      <alignment vertical="center"/>
    </xf>
    <xf numFmtId="178" fontId="19" fillId="0" borderId="46" xfId="7" applyNumberFormat="1" applyFont="1" applyFill="1" applyBorder="1" applyAlignment="1" applyProtection="1">
      <alignment horizontal="right" vertical="center"/>
    </xf>
    <xf numFmtId="178" fontId="19" fillId="0" borderId="47" xfId="7" applyNumberFormat="1" applyFont="1" applyFill="1" applyBorder="1" applyAlignment="1" applyProtection="1">
      <alignment horizontal="right" vertical="center"/>
    </xf>
    <xf numFmtId="178" fontId="19" fillId="0" borderId="48" xfId="7" applyNumberFormat="1" applyFont="1" applyFill="1" applyBorder="1" applyAlignment="1" applyProtection="1">
      <alignment horizontal="right" vertical="center"/>
    </xf>
    <xf numFmtId="178" fontId="19" fillId="0" borderId="46" xfId="7" applyNumberFormat="1" applyFont="1" applyFill="1" applyBorder="1" applyAlignment="1" applyProtection="1">
      <alignment vertical="center"/>
    </xf>
    <xf numFmtId="178" fontId="19" fillId="0" borderId="47" xfId="7" applyNumberFormat="1" applyFont="1" applyFill="1" applyBorder="1" applyAlignment="1" applyProtection="1">
      <alignment vertical="center"/>
    </xf>
    <xf numFmtId="178" fontId="19" fillId="0" borderId="48" xfId="7" applyNumberFormat="1" applyFont="1" applyFill="1" applyBorder="1" applyAlignment="1" applyProtection="1">
      <alignment vertical="center"/>
    </xf>
    <xf numFmtId="38" fontId="19" fillId="0" borderId="58" xfId="8" applyFont="1" applyFill="1" applyBorder="1" applyAlignment="1" applyProtection="1">
      <alignment horizontal="right" vertical="center"/>
    </xf>
    <xf numFmtId="38" fontId="19" fillId="0" borderId="59" xfId="8" applyFont="1" applyFill="1" applyBorder="1" applyAlignment="1" applyProtection="1">
      <alignment horizontal="right" vertical="center"/>
    </xf>
    <xf numFmtId="38" fontId="19" fillId="0" borderId="60" xfId="8" applyFont="1" applyFill="1" applyBorder="1" applyAlignment="1" applyProtection="1">
      <alignment horizontal="right" vertical="center"/>
    </xf>
    <xf numFmtId="0" fontId="19" fillId="0" borderId="4" xfId="7" applyFont="1" applyFill="1" applyBorder="1" applyAlignment="1" applyProtection="1">
      <alignment vertical="center"/>
    </xf>
    <xf numFmtId="0" fontId="19" fillId="0" borderId="0" xfId="7" applyFont="1" applyFill="1" applyBorder="1" applyAlignment="1" applyProtection="1">
      <alignment vertical="center"/>
    </xf>
    <xf numFmtId="0" fontId="19" fillId="0" borderId="1" xfId="7" applyFont="1" applyFill="1" applyBorder="1" applyAlignment="1" applyProtection="1">
      <alignment vertical="center"/>
    </xf>
    <xf numFmtId="179" fontId="19" fillId="0" borderId="58" xfId="7" applyNumberFormat="1" applyFont="1" applyFill="1" applyBorder="1" applyAlignment="1" applyProtection="1">
      <alignment vertical="center"/>
    </xf>
    <xf numFmtId="179" fontId="19" fillId="0" borderId="59" xfId="7" applyNumberFormat="1" applyFont="1" applyFill="1" applyBorder="1" applyAlignment="1" applyProtection="1">
      <alignment vertical="center"/>
    </xf>
    <xf numFmtId="179" fontId="19" fillId="0" borderId="60" xfId="7" applyNumberFormat="1" applyFont="1" applyFill="1" applyBorder="1" applyAlignment="1" applyProtection="1">
      <alignment vertical="center"/>
    </xf>
    <xf numFmtId="180" fontId="19" fillId="2" borderId="16" xfId="7" applyNumberFormat="1" applyFont="1" applyFill="1" applyBorder="1" applyAlignment="1" applyProtection="1">
      <alignment horizontal="right" vertical="center"/>
    </xf>
    <xf numFmtId="180" fontId="19" fillId="2" borderId="15" xfId="7" applyNumberFormat="1" applyFont="1" applyFill="1" applyBorder="1" applyAlignment="1" applyProtection="1">
      <alignment horizontal="right" vertical="center"/>
    </xf>
    <xf numFmtId="180" fontId="19" fillId="2" borderId="2" xfId="7" applyNumberFormat="1" applyFont="1" applyFill="1" applyBorder="1" applyAlignment="1" applyProtection="1">
      <alignment horizontal="right" vertical="center"/>
    </xf>
    <xf numFmtId="38" fontId="19" fillId="0" borderId="46" xfId="7" applyNumberFormat="1" applyFont="1" applyFill="1" applyBorder="1" applyAlignment="1" applyProtection="1">
      <alignment vertical="center"/>
    </xf>
    <xf numFmtId="0" fontId="19" fillId="0" borderId="47" xfId="7" applyFont="1" applyFill="1" applyBorder="1" applyAlignment="1" applyProtection="1">
      <alignment vertical="center"/>
    </xf>
    <xf numFmtId="0" fontId="19" fillId="0" borderId="48" xfId="7" applyFont="1" applyFill="1" applyBorder="1" applyAlignment="1" applyProtection="1">
      <alignment vertical="center"/>
    </xf>
    <xf numFmtId="0" fontId="19" fillId="0" borderId="4" xfId="7" applyFont="1" applyFill="1" applyBorder="1" applyAlignment="1" applyProtection="1">
      <alignment vertical="center" wrapText="1" shrinkToFit="1"/>
    </xf>
    <xf numFmtId="0" fontId="19" fillId="0" borderId="0" xfId="7" applyFont="1" applyFill="1" applyBorder="1" applyAlignment="1" applyProtection="1">
      <alignment vertical="center" wrapText="1" shrinkToFit="1"/>
    </xf>
    <xf numFmtId="0" fontId="19" fillId="0" borderId="1" xfId="7" applyFont="1" applyFill="1" applyBorder="1" applyAlignment="1" applyProtection="1">
      <alignment vertical="center" wrapText="1" shrinkToFit="1"/>
    </xf>
    <xf numFmtId="193" fontId="19" fillId="0" borderId="58" xfId="7" applyNumberFormat="1" applyFont="1" applyFill="1" applyBorder="1" applyAlignment="1" applyProtection="1">
      <alignment horizontal="right" vertical="center"/>
    </xf>
    <xf numFmtId="193" fontId="19" fillId="0" borderId="59" xfId="7" applyNumberFormat="1" applyFont="1" applyFill="1" applyBorder="1" applyAlignment="1" applyProtection="1">
      <alignment horizontal="right" vertical="center"/>
    </xf>
    <xf numFmtId="193" fontId="19" fillId="0" borderId="60" xfId="7" applyNumberFormat="1" applyFont="1" applyFill="1" applyBorder="1" applyAlignment="1" applyProtection="1">
      <alignment horizontal="right" vertical="center"/>
    </xf>
    <xf numFmtId="0" fontId="19" fillId="0" borderId="4" xfId="7" applyFont="1" applyFill="1" applyBorder="1" applyAlignment="1" applyProtection="1">
      <alignment vertical="center" wrapText="1"/>
    </xf>
    <xf numFmtId="0" fontId="19" fillId="0" borderId="0" xfId="7" applyFont="1" applyFill="1" applyBorder="1" applyAlignment="1" applyProtection="1">
      <alignment vertical="center" wrapText="1"/>
    </xf>
    <xf numFmtId="0" fontId="19" fillId="0" borderId="1" xfId="7" applyFont="1" applyFill="1" applyBorder="1" applyAlignment="1" applyProtection="1">
      <alignment vertical="center" wrapText="1"/>
    </xf>
  </cellXfs>
  <cellStyles count="10">
    <cellStyle name="ハイパーリンク" xfId="9" builtinId="8"/>
    <cellStyle name="桁区切り" xfId="4" builtinId="6"/>
    <cellStyle name="桁区切り 2" xfId="2"/>
    <cellStyle name="桁区切り 3" xfId="5"/>
    <cellStyle name="桁区切り 4" xfId="8"/>
    <cellStyle name="標準" xfId="0" builtinId="0"/>
    <cellStyle name="標準 2" xfId="1"/>
    <cellStyle name="標準 3" xfId="3"/>
    <cellStyle name="標準 4" xfId="7"/>
    <cellStyle name="標準 5" xfId="6"/>
  </cellStyles>
  <dxfs count="3">
    <dxf>
      <font>
        <b/>
        <i val="0"/>
        <color rgb="FFFF0000"/>
      </font>
      <numFmt numFmtId="194" formatCode="\×"/>
    </dxf>
    <dxf>
      <font>
        <b/>
        <i val="0"/>
        <strike val="0"/>
        <color rgb="FFFF0000"/>
      </font>
      <numFmt numFmtId="194" formatCode="\×"/>
    </dxf>
    <dxf>
      <font>
        <b/>
        <i val="0"/>
        <strike val="0"/>
        <color rgb="FFFF0000"/>
      </font>
      <numFmt numFmtId="194" formatCode="\×"/>
    </dxf>
  </dxfs>
  <tableStyles count="0" defaultTableStyle="TableStyleMedium2" defaultPivotStyle="PivotStyleLight16"/>
  <colors>
    <mruColors>
      <color rgb="FFFFFF00"/>
      <color rgb="FFFF0000"/>
      <color rgb="FFCCFFCC"/>
      <color rgb="FFFFCCCC"/>
      <color rgb="FF0000FF"/>
      <color rgb="FFFF0066"/>
      <color rgb="FF00B0F0"/>
      <color rgb="FF0070C0"/>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tabSelected="1" topLeftCell="A10" zoomScaleNormal="100" zoomScaleSheetLayoutView="100" workbookViewId="0">
      <selection activeCell="G23" sqref="G23"/>
    </sheetView>
  </sheetViews>
  <sheetFormatPr defaultColWidth="9" defaultRowHeight="16.5" x14ac:dyDescent="0.15"/>
  <cols>
    <col min="1" max="1" width="4.625" style="193" customWidth="1"/>
    <col min="2" max="2" width="60.625" style="193" customWidth="1"/>
    <col min="3" max="4" width="7.125" style="193" customWidth="1"/>
    <col min="5" max="16384" width="9" style="193"/>
  </cols>
  <sheetData>
    <row r="1" spans="1:4" ht="20.100000000000001" customHeight="1" x14ac:dyDescent="0.15">
      <c r="A1" s="284" t="s">
        <v>304</v>
      </c>
      <c r="B1" s="284"/>
      <c r="C1" s="284"/>
      <c r="D1" s="284"/>
    </row>
    <row r="2" spans="1:4" ht="15.75" customHeight="1" x14ac:dyDescent="0.15">
      <c r="A2" s="194" t="s">
        <v>57</v>
      </c>
      <c r="D2" s="195" t="s">
        <v>268</v>
      </c>
    </row>
    <row r="3" spans="1:4" ht="15.75" customHeight="1" x14ac:dyDescent="0.15">
      <c r="A3" s="194" t="s">
        <v>58</v>
      </c>
      <c r="C3" s="196"/>
      <c r="D3" s="195" t="s">
        <v>269</v>
      </c>
    </row>
    <row r="4" spans="1:4" ht="20.100000000000001" customHeight="1" thickBot="1" x14ac:dyDescent="0.2">
      <c r="A4" s="197" t="s">
        <v>59</v>
      </c>
      <c r="B4" s="197" t="s">
        <v>60</v>
      </c>
      <c r="C4" s="198" t="s">
        <v>65</v>
      </c>
      <c r="D4" s="198" t="s">
        <v>61</v>
      </c>
    </row>
    <row r="5" spans="1:4" ht="18" customHeight="1" thickTop="1" x14ac:dyDescent="0.15">
      <c r="A5" s="199">
        <v>1</v>
      </c>
      <c r="B5" s="200" t="s">
        <v>264</v>
      </c>
      <c r="C5" s="199" t="s">
        <v>62</v>
      </c>
      <c r="D5" s="189"/>
    </row>
    <row r="6" spans="1:4" ht="18" customHeight="1" x14ac:dyDescent="0.15">
      <c r="A6" s="201">
        <f>A5+1</f>
        <v>2</v>
      </c>
      <c r="B6" s="202" t="s">
        <v>89</v>
      </c>
      <c r="C6" s="203" t="s">
        <v>63</v>
      </c>
      <c r="D6" s="190"/>
    </row>
    <row r="7" spans="1:4" ht="69.95" customHeight="1" x14ac:dyDescent="0.15">
      <c r="A7" s="201">
        <f t="shared" ref="A7:A27" si="0">A6+1</f>
        <v>3</v>
      </c>
      <c r="B7" s="204" t="s">
        <v>291</v>
      </c>
      <c r="C7" s="203" t="s">
        <v>63</v>
      </c>
      <c r="D7" s="191"/>
    </row>
    <row r="8" spans="1:4" ht="66" customHeight="1" x14ac:dyDescent="0.15">
      <c r="A8" s="201">
        <f t="shared" si="0"/>
        <v>4</v>
      </c>
      <c r="B8" s="204" t="s">
        <v>292</v>
      </c>
      <c r="C8" s="203" t="s">
        <v>63</v>
      </c>
      <c r="D8" s="191"/>
    </row>
    <row r="9" spans="1:4" ht="150.75" customHeight="1" x14ac:dyDescent="0.15">
      <c r="A9" s="201">
        <f t="shared" si="0"/>
        <v>5</v>
      </c>
      <c r="B9" s="205" t="s">
        <v>337</v>
      </c>
      <c r="C9" s="206" t="s">
        <v>64</v>
      </c>
      <c r="D9" s="192"/>
    </row>
    <row r="10" spans="1:4" ht="36" customHeight="1" x14ac:dyDescent="0.15">
      <c r="A10" s="201">
        <f t="shared" si="0"/>
        <v>6</v>
      </c>
      <c r="B10" s="207" t="s">
        <v>257</v>
      </c>
      <c r="C10" s="203" t="s">
        <v>145</v>
      </c>
      <c r="D10" s="191"/>
    </row>
    <row r="11" spans="1:4" ht="18" customHeight="1" x14ac:dyDescent="0.15">
      <c r="A11" s="201">
        <f t="shared" si="0"/>
        <v>7</v>
      </c>
      <c r="B11" s="207" t="s">
        <v>258</v>
      </c>
      <c r="C11" s="203" t="s">
        <v>63</v>
      </c>
      <c r="D11" s="191"/>
    </row>
    <row r="12" spans="1:4" ht="18" customHeight="1" x14ac:dyDescent="0.15">
      <c r="A12" s="201">
        <f t="shared" si="0"/>
        <v>8</v>
      </c>
      <c r="B12" s="207" t="s">
        <v>150</v>
      </c>
      <c r="C12" s="201" t="s">
        <v>62</v>
      </c>
      <c r="D12" s="192"/>
    </row>
    <row r="13" spans="1:4" ht="36" customHeight="1" x14ac:dyDescent="0.15">
      <c r="A13" s="201">
        <f t="shared" si="0"/>
        <v>9</v>
      </c>
      <c r="B13" s="207" t="s">
        <v>151</v>
      </c>
      <c r="C13" s="201" t="s">
        <v>62</v>
      </c>
      <c r="D13" s="192"/>
    </row>
    <row r="14" spans="1:4" ht="18" customHeight="1" x14ac:dyDescent="0.15">
      <c r="A14" s="201">
        <f t="shared" si="0"/>
        <v>10</v>
      </c>
      <c r="B14" s="207" t="s">
        <v>259</v>
      </c>
      <c r="C14" s="201" t="s">
        <v>63</v>
      </c>
      <c r="D14" s="192"/>
    </row>
    <row r="15" spans="1:4" ht="36" customHeight="1" x14ac:dyDescent="0.15">
      <c r="A15" s="201">
        <f t="shared" si="0"/>
        <v>11</v>
      </c>
      <c r="B15" s="207" t="s">
        <v>260</v>
      </c>
      <c r="C15" s="201" t="s">
        <v>62</v>
      </c>
      <c r="D15" s="192"/>
    </row>
    <row r="16" spans="1:4" ht="52.5" customHeight="1" x14ac:dyDescent="0.15">
      <c r="A16" s="201">
        <f t="shared" si="0"/>
        <v>12</v>
      </c>
      <c r="B16" s="205" t="s">
        <v>342</v>
      </c>
      <c r="C16" s="206" t="s">
        <v>64</v>
      </c>
      <c r="D16" s="192"/>
    </row>
    <row r="17" spans="1:4" ht="18" customHeight="1" x14ac:dyDescent="0.15">
      <c r="A17" s="201">
        <f t="shared" si="0"/>
        <v>13</v>
      </c>
      <c r="B17" s="208" t="s">
        <v>293</v>
      </c>
      <c r="C17" s="206" t="s">
        <v>145</v>
      </c>
      <c r="D17" s="192"/>
    </row>
    <row r="18" spans="1:4" ht="18" customHeight="1" x14ac:dyDescent="0.15">
      <c r="A18" s="201">
        <f t="shared" si="0"/>
        <v>14</v>
      </c>
      <c r="B18" s="208" t="s">
        <v>294</v>
      </c>
      <c r="C18" s="206" t="s">
        <v>64</v>
      </c>
      <c r="D18" s="192"/>
    </row>
    <row r="19" spans="1:4" ht="36" customHeight="1" x14ac:dyDescent="0.15">
      <c r="A19" s="201">
        <f t="shared" si="0"/>
        <v>15</v>
      </c>
      <c r="B19" s="205" t="s">
        <v>364</v>
      </c>
      <c r="C19" s="206" t="s">
        <v>64</v>
      </c>
      <c r="D19" s="192"/>
    </row>
    <row r="20" spans="1:4" ht="36" customHeight="1" x14ac:dyDescent="0.15">
      <c r="A20" s="201">
        <f t="shared" si="0"/>
        <v>16</v>
      </c>
      <c r="B20" s="205" t="s">
        <v>365</v>
      </c>
      <c r="C20" s="206" t="s">
        <v>64</v>
      </c>
      <c r="D20" s="192"/>
    </row>
    <row r="21" spans="1:4" ht="18" customHeight="1" x14ac:dyDescent="0.15">
      <c r="A21" s="201">
        <f t="shared" si="0"/>
        <v>17</v>
      </c>
      <c r="B21" s="208" t="s">
        <v>295</v>
      </c>
      <c r="C21" s="206" t="s">
        <v>64</v>
      </c>
      <c r="D21" s="192"/>
    </row>
    <row r="22" spans="1:4" ht="18" customHeight="1" x14ac:dyDescent="0.15">
      <c r="A22" s="201">
        <f t="shared" si="0"/>
        <v>18</v>
      </c>
      <c r="B22" s="208" t="s">
        <v>296</v>
      </c>
      <c r="C22" s="206" t="s">
        <v>64</v>
      </c>
      <c r="D22" s="192"/>
    </row>
    <row r="23" spans="1:4" ht="36" customHeight="1" x14ac:dyDescent="0.15">
      <c r="A23" s="201">
        <f t="shared" si="0"/>
        <v>19</v>
      </c>
      <c r="B23" s="207" t="s">
        <v>297</v>
      </c>
      <c r="C23" s="206" t="s">
        <v>62</v>
      </c>
      <c r="D23" s="192"/>
    </row>
    <row r="24" spans="1:4" ht="18" customHeight="1" x14ac:dyDescent="0.15">
      <c r="A24" s="201">
        <f t="shared" si="0"/>
        <v>20</v>
      </c>
      <c r="B24" s="207" t="s">
        <v>298</v>
      </c>
      <c r="C24" s="206" t="s">
        <v>62</v>
      </c>
      <c r="D24" s="192"/>
    </row>
    <row r="25" spans="1:4" ht="18" customHeight="1" x14ac:dyDescent="0.15">
      <c r="A25" s="201">
        <f t="shared" si="0"/>
        <v>21</v>
      </c>
      <c r="B25" s="207" t="s">
        <v>299</v>
      </c>
      <c r="C25" s="201" t="s">
        <v>62</v>
      </c>
      <c r="D25" s="192"/>
    </row>
    <row r="26" spans="1:4" ht="36" customHeight="1" x14ac:dyDescent="0.15">
      <c r="A26" s="201">
        <f t="shared" si="0"/>
        <v>22</v>
      </c>
      <c r="B26" s="207" t="s">
        <v>300</v>
      </c>
      <c r="C26" s="201" t="s">
        <v>62</v>
      </c>
      <c r="D26" s="192"/>
    </row>
    <row r="27" spans="1:4" ht="22.5" customHeight="1" x14ac:dyDescent="0.15">
      <c r="A27" s="201">
        <f t="shared" si="0"/>
        <v>23</v>
      </c>
      <c r="B27" s="208" t="s">
        <v>301</v>
      </c>
      <c r="C27" s="201" t="s">
        <v>154</v>
      </c>
      <c r="D27" s="192"/>
    </row>
    <row r="28" spans="1:4" ht="12.75" customHeight="1" x14ac:dyDescent="0.15">
      <c r="B28" s="209" t="s">
        <v>302</v>
      </c>
      <c r="D28" s="283" t="s">
        <v>352</v>
      </c>
    </row>
    <row r="29" spans="1:4" ht="12.75" customHeight="1" x14ac:dyDescent="0.15">
      <c r="B29" s="210" t="s">
        <v>303</v>
      </c>
    </row>
    <row r="30" spans="1:4" ht="15.95" customHeight="1" x14ac:dyDescent="0.15"/>
  </sheetData>
  <sheetProtection formatCells="0" formatColumns="0"/>
  <mergeCells count="1">
    <mergeCell ref="A1:D1"/>
  </mergeCells>
  <phoneticPr fontId="1"/>
  <printOptions horizontalCentered="1"/>
  <pageMargins left="0.74803149606299213" right="0.74803149606299213" top="0.59055118110236227" bottom="0.39370078740157483" header="0.31496062992125984" footer="0.31496062992125984"/>
  <pageSetup paperSize="9"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1"/>
  <sheetViews>
    <sheetView showGridLines="0" view="pageBreakPreview" topLeftCell="A16" zoomScaleNormal="100" zoomScaleSheetLayoutView="100" workbookViewId="0">
      <selection activeCell="A16" sqref="A16:J16"/>
    </sheetView>
  </sheetViews>
  <sheetFormatPr defaultColWidth="2.625" defaultRowHeight="16.5" customHeight="1" x14ac:dyDescent="0.15"/>
  <cols>
    <col min="1" max="16384" width="2.625" style="187"/>
  </cols>
  <sheetData>
    <row r="1" spans="1:32" ht="16.5" customHeight="1" thickBot="1" x14ac:dyDescent="0.2">
      <c r="B1" s="188" t="s">
        <v>66</v>
      </c>
    </row>
    <row r="2" spans="1:32" ht="16.5" customHeight="1" thickBot="1" x14ac:dyDescent="0.2">
      <c r="A2" s="28" t="s">
        <v>67</v>
      </c>
      <c r="B2" s="188"/>
      <c r="S2" s="544" t="s">
        <v>68</v>
      </c>
      <c r="T2" s="545"/>
      <c r="U2" s="545"/>
      <c r="V2" s="545"/>
      <c r="W2" s="545"/>
      <c r="X2" s="545"/>
      <c r="Y2" s="546"/>
      <c r="Z2" s="547">
        <f>担当窓口!E5</f>
        <v>0</v>
      </c>
      <c r="AA2" s="548"/>
      <c r="AB2" s="548"/>
      <c r="AC2" s="548"/>
      <c r="AD2" s="548"/>
      <c r="AE2" s="548"/>
      <c r="AF2" s="549"/>
    </row>
    <row r="3" spans="1:32" ht="16.5" customHeight="1" x14ac:dyDescent="0.15">
      <c r="A3" s="28"/>
      <c r="B3" s="28"/>
      <c r="C3" s="28"/>
      <c r="D3" s="28"/>
      <c r="E3" s="28"/>
      <c r="F3" s="28"/>
      <c r="G3" s="29"/>
      <c r="H3" s="30"/>
      <c r="I3" s="31"/>
      <c r="J3" s="31"/>
      <c r="K3" s="31"/>
      <c r="L3" s="31"/>
      <c r="M3" s="31"/>
      <c r="N3" s="31"/>
      <c r="O3" s="31"/>
      <c r="P3" s="31"/>
      <c r="Q3" s="31"/>
      <c r="R3" s="31"/>
      <c r="S3" s="31"/>
      <c r="T3" s="31"/>
      <c r="U3" s="31"/>
      <c r="V3" s="31"/>
      <c r="W3" s="29"/>
      <c r="X3" s="29"/>
      <c r="Y3" s="29"/>
      <c r="Z3" s="29"/>
      <c r="AA3" s="29"/>
      <c r="AB3" s="29"/>
      <c r="AC3" s="29"/>
      <c r="AD3" s="29"/>
      <c r="AE3" s="29"/>
      <c r="AF3" s="32" t="s">
        <v>166</v>
      </c>
    </row>
    <row r="4" spans="1:32" ht="16.5" customHeight="1" x14ac:dyDescent="0.15">
      <c r="A4" s="550" t="s">
        <v>155</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row>
    <row r="5" spans="1:32" ht="16.5" customHeight="1" x14ac:dyDescent="0.15">
      <c r="A5" s="550" t="s">
        <v>319</v>
      </c>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row>
    <row r="6" spans="1:32" ht="16.5" customHeight="1" x14ac:dyDescent="0.15">
      <c r="A6" s="551" t="s">
        <v>69</v>
      </c>
      <c r="B6" s="552"/>
      <c r="C6" s="552"/>
      <c r="D6" s="553"/>
      <c r="E6" s="560" t="s">
        <v>70</v>
      </c>
      <c r="F6" s="534"/>
      <c r="G6" s="534"/>
      <c r="H6" s="534"/>
      <c r="I6" s="534"/>
      <c r="J6" s="534"/>
      <c r="K6" s="535"/>
      <c r="L6" s="533" t="s">
        <v>71</v>
      </c>
      <c r="M6" s="539"/>
      <c r="N6" s="539"/>
      <c r="O6" s="539"/>
      <c r="P6" s="539"/>
      <c r="Q6" s="539"/>
      <c r="R6" s="540"/>
      <c r="S6" s="533" t="s">
        <v>72</v>
      </c>
      <c r="T6" s="539"/>
      <c r="U6" s="539"/>
      <c r="V6" s="539"/>
      <c r="W6" s="539"/>
      <c r="X6" s="539"/>
      <c r="Y6" s="540"/>
      <c r="Z6" s="533" t="s">
        <v>73</v>
      </c>
      <c r="AA6" s="539"/>
      <c r="AB6" s="539"/>
      <c r="AC6" s="539"/>
      <c r="AD6" s="539"/>
      <c r="AE6" s="539"/>
      <c r="AF6" s="540"/>
    </row>
    <row r="7" spans="1:32" ht="16.5" customHeight="1" x14ac:dyDescent="0.15">
      <c r="A7" s="554"/>
      <c r="B7" s="555"/>
      <c r="C7" s="555"/>
      <c r="D7" s="556"/>
      <c r="E7" s="536"/>
      <c r="F7" s="537"/>
      <c r="G7" s="537"/>
      <c r="H7" s="537"/>
      <c r="I7" s="537"/>
      <c r="J7" s="537"/>
      <c r="K7" s="538"/>
      <c r="L7" s="541"/>
      <c r="M7" s="542"/>
      <c r="N7" s="542"/>
      <c r="O7" s="542"/>
      <c r="P7" s="542"/>
      <c r="Q7" s="542"/>
      <c r="R7" s="543"/>
      <c r="S7" s="541"/>
      <c r="T7" s="542"/>
      <c r="U7" s="542"/>
      <c r="V7" s="542"/>
      <c r="W7" s="542"/>
      <c r="X7" s="542"/>
      <c r="Y7" s="543"/>
      <c r="Z7" s="541"/>
      <c r="AA7" s="542"/>
      <c r="AB7" s="542"/>
      <c r="AC7" s="542"/>
      <c r="AD7" s="542"/>
      <c r="AE7" s="542"/>
      <c r="AF7" s="543"/>
    </row>
    <row r="8" spans="1:32" ht="16.5" customHeight="1" x14ac:dyDescent="0.15">
      <c r="A8" s="554"/>
      <c r="B8" s="555"/>
      <c r="C8" s="555"/>
      <c r="D8" s="556"/>
      <c r="E8" s="536"/>
      <c r="F8" s="537"/>
      <c r="G8" s="537"/>
      <c r="H8" s="537"/>
      <c r="I8" s="537"/>
      <c r="J8" s="537"/>
      <c r="K8" s="538"/>
      <c r="L8" s="541"/>
      <c r="M8" s="542"/>
      <c r="N8" s="542"/>
      <c r="O8" s="542"/>
      <c r="P8" s="542"/>
      <c r="Q8" s="542"/>
      <c r="R8" s="543"/>
      <c r="S8" s="541"/>
      <c r="T8" s="542"/>
      <c r="U8" s="542"/>
      <c r="V8" s="542"/>
      <c r="W8" s="542"/>
      <c r="X8" s="542"/>
      <c r="Y8" s="543"/>
      <c r="Z8" s="541"/>
      <c r="AA8" s="542"/>
      <c r="AB8" s="542"/>
      <c r="AC8" s="542"/>
      <c r="AD8" s="542"/>
      <c r="AE8" s="542"/>
      <c r="AF8" s="543"/>
    </row>
    <row r="9" spans="1:32" ht="16.5" customHeight="1" x14ac:dyDescent="0.15">
      <c r="A9" s="554"/>
      <c r="B9" s="555"/>
      <c r="C9" s="555"/>
      <c r="D9" s="556"/>
      <c r="E9" s="703"/>
      <c r="F9" s="703"/>
      <c r="G9" s="703"/>
      <c r="H9" s="703"/>
      <c r="I9" s="703"/>
      <c r="J9" s="703"/>
      <c r="K9" s="704"/>
      <c r="L9" s="699"/>
      <c r="M9" s="699"/>
      <c r="N9" s="699"/>
      <c r="O9" s="699"/>
      <c r="P9" s="699"/>
      <c r="Q9" s="699"/>
      <c r="R9" s="699"/>
      <c r="S9" s="532">
        <f>E9-L9</f>
        <v>0</v>
      </c>
      <c r="T9" s="532"/>
      <c r="U9" s="532"/>
      <c r="V9" s="532"/>
      <c r="W9" s="532"/>
      <c r="X9" s="532"/>
      <c r="Y9" s="532"/>
      <c r="Z9" s="532">
        <f>A40</f>
        <v>0</v>
      </c>
      <c r="AA9" s="532"/>
      <c r="AB9" s="532"/>
      <c r="AC9" s="532"/>
      <c r="AD9" s="532"/>
      <c r="AE9" s="532"/>
      <c r="AF9" s="532"/>
    </row>
    <row r="10" spans="1:32" ht="16.5" customHeight="1" x14ac:dyDescent="0.15">
      <c r="A10" s="554"/>
      <c r="B10" s="555"/>
      <c r="C10" s="555"/>
      <c r="D10" s="556"/>
      <c r="E10" s="560" t="s">
        <v>74</v>
      </c>
      <c r="F10" s="534"/>
      <c r="G10" s="534"/>
      <c r="H10" s="534"/>
      <c r="I10" s="534"/>
      <c r="J10" s="534"/>
      <c r="K10" s="535"/>
      <c r="L10" s="533" t="s">
        <v>75</v>
      </c>
      <c r="M10" s="539"/>
      <c r="N10" s="539"/>
      <c r="O10" s="539"/>
      <c r="P10" s="539"/>
      <c r="Q10" s="539"/>
      <c r="R10" s="540"/>
      <c r="S10" s="533" t="s">
        <v>76</v>
      </c>
      <c r="T10" s="534"/>
      <c r="U10" s="534"/>
      <c r="V10" s="534"/>
      <c r="W10" s="534"/>
      <c r="X10" s="534"/>
      <c r="Y10" s="535"/>
      <c r="Z10" s="533" t="s">
        <v>311</v>
      </c>
      <c r="AA10" s="539"/>
      <c r="AB10" s="539"/>
      <c r="AC10" s="539"/>
      <c r="AD10" s="539"/>
      <c r="AE10" s="539"/>
      <c r="AF10" s="540"/>
    </row>
    <row r="11" spans="1:32" ht="16.5" customHeight="1" x14ac:dyDescent="0.15">
      <c r="A11" s="554"/>
      <c r="B11" s="555"/>
      <c r="C11" s="555"/>
      <c r="D11" s="556"/>
      <c r="E11" s="536"/>
      <c r="F11" s="537"/>
      <c r="G11" s="537"/>
      <c r="H11" s="537"/>
      <c r="I11" s="537"/>
      <c r="J11" s="537"/>
      <c r="K11" s="538"/>
      <c r="L11" s="541"/>
      <c r="M11" s="542"/>
      <c r="N11" s="542"/>
      <c r="O11" s="542"/>
      <c r="P11" s="542"/>
      <c r="Q11" s="542"/>
      <c r="R11" s="543"/>
      <c r="S11" s="541"/>
      <c r="T11" s="537"/>
      <c r="U11" s="537"/>
      <c r="V11" s="537"/>
      <c r="W11" s="537"/>
      <c r="X11" s="537"/>
      <c r="Y11" s="538"/>
      <c r="Z11" s="541"/>
      <c r="AA11" s="542"/>
      <c r="AB11" s="542"/>
      <c r="AC11" s="542"/>
      <c r="AD11" s="542"/>
      <c r="AE11" s="542"/>
      <c r="AF11" s="543"/>
    </row>
    <row r="12" spans="1:32" ht="16.5" customHeight="1" x14ac:dyDescent="0.15">
      <c r="A12" s="554"/>
      <c r="B12" s="555"/>
      <c r="C12" s="555"/>
      <c r="D12" s="556"/>
      <c r="E12" s="536"/>
      <c r="F12" s="537"/>
      <c r="G12" s="537"/>
      <c r="H12" s="537"/>
      <c r="I12" s="537"/>
      <c r="J12" s="537"/>
      <c r="K12" s="538"/>
      <c r="L12" s="541"/>
      <c r="M12" s="542"/>
      <c r="N12" s="542"/>
      <c r="O12" s="542"/>
      <c r="P12" s="542"/>
      <c r="Q12" s="542"/>
      <c r="R12" s="543"/>
      <c r="S12" s="536"/>
      <c r="T12" s="537"/>
      <c r="U12" s="537"/>
      <c r="V12" s="537"/>
      <c r="W12" s="537"/>
      <c r="X12" s="537"/>
      <c r="Y12" s="538"/>
      <c r="Z12" s="541"/>
      <c r="AA12" s="542"/>
      <c r="AB12" s="542"/>
      <c r="AC12" s="542"/>
      <c r="AD12" s="542"/>
      <c r="AE12" s="542"/>
      <c r="AF12" s="543"/>
    </row>
    <row r="13" spans="1:32" ht="16.5" customHeight="1" x14ac:dyDescent="0.15">
      <c r="A13" s="557"/>
      <c r="B13" s="558"/>
      <c r="C13" s="558"/>
      <c r="D13" s="559"/>
      <c r="E13" s="563" t="s">
        <v>163</v>
      </c>
      <c r="F13" s="563"/>
      <c r="G13" s="563"/>
      <c r="H13" s="563"/>
      <c r="I13" s="563"/>
      <c r="J13" s="563"/>
      <c r="K13" s="564"/>
      <c r="L13" s="565">
        <f>IF(Z9&gt;E13,E13,Z9)</f>
        <v>0</v>
      </c>
      <c r="M13" s="565"/>
      <c r="N13" s="565"/>
      <c r="O13" s="565"/>
      <c r="P13" s="565"/>
      <c r="Q13" s="565"/>
      <c r="R13" s="565"/>
      <c r="S13" s="532">
        <f>IF(S9&gt;L13,L13,S9)</f>
        <v>0</v>
      </c>
      <c r="T13" s="532"/>
      <c r="U13" s="532"/>
      <c r="V13" s="532"/>
      <c r="W13" s="532"/>
      <c r="X13" s="532"/>
      <c r="Y13" s="532"/>
      <c r="Z13" s="561">
        <f>Z40</f>
        <v>0</v>
      </c>
      <c r="AA13" s="561"/>
      <c r="AB13" s="561"/>
      <c r="AC13" s="561"/>
      <c r="AD13" s="561"/>
      <c r="AE13" s="561"/>
      <c r="AF13" s="562"/>
    </row>
    <row r="14" spans="1:32" ht="16.5" customHeight="1" x14ac:dyDescent="0.15">
      <c r="A14" s="690" t="s">
        <v>77</v>
      </c>
      <c r="B14" s="691"/>
      <c r="C14" s="691"/>
      <c r="D14" s="691"/>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2"/>
    </row>
    <row r="15" spans="1:32" ht="16.5" customHeight="1" x14ac:dyDescent="0.15">
      <c r="A15" s="693" t="s">
        <v>161</v>
      </c>
      <c r="B15" s="694"/>
      <c r="C15" s="694"/>
      <c r="D15" s="694"/>
      <c r="E15" s="694"/>
      <c r="F15" s="694"/>
      <c r="G15" s="694"/>
      <c r="H15" s="694"/>
      <c r="I15" s="694"/>
      <c r="J15" s="695"/>
      <c r="K15" s="696" t="s">
        <v>158</v>
      </c>
      <c r="L15" s="697"/>
      <c r="M15" s="697"/>
      <c r="N15" s="697"/>
      <c r="O15" s="697"/>
      <c r="P15" s="697"/>
      <c r="Q15" s="698"/>
      <c r="R15" s="696" t="s">
        <v>159</v>
      </c>
      <c r="S15" s="697"/>
      <c r="T15" s="697"/>
      <c r="U15" s="697"/>
      <c r="V15" s="697"/>
      <c r="W15" s="697"/>
      <c r="X15" s="697"/>
      <c r="Y15" s="697"/>
      <c r="Z15" s="697"/>
      <c r="AA15" s="697"/>
      <c r="AB15" s="697"/>
      <c r="AC15" s="697"/>
      <c r="AD15" s="697"/>
      <c r="AE15" s="697"/>
      <c r="AF15" s="698"/>
    </row>
    <row r="16" spans="1:32" ht="16.5" customHeight="1" x14ac:dyDescent="0.15">
      <c r="A16" s="711"/>
      <c r="B16" s="712"/>
      <c r="C16" s="712"/>
      <c r="D16" s="712"/>
      <c r="E16" s="712"/>
      <c r="F16" s="712"/>
      <c r="G16" s="712"/>
      <c r="H16" s="712"/>
      <c r="I16" s="712"/>
      <c r="J16" s="713"/>
      <c r="K16" s="714"/>
      <c r="L16" s="715"/>
      <c r="M16" s="715"/>
      <c r="N16" s="715"/>
      <c r="O16" s="715"/>
      <c r="P16" s="715"/>
      <c r="Q16" s="716"/>
      <c r="R16" s="756"/>
      <c r="S16" s="757"/>
      <c r="T16" s="757"/>
      <c r="U16" s="757"/>
      <c r="V16" s="757"/>
      <c r="W16" s="757"/>
      <c r="X16" s="757"/>
      <c r="Y16" s="757"/>
      <c r="Z16" s="757"/>
      <c r="AA16" s="757"/>
      <c r="AB16" s="757"/>
      <c r="AC16" s="757"/>
      <c r="AD16" s="757"/>
      <c r="AE16" s="757"/>
      <c r="AF16" s="758"/>
    </row>
    <row r="17" spans="1:32" ht="16.5" customHeight="1" x14ac:dyDescent="0.15">
      <c r="A17" s="582"/>
      <c r="B17" s="583"/>
      <c r="C17" s="583"/>
      <c r="D17" s="583"/>
      <c r="E17" s="583"/>
      <c r="F17" s="583"/>
      <c r="G17" s="583"/>
      <c r="H17" s="583"/>
      <c r="I17" s="583"/>
      <c r="J17" s="584"/>
      <c r="K17" s="597"/>
      <c r="L17" s="598"/>
      <c r="M17" s="598"/>
      <c r="N17" s="598"/>
      <c r="O17" s="598"/>
      <c r="P17" s="598"/>
      <c r="Q17" s="599"/>
      <c r="R17" s="585"/>
      <c r="S17" s="586"/>
      <c r="T17" s="586"/>
      <c r="U17" s="586"/>
      <c r="V17" s="586"/>
      <c r="W17" s="586"/>
      <c r="X17" s="586"/>
      <c r="Y17" s="586"/>
      <c r="Z17" s="586"/>
      <c r="AA17" s="586"/>
      <c r="AB17" s="586"/>
      <c r="AC17" s="586"/>
      <c r="AD17" s="586"/>
      <c r="AE17" s="586"/>
      <c r="AF17" s="587"/>
    </row>
    <row r="18" spans="1:32" ht="16.5" customHeight="1" x14ac:dyDescent="0.15">
      <c r="A18" s="582"/>
      <c r="B18" s="583"/>
      <c r="C18" s="583"/>
      <c r="D18" s="583"/>
      <c r="E18" s="583"/>
      <c r="F18" s="583"/>
      <c r="G18" s="583"/>
      <c r="H18" s="583"/>
      <c r="I18" s="583"/>
      <c r="J18" s="584"/>
      <c r="K18" s="597"/>
      <c r="L18" s="598"/>
      <c r="M18" s="598"/>
      <c r="N18" s="598"/>
      <c r="O18" s="598"/>
      <c r="P18" s="598"/>
      <c r="Q18" s="599"/>
      <c r="R18" s="585"/>
      <c r="S18" s="586"/>
      <c r="T18" s="586"/>
      <c r="U18" s="586"/>
      <c r="V18" s="586"/>
      <c r="W18" s="586"/>
      <c r="X18" s="586"/>
      <c r="Y18" s="586"/>
      <c r="Z18" s="586"/>
      <c r="AA18" s="586"/>
      <c r="AB18" s="586"/>
      <c r="AC18" s="586"/>
      <c r="AD18" s="586"/>
      <c r="AE18" s="586"/>
      <c r="AF18" s="587"/>
    </row>
    <row r="19" spans="1:32" ht="16.5" customHeight="1" x14ac:dyDescent="0.15">
      <c r="A19" s="582"/>
      <c r="B19" s="583"/>
      <c r="C19" s="583"/>
      <c r="D19" s="583"/>
      <c r="E19" s="583"/>
      <c r="F19" s="583"/>
      <c r="G19" s="583"/>
      <c r="H19" s="583"/>
      <c r="I19" s="583"/>
      <c r="J19" s="584"/>
      <c r="K19" s="597"/>
      <c r="L19" s="598"/>
      <c r="M19" s="598"/>
      <c r="N19" s="598"/>
      <c r="O19" s="598"/>
      <c r="P19" s="598"/>
      <c r="Q19" s="599"/>
      <c r="R19" s="585"/>
      <c r="S19" s="586"/>
      <c r="T19" s="586"/>
      <c r="U19" s="586"/>
      <c r="V19" s="586"/>
      <c r="W19" s="586"/>
      <c r="X19" s="586"/>
      <c r="Y19" s="586"/>
      <c r="Z19" s="586"/>
      <c r="AA19" s="586"/>
      <c r="AB19" s="586"/>
      <c r="AC19" s="586"/>
      <c r="AD19" s="586"/>
      <c r="AE19" s="586"/>
      <c r="AF19" s="587"/>
    </row>
    <row r="20" spans="1:32" ht="16.5" customHeight="1" x14ac:dyDescent="0.15">
      <c r="A20" s="582"/>
      <c r="B20" s="583"/>
      <c r="C20" s="583"/>
      <c r="D20" s="583"/>
      <c r="E20" s="583"/>
      <c r="F20" s="583"/>
      <c r="G20" s="583"/>
      <c r="H20" s="583"/>
      <c r="I20" s="583"/>
      <c r="J20" s="584"/>
      <c r="K20" s="597"/>
      <c r="L20" s="598"/>
      <c r="M20" s="598"/>
      <c r="N20" s="598"/>
      <c r="O20" s="598"/>
      <c r="P20" s="598"/>
      <c r="Q20" s="599"/>
      <c r="R20" s="585"/>
      <c r="S20" s="586"/>
      <c r="T20" s="586"/>
      <c r="U20" s="586"/>
      <c r="V20" s="586"/>
      <c r="W20" s="586"/>
      <c r="X20" s="586"/>
      <c r="Y20" s="586"/>
      <c r="Z20" s="586"/>
      <c r="AA20" s="586"/>
      <c r="AB20" s="586"/>
      <c r="AC20" s="586"/>
      <c r="AD20" s="586"/>
      <c r="AE20" s="586"/>
      <c r="AF20" s="587"/>
    </row>
    <row r="21" spans="1:32" ht="16.5" customHeight="1" x14ac:dyDescent="0.15">
      <c r="A21" s="582"/>
      <c r="B21" s="583"/>
      <c r="C21" s="583"/>
      <c r="D21" s="583"/>
      <c r="E21" s="583"/>
      <c r="F21" s="583"/>
      <c r="G21" s="583"/>
      <c r="H21" s="583"/>
      <c r="I21" s="583"/>
      <c r="J21" s="584"/>
      <c r="K21" s="597"/>
      <c r="L21" s="598"/>
      <c r="M21" s="598"/>
      <c r="N21" s="598"/>
      <c r="O21" s="598"/>
      <c r="P21" s="598"/>
      <c r="Q21" s="599"/>
      <c r="R21" s="585"/>
      <c r="S21" s="586"/>
      <c r="T21" s="586"/>
      <c r="U21" s="586"/>
      <c r="V21" s="586"/>
      <c r="W21" s="586"/>
      <c r="X21" s="586"/>
      <c r="Y21" s="586"/>
      <c r="Z21" s="586"/>
      <c r="AA21" s="586"/>
      <c r="AB21" s="586"/>
      <c r="AC21" s="586"/>
      <c r="AD21" s="586"/>
      <c r="AE21" s="586"/>
      <c r="AF21" s="587"/>
    </row>
    <row r="22" spans="1:32" ht="16.5" customHeight="1" x14ac:dyDescent="0.15">
      <c r="A22" s="582"/>
      <c r="B22" s="583"/>
      <c r="C22" s="583"/>
      <c r="D22" s="583"/>
      <c r="E22" s="583"/>
      <c r="F22" s="583"/>
      <c r="G22" s="583"/>
      <c r="H22" s="583"/>
      <c r="I22" s="583"/>
      <c r="J22" s="584"/>
      <c r="K22" s="597"/>
      <c r="L22" s="598"/>
      <c r="M22" s="598"/>
      <c r="N22" s="598"/>
      <c r="O22" s="598"/>
      <c r="P22" s="598"/>
      <c r="Q22" s="599"/>
      <c r="R22" s="585"/>
      <c r="S22" s="586"/>
      <c r="T22" s="586"/>
      <c r="U22" s="586"/>
      <c r="V22" s="586"/>
      <c r="W22" s="586"/>
      <c r="X22" s="586"/>
      <c r="Y22" s="586"/>
      <c r="Z22" s="586"/>
      <c r="AA22" s="586"/>
      <c r="AB22" s="586"/>
      <c r="AC22" s="586"/>
      <c r="AD22" s="586"/>
      <c r="AE22" s="586"/>
      <c r="AF22" s="587"/>
    </row>
    <row r="23" spans="1:32" ht="16.5" customHeight="1" x14ac:dyDescent="0.15">
      <c r="A23" s="582"/>
      <c r="B23" s="583"/>
      <c r="C23" s="583"/>
      <c r="D23" s="583"/>
      <c r="E23" s="583"/>
      <c r="F23" s="583"/>
      <c r="G23" s="583"/>
      <c r="H23" s="583"/>
      <c r="I23" s="583"/>
      <c r="J23" s="584"/>
      <c r="K23" s="597"/>
      <c r="L23" s="598"/>
      <c r="M23" s="598"/>
      <c r="N23" s="598"/>
      <c r="O23" s="598"/>
      <c r="P23" s="598"/>
      <c r="Q23" s="599"/>
      <c r="R23" s="585"/>
      <c r="S23" s="586"/>
      <c r="T23" s="586"/>
      <c r="U23" s="586"/>
      <c r="V23" s="586"/>
      <c r="W23" s="586"/>
      <c r="X23" s="586"/>
      <c r="Y23" s="586"/>
      <c r="Z23" s="586"/>
      <c r="AA23" s="586"/>
      <c r="AB23" s="586"/>
      <c r="AC23" s="586"/>
      <c r="AD23" s="586"/>
      <c r="AE23" s="586"/>
      <c r="AF23" s="587"/>
    </row>
    <row r="24" spans="1:32" ht="16.5" customHeight="1" x14ac:dyDescent="0.15">
      <c r="A24" s="582"/>
      <c r="B24" s="583"/>
      <c r="C24" s="583"/>
      <c r="D24" s="583"/>
      <c r="E24" s="583"/>
      <c r="F24" s="583"/>
      <c r="G24" s="583"/>
      <c r="H24" s="583"/>
      <c r="I24" s="583"/>
      <c r="J24" s="584"/>
      <c r="K24" s="597"/>
      <c r="L24" s="598"/>
      <c r="M24" s="598"/>
      <c r="N24" s="598"/>
      <c r="O24" s="598"/>
      <c r="P24" s="598"/>
      <c r="Q24" s="599"/>
      <c r="R24" s="585"/>
      <c r="S24" s="586"/>
      <c r="T24" s="586"/>
      <c r="U24" s="586"/>
      <c r="V24" s="586"/>
      <c r="W24" s="586"/>
      <c r="X24" s="586"/>
      <c r="Y24" s="586"/>
      <c r="Z24" s="586"/>
      <c r="AA24" s="586"/>
      <c r="AB24" s="586"/>
      <c r="AC24" s="586"/>
      <c r="AD24" s="586"/>
      <c r="AE24" s="586"/>
      <c r="AF24" s="587"/>
    </row>
    <row r="25" spans="1:32" ht="16.5" customHeight="1" x14ac:dyDescent="0.15">
      <c r="A25" s="582"/>
      <c r="B25" s="583"/>
      <c r="C25" s="583"/>
      <c r="D25" s="583"/>
      <c r="E25" s="583"/>
      <c r="F25" s="583"/>
      <c r="G25" s="583"/>
      <c r="H25" s="583"/>
      <c r="I25" s="583"/>
      <c r="J25" s="584"/>
      <c r="K25" s="597"/>
      <c r="L25" s="598"/>
      <c r="M25" s="598"/>
      <c r="N25" s="598"/>
      <c r="O25" s="598"/>
      <c r="P25" s="598"/>
      <c r="Q25" s="599"/>
      <c r="R25" s="585"/>
      <c r="S25" s="586"/>
      <c r="T25" s="586"/>
      <c r="U25" s="586"/>
      <c r="V25" s="586"/>
      <c r="W25" s="586"/>
      <c r="X25" s="586"/>
      <c r="Y25" s="586"/>
      <c r="Z25" s="586"/>
      <c r="AA25" s="586"/>
      <c r="AB25" s="586"/>
      <c r="AC25" s="586"/>
      <c r="AD25" s="586"/>
      <c r="AE25" s="586"/>
      <c r="AF25" s="587"/>
    </row>
    <row r="26" spans="1:32" ht="16.5" customHeight="1" x14ac:dyDescent="0.15">
      <c r="A26" s="582"/>
      <c r="B26" s="583"/>
      <c r="C26" s="583"/>
      <c r="D26" s="583"/>
      <c r="E26" s="583"/>
      <c r="F26" s="583"/>
      <c r="G26" s="583"/>
      <c r="H26" s="583"/>
      <c r="I26" s="583"/>
      <c r="J26" s="584"/>
      <c r="K26" s="597"/>
      <c r="L26" s="598"/>
      <c r="M26" s="598"/>
      <c r="N26" s="598"/>
      <c r="O26" s="598"/>
      <c r="P26" s="598"/>
      <c r="Q26" s="599"/>
      <c r="R26" s="585"/>
      <c r="S26" s="586"/>
      <c r="T26" s="586"/>
      <c r="U26" s="586"/>
      <c r="V26" s="586"/>
      <c r="W26" s="586"/>
      <c r="X26" s="586"/>
      <c r="Y26" s="586"/>
      <c r="Z26" s="586"/>
      <c r="AA26" s="586"/>
      <c r="AB26" s="586"/>
      <c r="AC26" s="586"/>
      <c r="AD26" s="586"/>
      <c r="AE26" s="586"/>
      <c r="AF26" s="587"/>
    </row>
    <row r="27" spans="1:32" ht="16.5" customHeight="1" x14ac:dyDescent="0.15">
      <c r="A27" s="582"/>
      <c r="B27" s="583"/>
      <c r="C27" s="583"/>
      <c r="D27" s="583"/>
      <c r="E27" s="583"/>
      <c r="F27" s="583"/>
      <c r="G27" s="583"/>
      <c r="H27" s="583"/>
      <c r="I27" s="583"/>
      <c r="J27" s="584"/>
      <c r="K27" s="597"/>
      <c r="L27" s="598"/>
      <c r="M27" s="598"/>
      <c r="N27" s="598"/>
      <c r="O27" s="598"/>
      <c r="P27" s="598"/>
      <c r="Q27" s="599"/>
      <c r="R27" s="585"/>
      <c r="S27" s="586"/>
      <c r="T27" s="586"/>
      <c r="U27" s="586"/>
      <c r="V27" s="586"/>
      <c r="W27" s="586"/>
      <c r="X27" s="586"/>
      <c r="Y27" s="586"/>
      <c r="Z27" s="586"/>
      <c r="AA27" s="586"/>
      <c r="AB27" s="586"/>
      <c r="AC27" s="586"/>
      <c r="AD27" s="586"/>
      <c r="AE27" s="586"/>
      <c r="AF27" s="587"/>
    </row>
    <row r="28" spans="1:32" ht="16.5" customHeight="1" x14ac:dyDescent="0.15">
      <c r="A28" s="582"/>
      <c r="B28" s="583"/>
      <c r="C28" s="583"/>
      <c r="D28" s="583"/>
      <c r="E28" s="583"/>
      <c r="F28" s="583"/>
      <c r="G28" s="583"/>
      <c r="H28" s="583"/>
      <c r="I28" s="583"/>
      <c r="J28" s="584"/>
      <c r="K28" s="597"/>
      <c r="L28" s="598"/>
      <c r="M28" s="598"/>
      <c r="N28" s="598"/>
      <c r="O28" s="598"/>
      <c r="P28" s="598"/>
      <c r="Q28" s="599"/>
      <c r="R28" s="585"/>
      <c r="S28" s="586"/>
      <c r="T28" s="586"/>
      <c r="U28" s="586"/>
      <c r="V28" s="586"/>
      <c r="W28" s="586"/>
      <c r="X28" s="586"/>
      <c r="Y28" s="586"/>
      <c r="Z28" s="586"/>
      <c r="AA28" s="586"/>
      <c r="AB28" s="586"/>
      <c r="AC28" s="586"/>
      <c r="AD28" s="586"/>
      <c r="AE28" s="586"/>
      <c r="AF28" s="587"/>
    </row>
    <row r="29" spans="1:32" ht="16.5" customHeight="1" x14ac:dyDescent="0.15">
      <c r="A29" s="582"/>
      <c r="B29" s="583"/>
      <c r="C29" s="583"/>
      <c r="D29" s="583"/>
      <c r="E29" s="583"/>
      <c r="F29" s="583"/>
      <c r="G29" s="583"/>
      <c r="H29" s="583"/>
      <c r="I29" s="583"/>
      <c r="J29" s="584"/>
      <c r="K29" s="597"/>
      <c r="L29" s="598"/>
      <c r="M29" s="598"/>
      <c r="N29" s="598"/>
      <c r="O29" s="598"/>
      <c r="P29" s="598"/>
      <c r="Q29" s="599"/>
      <c r="R29" s="585"/>
      <c r="S29" s="586"/>
      <c r="T29" s="586"/>
      <c r="U29" s="586"/>
      <c r="V29" s="586"/>
      <c r="W29" s="586"/>
      <c r="X29" s="586"/>
      <c r="Y29" s="586"/>
      <c r="Z29" s="586"/>
      <c r="AA29" s="586"/>
      <c r="AB29" s="586"/>
      <c r="AC29" s="586"/>
      <c r="AD29" s="586"/>
      <c r="AE29" s="586"/>
      <c r="AF29" s="587"/>
    </row>
    <row r="30" spans="1:32" ht="16.5" customHeight="1" x14ac:dyDescent="0.15">
      <c r="A30" s="582"/>
      <c r="B30" s="583"/>
      <c r="C30" s="583"/>
      <c r="D30" s="583"/>
      <c r="E30" s="583"/>
      <c r="F30" s="583"/>
      <c r="G30" s="583"/>
      <c r="H30" s="583"/>
      <c r="I30" s="583"/>
      <c r="J30" s="584"/>
      <c r="K30" s="597"/>
      <c r="L30" s="598"/>
      <c r="M30" s="598"/>
      <c r="N30" s="598"/>
      <c r="O30" s="598"/>
      <c r="P30" s="598"/>
      <c r="Q30" s="599"/>
      <c r="R30" s="585"/>
      <c r="S30" s="586"/>
      <c r="T30" s="586"/>
      <c r="U30" s="586"/>
      <c r="V30" s="586"/>
      <c r="W30" s="586"/>
      <c r="X30" s="586"/>
      <c r="Y30" s="586"/>
      <c r="Z30" s="586"/>
      <c r="AA30" s="586"/>
      <c r="AB30" s="586"/>
      <c r="AC30" s="586"/>
      <c r="AD30" s="586"/>
      <c r="AE30" s="586"/>
      <c r="AF30" s="587"/>
    </row>
    <row r="31" spans="1:32" ht="16.5" customHeight="1" x14ac:dyDescent="0.15">
      <c r="A31" s="582"/>
      <c r="B31" s="583"/>
      <c r="C31" s="583"/>
      <c r="D31" s="583"/>
      <c r="E31" s="583"/>
      <c r="F31" s="583"/>
      <c r="G31" s="583"/>
      <c r="H31" s="583"/>
      <c r="I31" s="583"/>
      <c r="J31" s="584"/>
      <c r="K31" s="597"/>
      <c r="L31" s="598"/>
      <c r="M31" s="598"/>
      <c r="N31" s="598"/>
      <c r="O31" s="598"/>
      <c r="P31" s="598"/>
      <c r="Q31" s="599"/>
      <c r="R31" s="585"/>
      <c r="S31" s="586"/>
      <c r="T31" s="586"/>
      <c r="U31" s="586"/>
      <c r="V31" s="586"/>
      <c r="W31" s="586"/>
      <c r="X31" s="586"/>
      <c r="Y31" s="586"/>
      <c r="Z31" s="586"/>
      <c r="AA31" s="586"/>
      <c r="AB31" s="586"/>
      <c r="AC31" s="586"/>
      <c r="AD31" s="586"/>
      <c r="AE31" s="586"/>
      <c r="AF31" s="587"/>
    </row>
    <row r="32" spans="1:32" ht="16.5" customHeight="1" x14ac:dyDescent="0.15">
      <c r="A32" s="582"/>
      <c r="B32" s="583"/>
      <c r="C32" s="583"/>
      <c r="D32" s="583"/>
      <c r="E32" s="583"/>
      <c r="F32" s="583"/>
      <c r="G32" s="583"/>
      <c r="H32" s="583"/>
      <c r="I32" s="583"/>
      <c r="J32" s="584"/>
      <c r="K32" s="597"/>
      <c r="L32" s="598"/>
      <c r="M32" s="598"/>
      <c r="N32" s="598"/>
      <c r="O32" s="598"/>
      <c r="P32" s="598"/>
      <c r="Q32" s="599"/>
      <c r="R32" s="585"/>
      <c r="S32" s="586"/>
      <c r="T32" s="586"/>
      <c r="U32" s="586"/>
      <c r="V32" s="586"/>
      <c r="W32" s="586"/>
      <c r="X32" s="586"/>
      <c r="Y32" s="586"/>
      <c r="Z32" s="586"/>
      <c r="AA32" s="586"/>
      <c r="AB32" s="586"/>
      <c r="AC32" s="586"/>
      <c r="AD32" s="586"/>
      <c r="AE32" s="586"/>
      <c r="AF32" s="587"/>
    </row>
    <row r="33" spans="1:32" ht="16.5" customHeight="1" x14ac:dyDescent="0.15">
      <c r="A33" s="582"/>
      <c r="B33" s="583"/>
      <c r="C33" s="583"/>
      <c r="D33" s="583"/>
      <c r="E33" s="583"/>
      <c r="F33" s="583"/>
      <c r="G33" s="583"/>
      <c r="H33" s="583"/>
      <c r="I33" s="583"/>
      <c r="J33" s="584"/>
      <c r="K33" s="597"/>
      <c r="L33" s="598"/>
      <c r="M33" s="598"/>
      <c r="N33" s="598"/>
      <c r="O33" s="598"/>
      <c r="P33" s="598"/>
      <c r="Q33" s="599"/>
      <c r="R33" s="585"/>
      <c r="S33" s="586"/>
      <c r="T33" s="586"/>
      <c r="U33" s="586"/>
      <c r="V33" s="586"/>
      <c r="W33" s="586"/>
      <c r="X33" s="586"/>
      <c r="Y33" s="586"/>
      <c r="Z33" s="586"/>
      <c r="AA33" s="586"/>
      <c r="AB33" s="586"/>
      <c r="AC33" s="586"/>
      <c r="AD33" s="586"/>
      <c r="AE33" s="586"/>
      <c r="AF33" s="587"/>
    </row>
    <row r="34" spans="1:32" ht="16.5" customHeight="1" x14ac:dyDescent="0.15">
      <c r="A34" s="582"/>
      <c r="B34" s="583"/>
      <c r="C34" s="583"/>
      <c r="D34" s="583"/>
      <c r="E34" s="583"/>
      <c r="F34" s="583"/>
      <c r="G34" s="583"/>
      <c r="H34" s="583"/>
      <c r="I34" s="583"/>
      <c r="J34" s="584"/>
      <c r="K34" s="597"/>
      <c r="L34" s="598"/>
      <c r="M34" s="598"/>
      <c r="N34" s="598"/>
      <c r="O34" s="598"/>
      <c r="P34" s="598"/>
      <c r="Q34" s="599"/>
      <c r="R34" s="585"/>
      <c r="S34" s="586"/>
      <c r="T34" s="586"/>
      <c r="U34" s="586"/>
      <c r="V34" s="586"/>
      <c r="W34" s="586"/>
      <c r="X34" s="586"/>
      <c r="Y34" s="586"/>
      <c r="Z34" s="586"/>
      <c r="AA34" s="586"/>
      <c r="AB34" s="586"/>
      <c r="AC34" s="586"/>
      <c r="AD34" s="586"/>
      <c r="AE34" s="586"/>
      <c r="AF34" s="587"/>
    </row>
    <row r="35" spans="1:32" ht="16.5" customHeight="1" x14ac:dyDescent="0.15">
      <c r="A35" s="582"/>
      <c r="B35" s="583"/>
      <c r="C35" s="583"/>
      <c r="D35" s="583"/>
      <c r="E35" s="583"/>
      <c r="F35" s="583"/>
      <c r="G35" s="583"/>
      <c r="H35" s="583"/>
      <c r="I35" s="583"/>
      <c r="J35" s="584"/>
      <c r="K35" s="597"/>
      <c r="L35" s="598"/>
      <c r="M35" s="598"/>
      <c r="N35" s="598"/>
      <c r="O35" s="598"/>
      <c r="P35" s="598"/>
      <c r="Q35" s="599"/>
      <c r="R35" s="585"/>
      <c r="S35" s="586"/>
      <c r="T35" s="586"/>
      <c r="U35" s="586"/>
      <c r="V35" s="586"/>
      <c r="W35" s="586"/>
      <c r="X35" s="586"/>
      <c r="Y35" s="586"/>
      <c r="Z35" s="586"/>
      <c r="AA35" s="586"/>
      <c r="AB35" s="586"/>
      <c r="AC35" s="586"/>
      <c r="AD35" s="586"/>
      <c r="AE35" s="586"/>
      <c r="AF35" s="587"/>
    </row>
    <row r="36" spans="1:32" ht="16.5" customHeight="1" x14ac:dyDescent="0.15">
      <c r="A36" s="582"/>
      <c r="B36" s="583"/>
      <c r="C36" s="583"/>
      <c r="D36" s="583"/>
      <c r="E36" s="583"/>
      <c r="F36" s="583"/>
      <c r="G36" s="583"/>
      <c r="H36" s="583"/>
      <c r="I36" s="583"/>
      <c r="J36" s="584"/>
      <c r="K36" s="597"/>
      <c r="L36" s="598"/>
      <c r="M36" s="598"/>
      <c r="N36" s="598"/>
      <c r="O36" s="598"/>
      <c r="P36" s="598"/>
      <c r="Q36" s="599"/>
      <c r="R36" s="585"/>
      <c r="S36" s="586"/>
      <c r="T36" s="586"/>
      <c r="U36" s="586"/>
      <c r="V36" s="586"/>
      <c r="W36" s="586"/>
      <c r="X36" s="586"/>
      <c r="Y36" s="586"/>
      <c r="Z36" s="586"/>
      <c r="AA36" s="586"/>
      <c r="AB36" s="586"/>
      <c r="AC36" s="586"/>
      <c r="AD36" s="586"/>
      <c r="AE36" s="586"/>
      <c r="AF36" s="587"/>
    </row>
    <row r="37" spans="1:32" ht="16.5" customHeight="1" x14ac:dyDescent="0.15">
      <c r="A37" s="582"/>
      <c r="B37" s="583"/>
      <c r="C37" s="583"/>
      <c r="D37" s="583"/>
      <c r="E37" s="583"/>
      <c r="F37" s="583"/>
      <c r="G37" s="583"/>
      <c r="H37" s="583"/>
      <c r="I37" s="583"/>
      <c r="J37" s="584"/>
      <c r="K37" s="597"/>
      <c r="L37" s="598"/>
      <c r="M37" s="598"/>
      <c r="N37" s="598"/>
      <c r="O37" s="598"/>
      <c r="P37" s="598"/>
      <c r="Q37" s="599"/>
      <c r="R37" s="585"/>
      <c r="S37" s="586"/>
      <c r="T37" s="586"/>
      <c r="U37" s="586"/>
      <c r="V37" s="586"/>
      <c r="W37" s="586"/>
      <c r="X37" s="586"/>
      <c r="Y37" s="586"/>
      <c r="Z37" s="586"/>
      <c r="AA37" s="586"/>
      <c r="AB37" s="586"/>
      <c r="AC37" s="586"/>
      <c r="AD37" s="586"/>
      <c r="AE37" s="586"/>
      <c r="AF37" s="587"/>
    </row>
    <row r="38" spans="1:32" ht="16.5" customHeight="1" thickBot="1" x14ac:dyDescent="0.2">
      <c r="A38" s="747"/>
      <c r="B38" s="748"/>
      <c r="C38" s="748"/>
      <c r="D38" s="748"/>
      <c r="E38" s="748"/>
      <c r="F38" s="748"/>
      <c r="G38" s="748"/>
      <c r="H38" s="748"/>
      <c r="I38" s="748"/>
      <c r="J38" s="749"/>
      <c r="K38" s="750"/>
      <c r="L38" s="751"/>
      <c r="M38" s="751"/>
      <c r="N38" s="751"/>
      <c r="O38" s="751"/>
      <c r="P38" s="751"/>
      <c r="Q38" s="752"/>
      <c r="R38" s="753"/>
      <c r="S38" s="754"/>
      <c r="T38" s="754"/>
      <c r="U38" s="754"/>
      <c r="V38" s="754"/>
      <c r="W38" s="754"/>
      <c r="X38" s="754"/>
      <c r="Y38" s="754"/>
      <c r="Z38" s="754"/>
      <c r="AA38" s="754"/>
      <c r="AB38" s="754"/>
      <c r="AC38" s="754"/>
      <c r="AD38" s="754"/>
      <c r="AE38" s="754"/>
      <c r="AF38" s="755"/>
    </row>
    <row r="39" spans="1:32" ht="16.5" customHeight="1" thickTop="1" x14ac:dyDescent="0.15">
      <c r="A39" s="741" t="s">
        <v>182</v>
      </c>
      <c r="B39" s="742"/>
      <c r="C39" s="742"/>
      <c r="D39" s="742"/>
      <c r="E39" s="742"/>
      <c r="F39" s="742"/>
      <c r="G39" s="742"/>
      <c r="H39" s="742"/>
      <c r="I39" s="742"/>
      <c r="J39" s="743"/>
      <c r="K39" s="720" t="s">
        <v>198</v>
      </c>
      <c r="L39" s="721"/>
      <c r="M39" s="721"/>
      <c r="N39" s="721"/>
      <c r="O39" s="721"/>
      <c r="P39" s="721"/>
      <c r="Q39" s="722"/>
      <c r="R39" s="723" t="s">
        <v>156</v>
      </c>
      <c r="S39" s="724"/>
      <c r="T39" s="724"/>
      <c r="U39" s="724"/>
      <c r="V39" s="725"/>
      <c r="W39" s="726" t="s">
        <v>157</v>
      </c>
      <c r="X39" s="727"/>
      <c r="Y39" s="728"/>
      <c r="Z39" s="729" t="s">
        <v>308</v>
      </c>
      <c r="AA39" s="730"/>
      <c r="AB39" s="730"/>
      <c r="AC39" s="730"/>
      <c r="AD39" s="730"/>
      <c r="AE39" s="730"/>
      <c r="AF39" s="731"/>
    </row>
    <row r="40" spans="1:32" ht="16.5" customHeight="1" x14ac:dyDescent="0.15">
      <c r="A40" s="804">
        <f>(SUM(K16:Q38))*W40</f>
        <v>0</v>
      </c>
      <c r="B40" s="805"/>
      <c r="C40" s="805"/>
      <c r="D40" s="805"/>
      <c r="E40" s="805"/>
      <c r="F40" s="805"/>
      <c r="G40" s="805"/>
      <c r="H40" s="805"/>
      <c r="I40" s="805"/>
      <c r="J40" s="806"/>
      <c r="K40" s="732">
        <f>ROUNDDOWN(SUM(K16:Q38)*1/3,0)</f>
        <v>0</v>
      </c>
      <c r="L40" s="733"/>
      <c r="M40" s="733"/>
      <c r="N40" s="733"/>
      <c r="O40" s="733"/>
      <c r="P40" s="733"/>
      <c r="Q40" s="734"/>
      <c r="R40" s="723">
        <v>500000</v>
      </c>
      <c r="S40" s="724"/>
      <c r="T40" s="724"/>
      <c r="U40" s="724"/>
      <c r="V40" s="725"/>
      <c r="W40" s="735"/>
      <c r="X40" s="736"/>
      <c r="Y40" s="737"/>
      <c r="Z40" s="738">
        <f>(IF(K40&gt;R40,R40,K40))*W40</f>
        <v>0</v>
      </c>
      <c r="AA40" s="739"/>
      <c r="AB40" s="739"/>
      <c r="AC40" s="739"/>
      <c r="AD40" s="739"/>
      <c r="AE40" s="739"/>
      <c r="AF40" s="740"/>
    </row>
    <row r="41" spans="1:32" ht="16.5" customHeight="1" x14ac:dyDescent="0.15">
      <c r="A41" s="669" t="s">
        <v>81</v>
      </c>
      <c r="B41" s="670"/>
      <c r="C41" s="670"/>
      <c r="D41" s="670"/>
      <c r="E41" s="670"/>
      <c r="F41" s="670"/>
      <c r="G41" s="670"/>
      <c r="H41" s="670"/>
      <c r="I41" s="670"/>
      <c r="J41" s="670"/>
      <c r="K41" s="670"/>
      <c r="L41" s="670"/>
      <c r="M41" s="670"/>
      <c r="N41" s="670"/>
      <c r="O41" s="670"/>
      <c r="P41" s="670"/>
      <c r="Q41" s="670"/>
      <c r="R41" s="670"/>
      <c r="S41" s="670"/>
      <c r="T41" s="670"/>
      <c r="U41" s="670"/>
      <c r="V41" s="670"/>
      <c r="W41" s="670"/>
      <c r="X41" s="670"/>
      <c r="Y41" s="670"/>
      <c r="Z41" s="670"/>
      <c r="AA41" s="670"/>
      <c r="AB41" s="670"/>
      <c r="AC41" s="670"/>
      <c r="AD41" s="670"/>
      <c r="AE41" s="670"/>
      <c r="AF41" s="671"/>
    </row>
    <row r="42" spans="1:32" ht="16.5" customHeight="1" x14ac:dyDescent="0.15">
      <c r="A42" s="33" t="s">
        <v>82</v>
      </c>
      <c r="B42" s="34"/>
      <c r="C42" s="34"/>
      <c r="D42" s="34"/>
      <c r="E42" s="34"/>
      <c r="F42" s="34"/>
      <c r="G42" s="34"/>
      <c r="H42" s="34"/>
      <c r="I42" s="35"/>
      <c r="J42" s="33" t="s">
        <v>83</v>
      </c>
      <c r="K42" s="34"/>
      <c r="L42" s="34"/>
      <c r="M42" s="34"/>
      <c r="N42" s="34"/>
      <c r="O42" s="34"/>
      <c r="P42" s="35"/>
      <c r="Q42" s="33" t="s">
        <v>84</v>
      </c>
      <c r="R42" s="35"/>
      <c r="S42" s="33" t="s">
        <v>85</v>
      </c>
      <c r="T42" s="34"/>
      <c r="U42" s="34"/>
      <c r="V42" s="35"/>
      <c r="W42" s="36" t="s">
        <v>79</v>
      </c>
      <c r="X42" s="37"/>
      <c r="Y42" s="37"/>
      <c r="Z42" s="38"/>
      <c r="AA42" s="33" t="s">
        <v>86</v>
      </c>
      <c r="AB42" s="34"/>
      <c r="AC42" s="34"/>
      <c r="AD42" s="34"/>
      <c r="AE42" s="34"/>
      <c r="AF42" s="35"/>
    </row>
    <row r="43" spans="1:32" ht="16.5" customHeight="1" x14ac:dyDescent="0.15">
      <c r="A43" s="672"/>
      <c r="B43" s="673"/>
      <c r="C43" s="673"/>
      <c r="D43" s="673"/>
      <c r="E43" s="673"/>
      <c r="F43" s="673"/>
      <c r="G43" s="673"/>
      <c r="H43" s="673"/>
      <c r="I43" s="673"/>
      <c r="J43" s="674"/>
      <c r="K43" s="675"/>
      <c r="L43" s="675"/>
      <c r="M43" s="675"/>
      <c r="N43" s="675"/>
      <c r="O43" s="675"/>
      <c r="P43" s="675"/>
      <c r="Q43" s="676"/>
      <c r="R43" s="677"/>
      <c r="S43" s="678"/>
      <c r="T43" s="679"/>
      <c r="U43" s="679"/>
      <c r="V43" s="680"/>
      <c r="W43" s="633">
        <f t="shared" ref="W43:W49" si="0">Q43*S43</f>
        <v>0</v>
      </c>
      <c r="X43" s="634"/>
      <c r="Y43" s="634"/>
      <c r="Z43" s="635"/>
      <c r="AA43" s="681"/>
      <c r="AB43" s="682"/>
      <c r="AC43" s="682"/>
      <c r="AD43" s="682"/>
      <c r="AE43" s="682"/>
      <c r="AF43" s="683"/>
    </row>
    <row r="44" spans="1:32" ht="16.5" customHeight="1" x14ac:dyDescent="0.15">
      <c r="A44" s="624"/>
      <c r="B44" s="625"/>
      <c r="C44" s="625"/>
      <c r="D44" s="625"/>
      <c r="E44" s="625"/>
      <c r="F44" s="625"/>
      <c r="G44" s="625"/>
      <c r="H44" s="625"/>
      <c r="I44" s="625"/>
      <c r="J44" s="626"/>
      <c r="K44" s="627"/>
      <c r="L44" s="627"/>
      <c r="M44" s="627"/>
      <c r="N44" s="627"/>
      <c r="O44" s="627"/>
      <c r="P44" s="627"/>
      <c r="Q44" s="628"/>
      <c r="R44" s="629"/>
      <c r="S44" s="630"/>
      <c r="T44" s="631"/>
      <c r="U44" s="631"/>
      <c r="V44" s="632"/>
      <c r="W44" s="633">
        <f t="shared" si="0"/>
        <v>0</v>
      </c>
      <c r="X44" s="634"/>
      <c r="Y44" s="634"/>
      <c r="Z44" s="635"/>
      <c r="AA44" s="636"/>
      <c r="AB44" s="637"/>
      <c r="AC44" s="637"/>
      <c r="AD44" s="637"/>
      <c r="AE44" s="637"/>
      <c r="AF44" s="638"/>
    </row>
    <row r="45" spans="1:32" ht="16.5" customHeight="1" x14ac:dyDescent="0.15">
      <c r="A45" s="624"/>
      <c r="B45" s="625"/>
      <c r="C45" s="625"/>
      <c r="D45" s="625"/>
      <c r="E45" s="625"/>
      <c r="F45" s="625"/>
      <c r="G45" s="625"/>
      <c r="H45" s="625"/>
      <c r="I45" s="625"/>
      <c r="J45" s="626"/>
      <c r="K45" s="627"/>
      <c r="L45" s="627"/>
      <c r="M45" s="627"/>
      <c r="N45" s="627"/>
      <c r="O45" s="627"/>
      <c r="P45" s="627"/>
      <c r="Q45" s="628"/>
      <c r="R45" s="629"/>
      <c r="S45" s="630"/>
      <c r="T45" s="631"/>
      <c r="U45" s="631"/>
      <c r="V45" s="632"/>
      <c r="W45" s="633">
        <f t="shared" si="0"/>
        <v>0</v>
      </c>
      <c r="X45" s="634"/>
      <c r="Y45" s="634"/>
      <c r="Z45" s="635"/>
      <c r="AA45" s="636"/>
      <c r="AB45" s="637"/>
      <c r="AC45" s="637"/>
      <c r="AD45" s="637"/>
      <c r="AE45" s="637"/>
      <c r="AF45" s="638"/>
    </row>
    <row r="46" spans="1:32" ht="16.5" customHeight="1" x14ac:dyDescent="0.15">
      <c r="A46" s="624"/>
      <c r="B46" s="625"/>
      <c r="C46" s="625"/>
      <c r="D46" s="625"/>
      <c r="E46" s="625"/>
      <c r="F46" s="625"/>
      <c r="G46" s="625"/>
      <c r="H46" s="625"/>
      <c r="I46" s="625"/>
      <c r="J46" s="626"/>
      <c r="K46" s="627"/>
      <c r="L46" s="627"/>
      <c r="M46" s="627"/>
      <c r="N46" s="627"/>
      <c r="O46" s="627"/>
      <c r="P46" s="627"/>
      <c r="Q46" s="628"/>
      <c r="R46" s="629"/>
      <c r="S46" s="630"/>
      <c r="T46" s="631"/>
      <c r="U46" s="631"/>
      <c r="V46" s="632"/>
      <c r="W46" s="633">
        <f t="shared" si="0"/>
        <v>0</v>
      </c>
      <c r="X46" s="634"/>
      <c r="Y46" s="634"/>
      <c r="Z46" s="635"/>
      <c r="AA46" s="636"/>
      <c r="AB46" s="637"/>
      <c r="AC46" s="637"/>
      <c r="AD46" s="637"/>
      <c r="AE46" s="637"/>
      <c r="AF46" s="638"/>
    </row>
    <row r="47" spans="1:32" ht="16.5" customHeight="1" x14ac:dyDescent="0.15">
      <c r="A47" s="624"/>
      <c r="B47" s="625"/>
      <c r="C47" s="625"/>
      <c r="D47" s="625"/>
      <c r="E47" s="625"/>
      <c r="F47" s="625"/>
      <c r="G47" s="625"/>
      <c r="H47" s="625"/>
      <c r="I47" s="625"/>
      <c r="J47" s="626"/>
      <c r="K47" s="627"/>
      <c r="L47" s="627"/>
      <c r="M47" s="627"/>
      <c r="N47" s="627"/>
      <c r="O47" s="627"/>
      <c r="P47" s="627"/>
      <c r="Q47" s="628"/>
      <c r="R47" s="629"/>
      <c r="S47" s="630"/>
      <c r="T47" s="631"/>
      <c r="U47" s="631"/>
      <c r="V47" s="632"/>
      <c r="W47" s="633">
        <f t="shared" si="0"/>
        <v>0</v>
      </c>
      <c r="X47" s="634"/>
      <c r="Y47" s="634"/>
      <c r="Z47" s="635"/>
      <c r="AA47" s="636"/>
      <c r="AB47" s="637"/>
      <c r="AC47" s="637"/>
      <c r="AD47" s="637"/>
      <c r="AE47" s="637"/>
      <c r="AF47" s="638"/>
    </row>
    <row r="48" spans="1:32" ht="16.5" customHeight="1" x14ac:dyDescent="0.15">
      <c r="A48" s="624"/>
      <c r="B48" s="625"/>
      <c r="C48" s="625"/>
      <c r="D48" s="625"/>
      <c r="E48" s="625"/>
      <c r="F48" s="625"/>
      <c r="G48" s="625"/>
      <c r="H48" s="625"/>
      <c r="I48" s="625"/>
      <c r="J48" s="626"/>
      <c r="K48" s="627"/>
      <c r="L48" s="627"/>
      <c r="M48" s="627"/>
      <c r="N48" s="627"/>
      <c r="O48" s="627"/>
      <c r="P48" s="627"/>
      <c r="Q48" s="628"/>
      <c r="R48" s="629"/>
      <c r="S48" s="630"/>
      <c r="T48" s="631"/>
      <c r="U48" s="631"/>
      <c r="V48" s="632"/>
      <c r="W48" s="633">
        <f t="shared" si="0"/>
        <v>0</v>
      </c>
      <c r="X48" s="634"/>
      <c r="Y48" s="634"/>
      <c r="Z48" s="635"/>
      <c r="AA48" s="636"/>
      <c r="AB48" s="637"/>
      <c r="AC48" s="637"/>
      <c r="AD48" s="637"/>
      <c r="AE48" s="637"/>
      <c r="AF48" s="638"/>
    </row>
    <row r="49" spans="1:32" ht="16.5" customHeight="1" x14ac:dyDescent="0.15">
      <c r="A49" s="651"/>
      <c r="B49" s="652"/>
      <c r="C49" s="652"/>
      <c r="D49" s="652"/>
      <c r="E49" s="652"/>
      <c r="F49" s="652"/>
      <c r="G49" s="652"/>
      <c r="H49" s="652"/>
      <c r="I49" s="652"/>
      <c r="J49" s="653"/>
      <c r="K49" s="654"/>
      <c r="L49" s="654"/>
      <c r="M49" s="654"/>
      <c r="N49" s="654"/>
      <c r="O49" s="654"/>
      <c r="P49" s="654"/>
      <c r="Q49" s="655"/>
      <c r="R49" s="656"/>
      <c r="S49" s="657"/>
      <c r="T49" s="658"/>
      <c r="U49" s="658"/>
      <c r="V49" s="659"/>
      <c r="W49" s="633">
        <f t="shared" si="0"/>
        <v>0</v>
      </c>
      <c r="X49" s="634"/>
      <c r="Y49" s="634"/>
      <c r="Z49" s="635"/>
      <c r="AA49" s="660"/>
      <c r="AB49" s="661"/>
      <c r="AC49" s="661"/>
      <c r="AD49" s="661"/>
      <c r="AE49" s="661"/>
      <c r="AF49" s="662"/>
    </row>
    <row r="50" spans="1:32" ht="16.5" customHeight="1" x14ac:dyDescent="0.15">
      <c r="A50" s="39" t="s">
        <v>87</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row>
    <row r="51" spans="1:32" ht="16.5" customHeight="1" x14ac:dyDescent="0.15">
      <c r="A51" s="40" t="s">
        <v>88</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row>
  </sheetData>
  <sheetProtection sheet="1" formatCells="0" formatColumns="0" formatRows="0" insertColumns="0" selectLockedCells="1"/>
  <mergeCells count="147">
    <mergeCell ref="L9:R9"/>
    <mergeCell ref="S9:Y9"/>
    <mergeCell ref="Z9:AF9"/>
    <mergeCell ref="E10:K12"/>
    <mergeCell ref="L10:R12"/>
    <mergeCell ref="S10:Y12"/>
    <mergeCell ref="Z10:AF12"/>
    <mergeCell ref="S2:Y2"/>
    <mergeCell ref="Z2:AF2"/>
    <mergeCell ref="A4:AF4"/>
    <mergeCell ref="A5:AF5"/>
    <mergeCell ref="A6:D13"/>
    <mergeCell ref="E6:K8"/>
    <mergeCell ref="L6:R8"/>
    <mergeCell ref="S6:Y8"/>
    <mergeCell ref="Z6:AF8"/>
    <mergeCell ref="E9:K9"/>
    <mergeCell ref="A16:J16"/>
    <mergeCell ref="K16:Q16"/>
    <mergeCell ref="R16:AF16"/>
    <mergeCell ref="A17:J17"/>
    <mergeCell ref="K17:Q17"/>
    <mergeCell ref="R17:AF17"/>
    <mergeCell ref="E13:K13"/>
    <mergeCell ref="L13:R13"/>
    <mergeCell ref="S13:Y13"/>
    <mergeCell ref="Z13:AF13"/>
    <mergeCell ref="A14:AF14"/>
    <mergeCell ref="A15:J15"/>
    <mergeCell ref="K15:Q15"/>
    <mergeCell ref="R15:AF15"/>
    <mergeCell ref="A20:J20"/>
    <mergeCell ref="K20:Q20"/>
    <mergeCell ref="R20:AF20"/>
    <mergeCell ref="A21:J21"/>
    <mergeCell ref="K21:Q21"/>
    <mergeCell ref="R21:AF21"/>
    <mergeCell ref="A18:J18"/>
    <mergeCell ref="K18:Q18"/>
    <mergeCell ref="R18:AF18"/>
    <mergeCell ref="A19:J19"/>
    <mergeCell ref="K19:Q19"/>
    <mergeCell ref="R19:AF19"/>
    <mergeCell ref="A24:J24"/>
    <mergeCell ref="K24:Q24"/>
    <mergeCell ref="R24:AF24"/>
    <mergeCell ref="A25:J25"/>
    <mergeCell ref="K25:Q25"/>
    <mergeCell ref="R25:AF25"/>
    <mergeCell ref="A22:J22"/>
    <mergeCell ref="K22:Q22"/>
    <mergeCell ref="R22:AF22"/>
    <mergeCell ref="A23:J23"/>
    <mergeCell ref="K23:Q23"/>
    <mergeCell ref="R23:AF23"/>
    <mergeCell ref="A29:J29"/>
    <mergeCell ref="K29:Q29"/>
    <mergeCell ref="R29:AF29"/>
    <mergeCell ref="A30:J30"/>
    <mergeCell ref="K30:Q30"/>
    <mergeCell ref="R30:AF30"/>
    <mergeCell ref="A27:J27"/>
    <mergeCell ref="K27:Q27"/>
    <mergeCell ref="R27:AF27"/>
    <mergeCell ref="A28:J28"/>
    <mergeCell ref="K28:Q28"/>
    <mergeCell ref="R28:AF28"/>
    <mergeCell ref="A33:J33"/>
    <mergeCell ref="K33:Q33"/>
    <mergeCell ref="R33:AF33"/>
    <mergeCell ref="A34:J34"/>
    <mergeCell ref="K34:Q34"/>
    <mergeCell ref="R34:AF34"/>
    <mergeCell ref="A31:J31"/>
    <mergeCell ref="K31:Q31"/>
    <mergeCell ref="R31:AF31"/>
    <mergeCell ref="A32:J32"/>
    <mergeCell ref="K32:Q32"/>
    <mergeCell ref="R32:AF32"/>
    <mergeCell ref="A37:J37"/>
    <mergeCell ref="K37:Q37"/>
    <mergeCell ref="R37:AF37"/>
    <mergeCell ref="A38:J38"/>
    <mergeCell ref="K38:Q38"/>
    <mergeCell ref="R38:AF38"/>
    <mergeCell ref="A35:J35"/>
    <mergeCell ref="K35:Q35"/>
    <mergeCell ref="R35:AF35"/>
    <mergeCell ref="A36:J36"/>
    <mergeCell ref="K36:Q36"/>
    <mergeCell ref="R36:AF36"/>
    <mergeCell ref="K39:Q39"/>
    <mergeCell ref="R39:V39"/>
    <mergeCell ref="W39:Y39"/>
    <mergeCell ref="Z39:AF39"/>
    <mergeCell ref="K40:Q40"/>
    <mergeCell ref="R40:V40"/>
    <mergeCell ref="W40:Y40"/>
    <mergeCell ref="Z40:AF40"/>
    <mergeCell ref="A39:J39"/>
    <mergeCell ref="A40:J40"/>
    <mergeCell ref="S46:V46"/>
    <mergeCell ref="W46:Z46"/>
    <mergeCell ref="AA46:AF46"/>
    <mergeCell ref="A41:AF41"/>
    <mergeCell ref="A43:I43"/>
    <mergeCell ref="J43:P43"/>
    <mergeCell ref="Q43:R43"/>
    <mergeCell ref="S43:V43"/>
    <mergeCell ref="W43:Z43"/>
    <mergeCell ref="AA43:AF43"/>
    <mergeCell ref="A45:I45"/>
    <mergeCell ref="J45:P45"/>
    <mergeCell ref="Q45:R45"/>
    <mergeCell ref="S45:V45"/>
    <mergeCell ref="W45:Z45"/>
    <mergeCell ref="AA45:AF45"/>
    <mergeCell ref="A44:I44"/>
    <mergeCell ref="J44:P44"/>
    <mergeCell ref="Q44:R44"/>
    <mergeCell ref="S44:V44"/>
    <mergeCell ref="W44:Z44"/>
    <mergeCell ref="AA44:AF44"/>
    <mergeCell ref="A26:J26"/>
    <mergeCell ref="K26:Q26"/>
    <mergeCell ref="R26:AF26"/>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s>
  <phoneticPr fontId="1"/>
  <printOptions horizontalCentered="1"/>
  <pageMargins left="0.74803149606299213" right="0.74803149606299213" top="0.59055118110236227" bottom="0.59055118110236227" header="0.31496062992125984" footer="0.31496062992125984"/>
  <pageSetup paperSize="9" scale="9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1"/>
  <sheetViews>
    <sheetView showGridLines="0" view="pageBreakPreview" topLeftCell="A16" zoomScaleNormal="100" zoomScaleSheetLayoutView="100" workbookViewId="0">
      <selection activeCell="A41" sqref="A41:J41"/>
    </sheetView>
  </sheetViews>
  <sheetFormatPr defaultColWidth="2.625" defaultRowHeight="16.5" customHeight="1" x14ac:dyDescent="0.15"/>
  <cols>
    <col min="1" max="16384" width="2.625" style="187"/>
  </cols>
  <sheetData>
    <row r="1" spans="1:32" ht="16.5" customHeight="1" thickBot="1" x14ac:dyDescent="0.2">
      <c r="B1" s="188" t="s">
        <v>66</v>
      </c>
    </row>
    <row r="2" spans="1:32" ht="16.5" customHeight="1" thickBot="1" x14ac:dyDescent="0.2">
      <c r="A2" s="28" t="s">
        <v>67</v>
      </c>
      <c r="B2" s="188"/>
      <c r="S2" s="544" t="s">
        <v>68</v>
      </c>
      <c r="T2" s="545"/>
      <c r="U2" s="545"/>
      <c r="V2" s="545"/>
      <c r="W2" s="545"/>
      <c r="X2" s="545"/>
      <c r="Y2" s="546"/>
      <c r="Z2" s="547">
        <f>担当窓口!E5</f>
        <v>0</v>
      </c>
      <c r="AA2" s="548"/>
      <c r="AB2" s="548"/>
      <c r="AC2" s="548"/>
      <c r="AD2" s="548"/>
      <c r="AE2" s="548"/>
      <c r="AF2" s="549"/>
    </row>
    <row r="3" spans="1:32" ht="16.5" customHeight="1" x14ac:dyDescent="0.15">
      <c r="A3" s="28"/>
      <c r="B3" s="28"/>
      <c r="C3" s="28"/>
      <c r="D3" s="28"/>
      <c r="E3" s="28"/>
      <c r="F3" s="28"/>
      <c r="G3" s="29"/>
      <c r="H3" s="30"/>
      <c r="I3" s="31"/>
      <c r="J3" s="31"/>
      <c r="K3" s="31"/>
      <c r="L3" s="31"/>
      <c r="M3" s="31"/>
      <c r="N3" s="31"/>
      <c r="O3" s="31"/>
      <c r="P3" s="31"/>
      <c r="Q3" s="31"/>
      <c r="R3" s="31"/>
      <c r="S3" s="31"/>
      <c r="T3" s="31"/>
      <c r="U3" s="31"/>
      <c r="V3" s="31"/>
      <c r="W3" s="29"/>
      <c r="X3" s="29"/>
      <c r="Y3" s="29"/>
      <c r="Z3" s="29"/>
      <c r="AA3" s="29"/>
      <c r="AB3" s="29"/>
      <c r="AC3" s="29"/>
      <c r="AD3" s="29"/>
      <c r="AE3" s="29"/>
      <c r="AF3" s="32" t="s">
        <v>167</v>
      </c>
    </row>
    <row r="4" spans="1:32" ht="16.5" customHeight="1" x14ac:dyDescent="0.15">
      <c r="A4" s="550" t="s">
        <v>155</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row>
    <row r="5" spans="1:32" ht="16.5" customHeight="1" x14ac:dyDescent="0.15">
      <c r="A5" s="550" t="s">
        <v>319</v>
      </c>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row>
    <row r="6" spans="1:32" ht="16.5" customHeight="1" x14ac:dyDescent="0.15">
      <c r="A6" s="551" t="s">
        <v>69</v>
      </c>
      <c r="B6" s="552"/>
      <c r="C6" s="552"/>
      <c r="D6" s="553"/>
      <c r="E6" s="560" t="s">
        <v>70</v>
      </c>
      <c r="F6" s="534"/>
      <c r="G6" s="534"/>
      <c r="H6" s="534"/>
      <c r="I6" s="534"/>
      <c r="J6" s="534"/>
      <c r="K6" s="535"/>
      <c r="L6" s="533" t="s">
        <v>71</v>
      </c>
      <c r="M6" s="539"/>
      <c r="N6" s="539"/>
      <c r="O6" s="539"/>
      <c r="P6" s="539"/>
      <c r="Q6" s="539"/>
      <c r="R6" s="540"/>
      <c r="S6" s="533" t="s">
        <v>72</v>
      </c>
      <c r="T6" s="539"/>
      <c r="U6" s="539"/>
      <c r="V6" s="539"/>
      <c r="W6" s="539"/>
      <c r="X6" s="539"/>
      <c r="Y6" s="540"/>
      <c r="Z6" s="533" t="s">
        <v>73</v>
      </c>
      <c r="AA6" s="539"/>
      <c r="AB6" s="539"/>
      <c r="AC6" s="539"/>
      <c r="AD6" s="539"/>
      <c r="AE6" s="539"/>
      <c r="AF6" s="540"/>
    </row>
    <row r="7" spans="1:32" ht="16.5" customHeight="1" x14ac:dyDescent="0.15">
      <c r="A7" s="554"/>
      <c r="B7" s="555"/>
      <c r="C7" s="555"/>
      <c r="D7" s="556"/>
      <c r="E7" s="536"/>
      <c r="F7" s="537"/>
      <c r="G7" s="537"/>
      <c r="H7" s="537"/>
      <c r="I7" s="537"/>
      <c r="J7" s="537"/>
      <c r="K7" s="538"/>
      <c r="L7" s="541"/>
      <c r="M7" s="542"/>
      <c r="N7" s="542"/>
      <c r="O7" s="542"/>
      <c r="P7" s="542"/>
      <c r="Q7" s="542"/>
      <c r="R7" s="543"/>
      <c r="S7" s="541"/>
      <c r="T7" s="542"/>
      <c r="U7" s="542"/>
      <c r="V7" s="542"/>
      <c r="W7" s="542"/>
      <c r="X7" s="542"/>
      <c r="Y7" s="543"/>
      <c r="Z7" s="541"/>
      <c r="AA7" s="542"/>
      <c r="AB7" s="542"/>
      <c r="AC7" s="542"/>
      <c r="AD7" s="542"/>
      <c r="AE7" s="542"/>
      <c r="AF7" s="543"/>
    </row>
    <row r="8" spans="1:32" ht="16.5" customHeight="1" x14ac:dyDescent="0.15">
      <c r="A8" s="554"/>
      <c r="B8" s="555"/>
      <c r="C8" s="555"/>
      <c r="D8" s="556"/>
      <c r="E8" s="536"/>
      <c r="F8" s="537"/>
      <c r="G8" s="537"/>
      <c r="H8" s="537"/>
      <c r="I8" s="537"/>
      <c r="J8" s="537"/>
      <c r="K8" s="538"/>
      <c r="L8" s="541"/>
      <c r="M8" s="542"/>
      <c r="N8" s="542"/>
      <c r="O8" s="542"/>
      <c r="P8" s="542"/>
      <c r="Q8" s="542"/>
      <c r="R8" s="543"/>
      <c r="S8" s="541"/>
      <c r="T8" s="542"/>
      <c r="U8" s="542"/>
      <c r="V8" s="542"/>
      <c r="W8" s="542"/>
      <c r="X8" s="542"/>
      <c r="Y8" s="543"/>
      <c r="Z8" s="541"/>
      <c r="AA8" s="542"/>
      <c r="AB8" s="542"/>
      <c r="AC8" s="542"/>
      <c r="AD8" s="542"/>
      <c r="AE8" s="542"/>
      <c r="AF8" s="543"/>
    </row>
    <row r="9" spans="1:32" ht="16.5" customHeight="1" x14ac:dyDescent="0.15">
      <c r="A9" s="554"/>
      <c r="B9" s="555"/>
      <c r="C9" s="555"/>
      <c r="D9" s="556"/>
      <c r="E9" s="703"/>
      <c r="F9" s="703"/>
      <c r="G9" s="703"/>
      <c r="H9" s="703"/>
      <c r="I9" s="703"/>
      <c r="J9" s="703"/>
      <c r="K9" s="704"/>
      <c r="L9" s="699"/>
      <c r="M9" s="699"/>
      <c r="N9" s="699"/>
      <c r="O9" s="699"/>
      <c r="P9" s="699"/>
      <c r="Q9" s="699"/>
      <c r="R9" s="699"/>
      <c r="S9" s="532">
        <f>E9-L9</f>
        <v>0</v>
      </c>
      <c r="T9" s="532"/>
      <c r="U9" s="532"/>
      <c r="V9" s="532"/>
      <c r="W9" s="532"/>
      <c r="X9" s="532"/>
      <c r="Y9" s="532"/>
      <c r="Z9" s="532">
        <f>K44</f>
        <v>0</v>
      </c>
      <c r="AA9" s="532"/>
      <c r="AB9" s="532"/>
      <c r="AC9" s="532"/>
      <c r="AD9" s="532"/>
      <c r="AE9" s="532"/>
      <c r="AF9" s="532"/>
    </row>
    <row r="10" spans="1:32" ht="16.5" customHeight="1" x14ac:dyDescent="0.15">
      <c r="A10" s="554"/>
      <c r="B10" s="555"/>
      <c r="C10" s="555"/>
      <c r="D10" s="556"/>
      <c r="E10" s="560" t="s">
        <v>74</v>
      </c>
      <c r="F10" s="534"/>
      <c r="G10" s="534"/>
      <c r="H10" s="534"/>
      <c r="I10" s="534"/>
      <c r="J10" s="534"/>
      <c r="K10" s="535"/>
      <c r="L10" s="533" t="s">
        <v>75</v>
      </c>
      <c r="M10" s="539"/>
      <c r="N10" s="539"/>
      <c r="O10" s="539"/>
      <c r="P10" s="539"/>
      <c r="Q10" s="539"/>
      <c r="R10" s="540"/>
      <c r="S10" s="533" t="s">
        <v>76</v>
      </c>
      <c r="T10" s="534"/>
      <c r="U10" s="534"/>
      <c r="V10" s="534"/>
      <c r="W10" s="534"/>
      <c r="X10" s="534"/>
      <c r="Y10" s="535"/>
      <c r="Z10" s="533" t="s">
        <v>316</v>
      </c>
      <c r="AA10" s="539"/>
      <c r="AB10" s="539"/>
      <c r="AC10" s="539"/>
      <c r="AD10" s="539"/>
      <c r="AE10" s="539"/>
      <c r="AF10" s="540"/>
    </row>
    <row r="11" spans="1:32" ht="16.5" customHeight="1" x14ac:dyDescent="0.15">
      <c r="A11" s="554"/>
      <c r="B11" s="555"/>
      <c r="C11" s="555"/>
      <c r="D11" s="556"/>
      <c r="E11" s="536"/>
      <c r="F11" s="537"/>
      <c r="G11" s="537"/>
      <c r="H11" s="537"/>
      <c r="I11" s="537"/>
      <c r="J11" s="537"/>
      <c r="K11" s="538"/>
      <c r="L11" s="541"/>
      <c r="M11" s="542"/>
      <c r="N11" s="542"/>
      <c r="O11" s="542"/>
      <c r="P11" s="542"/>
      <c r="Q11" s="542"/>
      <c r="R11" s="543"/>
      <c r="S11" s="541"/>
      <c r="T11" s="537"/>
      <c r="U11" s="537"/>
      <c r="V11" s="537"/>
      <c r="W11" s="537"/>
      <c r="X11" s="537"/>
      <c r="Y11" s="538"/>
      <c r="Z11" s="541"/>
      <c r="AA11" s="542"/>
      <c r="AB11" s="542"/>
      <c r="AC11" s="542"/>
      <c r="AD11" s="542"/>
      <c r="AE11" s="542"/>
      <c r="AF11" s="543"/>
    </row>
    <row r="12" spans="1:32" ht="16.5" customHeight="1" x14ac:dyDescent="0.15">
      <c r="A12" s="554"/>
      <c r="B12" s="555"/>
      <c r="C12" s="555"/>
      <c r="D12" s="556"/>
      <c r="E12" s="536"/>
      <c r="F12" s="537"/>
      <c r="G12" s="537"/>
      <c r="H12" s="537"/>
      <c r="I12" s="537"/>
      <c r="J12" s="537"/>
      <c r="K12" s="538"/>
      <c r="L12" s="541"/>
      <c r="M12" s="542"/>
      <c r="N12" s="542"/>
      <c r="O12" s="542"/>
      <c r="P12" s="542"/>
      <c r="Q12" s="542"/>
      <c r="R12" s="543"/>
      <c r="S12" s="536"/>
      <c r="T12" s="537"/>
      <c r="U12" s="537"/>
      <c r="V12" s="537"/>
      <c r="W12" s="537"/>
      <c r="X12" s="537"/>
      <c r="Y12" s="538"/>
      <c r="Z12" s="541"/>
      <c r="AA12" s="542"/>
      <c r="AB12" s="542"/>
      <c r="AC12" s="542"/>
      <c r="AD12" s="542"/>
      <c r="AE12" s="542"/>
      <c r="AF12" s="543"/>
    </row>
    <row r="13" spans="1:32" ht="16.5" customHeight="1" x14ac:dyDescent="0.15">
      <c r="A13" s="557"/>
      <c r="B13" s="558"/>
      <c r="C13" s="558"/>
      <c r="D13" s="559"/>
      <c r="E13" s="563" t="s">
        <v>163</v>
      </c>
      <c r="F13" s="563"/>
      <c r="G13" s="563"/>
      <c r="H13" s="563"/>
      <c r="I13" s="563"/>
      <c r="J13" s="563"/>
      <c r="K13" s="564"/>
      <c r="L13" s="565">
        <f>IF(Z9&gt;E13,E13,Z9)</f>
        <v>0</v>
      </c>
      <c r="M13" s="565"/>
      <c r="N13" s="565"/>
      <c r="O13" s="565"/>
      <c r="P13" s="565"/>
      <c r="Q13" s="565"/>
      <c r="R13" s="565"/>
      <c r="S13" s="532">
        <f>IF(S9&gt;L13,L13,S9)</f>
        <v>0</v>
      </c>
      <c r="T13" s="532"/>
      <c r="U13" s="532"/>
      <c r="V13" s="532"/>
      <c r="W13" s="532"/>
      <c r="X13" s="532"/>
      <c r="Y13" s="532"/>
      <c r="Z13" s="561">
        <f>Z22+Z29+Z36+Z43</f>
        <v>0</v>
      </c>
      <c r="AA13" s="561"/>
      <c r="AB13" s="561"/>
      <c r="AC13" s="561"/>
      <c r="AD13" s="561"/>
      <c r="AE13" s="561"/>
      <c r="AF13" s="562"/>
    </row>
    <row r="14" spans="1:32" ht="16.5" customHeight="1" x14ac:dyDescent="0.15">
      <c r="A14" s="690" t="s">
        <v>77</v>
      </c>
      <c r="B14" s="691"/>
      <c r="C14" s="691"/>
      <c r="D14" s="691"/>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2"/>
    </row>
    <row r="15" spans="1:32" ht="16.5" customHeight="1" x14ac:dyDescent="0.15">
      <c r="A15" s="693" t="s">
        <v>161</v>
      </c>
      <c r="B15" s="694"/>
      <c r="C15" s="694"/>
      <c r="D15" s="694"/>
      <c r="E15" s="694"/>
      <c r="F15" s="694"/>
      <c r="G15" s="694"/>
      <c r="H15" s="694"/>
      <c r="I15" s="694"/>
      <c r="J15" s="695"/>
      <c r="K15" s="696" t="s">
        <v>158</v>
      </c>
      <c r="L15" s="697"/>
      <c r="M15" s="697"/>
      <c r="N15" s="697"/>
      <c r="O15" s="697"/>
      <c r="P15" s="697"/>
      <c r="Q15" s="698"/>
      <c r="R15" s="696" t="s">
        <v>159</v>
      </c>
      <c r="S15" s="697"/>
      <c r="T15" s="697"/>
      <c r="U15" s="697"/>
      <c r="V15" s="697"/>
      <c r="W15" s="697"/>
      <c r="X15" s="697"/>
      <c r="Y15" s="697"/>
      <c r="Z15" s="697"/>
      <c r="AA15" s="697"/>
      <c r="AB15" s="697"/>
      <c r="AC15" s="697"/>
      <c r="AD15" s="697"/>
      <c r="AE15" s="697"/>
      <c r="AF15" s="698"/>
    </row>
    <row r="16" spans="1:32" ht="16.5" customHeight="1" x14ac:dyDescent="0.15">
      <c r="A16" s="684" t="s">
        <v>168</v>
      </c>
      <c r="B16" s="685"/>
      <c r="C16" s="685"/>
      <c r="D16" s="685"/>
      <c r="E16" s="685"/>
      <c r="F16" s="685"/>
      <c r="G16" s="685"/>
      <c r="H16" s="685"/>
      <c r="I16" s="685"/>
      <c r="J16" s="686"/>
      <c r="K16" s="687"/>
      <c r="L16" s="688"/>
      <c r="M16" s="688"/>
      <c r="N16" s="688"/>
      <c r="O16" s="688"/>
      <c r="P16" s="688"/>
      <c r="Q16" s="689"/>
      <c r="R16" s="700"/>
      <c r="S16" s="701"/>
      <c r="T16" s="701"/>
      <c r="U16" s="701"/>
      <c r="V16" s="701"/>
      <c r="W16" s="701"/>
      <c r="X16" s="701"/>
      <c r="Y16" s="701"/>
      <c r="Z16" s="701"/>
      <c r="AA16" s="701"/>
      <c r="AB16" s="701"/>
      <c r="AC16" s="701"/>
      <c r="AD16" s="701"/>
      <c r="AE16" s="701"/>
      <c r="AF16" s="702"/>
    </row>
    <row r="17" spans="1:32" ht="16.5" customHeight="1" x14ac:dyDescent="0.15">
      <c r="A17" s="582"/>
      <c r="B17" s="583"/>
      <c r="C17" s="583"/>
      <c r="D17" s="583"/>
      <c r="E17" s="583"/>
      <c r="F17" s="583"/>
      <c r="G17" s="583"/>
      <c r="H17" s="583"/>
      <c r="I17" s="583"/>
      <c r="J17" s="584"/>
      <c r="K17" s="597"/>
      <c r="L17" s="598"/>
      <c r="M17" s="598"/>
      <c r="N17" s="598"/>
      <c r="O17" s="598"/>
      <c r="P17" s="598"/>
      <c r="Q17" s="599"/>
      <c r="R17" s="585"/>
      <c r="S17" s="586"/>
      <c r="T17" s="586"/>
      <c r="U17" s="586"/>
      <c r="V17" s="586"/>
      <c r="W17" s="586"/>
      <c r="X17" s="586"/>
      <c r="Y17" s="586"/>
      <c r="Z17" s="586"/>
      <c r="AA17" s="586"/>
      <c r="AB17" s="586"/>
      <c r="AC17" s="586"/>
      <c r="AD17" s="586"/>
      <c r="AE17" s="586"/>
      <c r="AF17" s="587"/>
    </row>
    <row r="18" spans="1:32" ht="16.5" customHeight="1" x14ac:dyDescent="0.15">
      <c r="A18" s="582"/>
      <c r="B18" s="583"/>
      <c r="C18" s="583"/>
      <c r="D18" s="583"/>
      <c r="E18" s="583"/>
      <c r="F18" s="583"/>
      <c r="G18" s="583"/>
      <c r="H18" s="583"/>
      <c r="I18" s="583"/>
      <c r="J18" s="584"/>
      <c r="K18" s="597"/>
      <c r="L18" s="598"/>
      <c r="M18" s="598"/>
      <c r="N18" s="598"/>
      <c r="O18" s="598"/>
      <c r="P18" s="598"/>
      <c r="Q18" s="599"/>
      <c r="R18" s="585"/>
      <c r="S18" s="586"/>
      <c r="T18" s="586"/>
      <c r="U18" s="586"/>
      <c r="V18" s="586"/>
      <c r="W18" s="586"/>
      <c r="X18" s="586"/>
      <c r="Y18" s="586"/>
      <c r="Z18" s="586"/>
      <c r="AA18" s="586"/>
      <c r="AB18" s="586"/>
      <c r="AC18" s="586"/>
      <c r="AD18" s="586"/>
      <c r="AE18" s="586"/>
      <c r="AF18" s="587"/>
    </row>
    <row r="19" spans="1:32" ht="16.5" customHeight="1" x14ac:dyDescent="0.15">
      <c r="A19" s="582"/>
      <c r="B19" s="583"/>
      <c r="C19" s="583"/>
      <c r="D19" s="583"/>
      <c r="E19" s="583"/>
      <c r="F19" s="583"/>
      <c r="G19" s="583"/>
      <c r="H19" s="583"/>
      <c r="I19" s="583"/>
      <c r="J19" s="584"/>
      <c r="K19" s="597"/>
      <c r="L19" s="598"/>
      <c r="M19" s="598"/>
      <c r="N19" s="598"/>
      <c r="O19" s="598"/>
      <c r="P19" s="598"/>
      <c r="Q19" s="599"/>
      <c r="R19" s="585"/>
      <c r="S19" s="586"/>
      <c r="T19" s="586"/>
      <c r="U19" s="586"/>
      <c r="V19" s="586"/>
      <c r="W19" s="586"/>
      <c r="X19" s="586"/>
      <c r="Y19" s="586"/>
      <c r="Z19" s="586"/>
      <c r="AA19" s="586"/>
      <c r="AB19" s="586"/>
      <c r="AC19" s="586"/>
      <c r="AD19" s="586"/>
      <c r="AE19" s="586"/>
      <c r="AF19" s="587"/>
    </row>
    <row r="20" spans="1:32" ht="16.5" customHeight="1" thickBot="1" x14ac:dyDescent="0.2">
      <c r="A20" s="582"/>
      <c r="B20" s="583"/>
      <c r="C20" s="583"/>
      <c r="D20" s="583"/>
      <c r="E20" s="583"/>
      <c r="F20" s="583"/>
      <c r="G20" s="583"/>
      <c r="H20" s="583"/>
      <c r="I20" s="583"/>
      <c r="J20" s="584"/>
      <c r="K20" s="597"/>
      <c r="L20" s="598"/>
      <c r="M20" s="598"/>
      <c r="N20" s="598"/>
      <c r="O20" s="598"/>
      <c r="P20" s="598"/>
      <c r="Q20" s="599"/>
      <c r="R20" s="585"/>
      <c r="S20" s="586"/>
      <c r="T20" s="586"/>
      <c r="U20" s="586"/>
      <c r="V20" s="586"/>
      <c r="W20" s="586"/>
      <c r="X20" s="586"/>
      <c r="Y20" s="586"/>
      <c r="Z20" s="586"/>
      <c r="AA20" s="586"/>
      <c r="AB20" s="586"/>
      <c r="AC20" s="586"/>
      <c r="AD20" s="586"/>
      <c r="AE20" s="586"/>
      <c r="AF20" s="587"/>
    </row>
    <row r="21" spans="1:32" ht="16.5" customHeight="1" x14ac:dyDescent="0.15">
      <c r="A21" s="600" t="s">
        <v>182</v>
      </c>
      <c r="B21" s="601"/>
      <c r="C21" s="601"/>
      <c r="D21" s="601"/>
      <c r="E21" s="601"/>
      <c r="F21" s="601"/>
      <c r="G21" s="601"/>
      <c r="H21" s="601"/>
      <c r="I21" s="601"/>
      <c r="J21" s="602"/>
      <c r="K21" s="603" t="s">
        <v>197</v>
      </c>
      <c r="L21" s="604"/>
      <c r="M21" s="604"/>
      <c r="N21" s="604"/>
      <c r="O21" s="604"/>
      <c r="P21" s="604"/>
      <c r="Q21" s="605"/>
      <c r="R21" s="606" t="s">
        <v>156</v>
      </c>
      <c r="S21" s="607"/>
      <c r="T21" s="607"/>
      <c r="U21" s="607"/>
      <c r="V21" s="608"/>
      <c r="W21" s="567" t="s">
        <v>157</v>
      </c>
      <c r="X21" s="568"/>
      <c r="Y21" s="569"/>
      <c r="Z21" s="570" t="s">
        <v>308</v>
      </c>
      <c r="AA21" s="571"/>
      <c r="AB21" s="571"/>
      <c r="AC21" s="571"/>
      <c r="AD21" s="571"/>
      <c r="AE21" s="571"/>
      <c r="AF21" s="572"/>
    </row>
    <row r="22" spans="1:32" ht="16.5" customHeight="1" thickBot="1" x14ac:dyDescent="0.2">
      <c r="A22" s="819">
        <f>(SUM(K17:Q20))*W22</f>
        <v>0</v>
      </c>
      <c r="B22" s="820"/>
      <c r="C22" s="820"/>
      <c r="D22" s="820"/>
      <c r="E22" s="820"/>
      <c r="F22" s="820"/>
      <c r="G22" s="820"/>
      <c r="H22" s="820"/>
      <c r="I22" s="820"/>
      <c r="J22" s="821"/>
      <c r="K22" s="813">
        <f>ROUNDDOWN(SUM(K17:Q20)*1/2,0)</f>
        <v>0</v>
      </c>
      <c r="L22" s="814"/>
      <c r="M22" s="814"/>
      <c r="N22" s="814"/>
      <c r="O22" s="814"/>
      <c r="P22" s="814"/>
      <c r="Q22" s="815"/>
      <c r="R22" s="621">
        <v>1300000</v>
      </c>
      <c r="S22" s="622"/>
      <c r="T22" s="622"/>
      <c r="U22" s="622"/>
      <c r="V22" s="623"/>
      <c r="W22" s="609"/>
      <c r="X22" s="610"/>
      <c r="Y22" s="611"/>
      <c r="Z22" s="645">
        <f>(IF(K22&gt;R22,R22,K22))*W22</f>
        <v>0</v>
      </c>
      <c r="AA22" s="646"/>
      <c r="AB22" s="646"/>
      <c r="AC22" s="646"/>
      <c r="AD22" s="646"/>
      <c r="AE22" s="646"/>
      <c r="AF22" s="647"/>
    </row>
    <row r="23" spans="1:32" ht="16.5" customHeight="1" thickTop="1" x14ac:dyDescent="0.15">
      <c r="A23" s="816" t="s">
        <v>169</v>
      </c>
      <c r="B23" s="817"/>
      <c r="C23" s="817"/>
      <c r="D23" s="817"/>
      <c r="E23" s="817"/>
      <c r="F23" s="817"/>
      <c r="G23" s="817"/>
      <c r="H23" s="817"/>
      <c r="I23" s="817"/>
      <c r="J23" s="818"/>
      <c r="K23" s="594"/>
      <c r="L23" s="595"/>
      <c r="M23" s="595"/>
      <c r="N23" s="595"/>
      <c r="O23" s="595"/>
      <c r="P23" s="595"/>
      <c r="Q23" s="596"/>
      <c r="R23" s="588"/>
      <c r="S23" s="589"/>
      <c r="T23" s="589"/>
      <c r="U23" s="589"/>
      <c r="V23" s="589"/>
      <c r="W23" s="589"/>
      <c r="X23" s="589"/>
      <c r="Y23" s="589"/>
      <c r="Z23" s="589"/>
      <c r="AA23" s="589"/>
      <c r="AB23" s="589"/>
      <c r="AC23" s="589"/>
      <c r="AD23" s="589"/>
      <c r="AE23" s="589"/>
      <c r="AF23" s="590"/>
    </row>
    <row r="24" spans="1:32" ht="16.5" customHeight="1" x14ac:dyDescent="0.15">
      <c r="A24" s="582"/>
      <c r="B24" s="583"/>
      <c r="C24" s="583"/>
      <c r="D24" s="583"/>
      <c r="E24" s="583"/>
      <c r="F24" s="583"/>
      <c r="G24" s="583"/>
      <c r="H24" s="583"/>
      <c r="I24" s="583"/>
      <c r="J24" s="584"/>
      <c r="K24" s="597"/>
      <c r="L24" s="598"/>
      <c r="M24" s="598"/>
      <c r="N24" s="598"/>
      <c r="O24" s="598"/>
      <c r="P24" s="598"/>
      <c r="Q24" s="599"/>
      <c r="R24" s="585"/>
      <c r="S24" s="586"/>
      <c r="T24" s="586"/>
      <c r="U24" s="586"/>
      <c r="V24" s="586"/>
      <c r="W24" s="586"/>
      <c r="X24" s="586"/>
      <c r="Y24" s="586"/>
      <c r="Z24" s="586"/>
      <c r="AA24" s="586"/>
      <c r="AB24" s="586"/>
      <c r="AC24" s="586"/>
      <c r="AD24" s="586"/>
      <c r="AE24" s="586"/>
      <c r="AF24" s="587"/>
    </row>
    <row r="25" spans="1:32" ht="16.5" customHeight="1" x14ac:dyDescent="0.15">
      <c r="A25" s="582"/>
      <c r="B25" s="583"/>
      <c r="C25" s="583"/>
      <c r="D25" s="583"/>
      <c r="E25" s="583"/>
      <c r="F25" s="583"/>
      <c r="G25" s="583"/>
      <c r="H25" s="583"/>
      <c r="I25" s="583"/>
      <c r="J25" s="584"/>
      <c r="K25" s="597"/>
      <c r="L25" s="598"/>
      <c r="M25" s="598"/>
      <c r="N25" s="598"/>
      <c r="O25" s="598"/>
      <c r="P25" s="598"/>
      <c r="Q25" s="599"/>
      <c r="R25" s="585"/>
      <c r="S25" s="586"/>
      <c r="T25" s="586"/>
      <c r="U25" s="586"/>
      <c r="V25" s="586"/>
      <c r="W25" s="586"/>
      <c r="X25" s="586"/>
      <c r="Y25" s="586"/>
      <c r="Z25" s="586"/>
      <c r="AA25" s="586"/>
      <c r="AB25" s="586"/>
      <c r="AC25" s="586"/>
      <c r="AD25" s="586"/>
      <c r="AE25" s="586"/>
      <c r="AF25" s="587"/>
    </row>
    <row r="26" spans="1:32" ht="16.5" customHeight="1" x14ac:dyDescent="0.15">
      <c r="A26" s="582"/>
      <c r="B26" s="583"/>
      <c r="C26" s="583"/>
      <c r="D26" s="583"/>
      <c r="E26" s="583"/>
      <c r="F26" s="583"/>
      <c r="G26" s="583"/>
      <c r="H26" s="583"/>
      <c r="I26" s="583"/>
      <c r="J26" s="584"/>
      <c r="K26" s="597"/>
      <c r="L26" s="598"/>
      <c r="M26" s="598"/>
      <c r="N26" s="598"/>
      <c r="O26" s="598"/>
      <c r="P26" s="598"/>
      <c r="Q26" s="599"/>
      <c r="R26" s="585"/>
      <c r="S26" s="586"/>
      <c r="T26" s="586"/>
      <c r="U26" s="586"/>
      <c r="V26" s="586"/>
      <c r="W26" s="586"/>
      <c r="X26" s="586"/>
      <c r="Y26" s="586"/>
      <c r="Z26" s="586"/>
      <c r="AA26" s="586"/>
      <c r="AB26" s="586"/>
      <c r="AC26" s="586"/>
      <c r="AD26" s="586"/>
      <c r="AE26" s="586"/>
      <c r="AF26" s="587"/>
    </row>
    <row r="27" spans="1:32" ht="16.5" customHeight="1" thickBot="1" x14ac:dyDescent="0.2">
      <c r="A27" s="582"/>
      <c r="B27" s="583"/>
      <c r="C27" s="583"/>
      <c r="D27" s="583"/>
      <c r="E27" s="583"/>
      <c r="F27" s="583"/>
      <c r="G27" s="583"/>
      <c r="H27" s="583"/>
      <c r="I27" s="583"/>
      <c r="J27" s="584"/>
      <c r="K27" s="597"/>
      <c r="L27" s="598"/>
      <c r="M27" s="598"/>
      <c r="N27" s="598"/>
      <c r="O27" s="598"/>
      <c r="P27" s="598"/>
      <c r="Q27" s="599"/>
      <c r="R27" s="585"/>
      <c r="S27" s="586"/>
      <c r="T27" s="586"/>
      <c r="U27" s="586"/>
      <c r="V27" s="586"/>
      <c r="W27" s="586"/>
      <c r="X27" s="586"/>
      <c r="Y27" s="586"/>
      <c r="Z27" s="586"/>
      <c r="AA27" s="586"/>
      <c r="AB27" s="586"/>
      <c r="AC27" s="586"/>
      <c r="AD27" s="586"/>
      <c r="AE27" s="586"/>
      <c r="AF27" s="587"/>
    </row>
    <row r="28" spans="1:32" ht="16.5" customHeight="1" x14ac:dyDescent="0.15">
      <c r="A28" s="600" t="s">
        <v>182</v>
      </c>
      <c r="B28" s="601"/>
      <c r="C28" s="601"/>
      <c r="D28" s="601"/>
      <c r="E28" s="601"/>
      <c r="F28" s="601"/>
      <c r="G28" s="601"/>
      <c r="H28" s="601"/>
      <c r="I28" s="601"/>
      <c r="J28" s="602"/>
      <c r="K28" s="603" t="s">
        <v>199</v>
      </c>
      <c r="L28" s="604"/>
      <c r="M28" s="604"/>
      <c r="N28" s="604"/>
      <c r="O28" s="604"/>
      <c r="P28" s="604"/>
      <c r="Q28" s="605"/>
      <c r="R28" s="606" t="s">
        <v>156</v>
      </c>
      <c r="S28" s="607"/>
      <c r="T28" s="607"/>
      <c r="U28" s="607"/>
      <c r="V28" s="608"/>
      <c r="W28" s="567" t="s">
        <v>157</v>
      </c>
      <c r="X28" s="568"/>
      <c r="Y28" s="569"/>
      <c r="Z28" s="570" t="s">
        <v>308</v>
      </c>
      <c r="AA28" s="571"/>
      <c r="AB28" s="571"/>
      <c r="AC28" s="571"/>
      <c r="AD28" s="571"/>
      <c r="AE28" s="571"/>
      <c r="AF28" s="572"/>
    </row>
    <row r="29" spans="1:32" ht="16.5" customHeight="1" thickBot="1" x14ac:dyDescent="0.2">
      <c r="A29" s="810">
        <f>(SUM(K24:Q27))*W29</f>
        <v>0</v>
      </c>
      <c r="B29" s="811"/>
      <c r="C29" s="811"/>
      <c r="D29" s="811"/>
      <c r="E29" s="811"/>
      <c r="F29" s="811"/>
      <c r="G29" s="811"/>
      <c r="H29" s="811"/>
      <c r="I29" s="811"/>
      <c r="J29" s="812"/>
      <c r="K29" s="813">
        <f>ROUNDDOWN(SUM(K24:Q27)*1/2,0)</f>
        <v>0</v>
      </c>
      <c r="L29" s="814"/>
      <c r="M29" s="814"/>
      <c r="N29" s="814"/>
      <c r="O29" s="814"/>
      <c r="P29" s="814"/>
      <c r="Q29" s="815"/>
      <c r="R29" s="639">
        <v>300000</v>
      </c>
      <c r="S29" s="640"/>
      <c r="T29" s="640"/>
      <c r="U29" s="640"/>
      <c r="V29" s="641"/>
      <c r="W29" s="642"/>
      <c r="X29" s="643"/>
      <c r="Y29" s="644"/>
      <c r="Z29" s="807">
        <f>(IF(K29&gt;R29,R29,K29))*W29</f>
        <v>0</v>
      </c>
      <c r="AA29" s="808"/>
      <c r="AB29" s="808"/>
      <c r="AC29" s="808"/>
      <c r="AD29" s="808"/>
      <c r="AE29" s="808"/>
      <c r="AF29" s="809"/>
    </row>
    <row r="30" spans="1:32" ht="16.5" customHeight="1" thickTop="1" x14ac:dyDescent="0.15">
      <c r="A30" s="816" t="s">
        <v>170</v>
      </c>
      <c r="B30" s="817"/>
      <c r="C30" s="817"/>
      <c r="D30" s="817"/>
      <c r="E30" s="817"/>
      <c r="F30" s="817"/>
      <c r="G30" s="817"/>
      <c r="H30" s="817"/>
      <c r="I30" s="817"/>
      <c r="J30" s="818"/>
      <c r="K30" s="594"/>
      <c r="L30" s="595"/>
      <c r="M30" s="595"/>
      <c r="N30" s="595"/>
      <c r="O30" s="595"/>
      <c r="P30" s="595"/>
      <c r="Q30" s="596"/>
      <c r="R30" s="588"/>
      <c r="S30" s="589"/>
      <c r="T30" s="589"/>
      <c r="U30" s="589"/>
      <c r="V30" s="589"/>
      <c r="W30" s="589"/>
      <c r="X30" s="589"/>
      <c r="Y30" s="589"/>
      <c r="Z30" s="589"/>
      <c r="AA30" s="589"/>
      <c r="AB30" s="589"/>
      <c r="AC30" s="589"/>
      <c r="AD30" s="589"/>
      <c r="AE30" s="589"/>
      <c r="AF30" s="590"/>
    </row>
    <row r="31" spans="1:32" ht="16.5" customHeight="1" x14ac:dyDescent="0.15">
      <c r="A31" s="582"/>
      <c r="B31" s="583"/>
      <c r="C31" s="583"/>
      <c r="D31" s="583"/>
      <c r="E31" s="583"/>
      <c r="F31" s="583"/>
      <c r="G31" s="583"/>
      <c r="H31" s="583"/>
      <c r="I31" s="583"/>
      <c r="J31" s="584"/>
      <c r="K31" s="597"/>
      <c r="L31" s="598"/>
      <c r="M31" s="598"/>
      <c r="N31" s="598"/>
      <c r="O31" s="598"/>
      <c r="P31" s="598"/>
      <c r="Q31" s="599"/>
      <c r="R31" s="585"/>
      <c r="S31" s="586"/>
      <c r="T31" s="586"/>
      <c r="U31" s="586"/>
      <c r="V31" s="586"/>
      <c r="W31" s="586"/>
      <c r="X31" s="586"/>
      <c r="Y31" s="586"/>
      <c r="Z31" s="586"/>
      <c r="AA31" s="586"/>
      <c r="AB31" s="586"/>
      <c r="AC31" s="586"/>
      <c r="AD31" s="586"/>
      <c r="AE31" s="586"/>
      <c r="AF31" s="587"/>
    </row>
    <row r="32" spans="1:32" ht="16.5" customHeight="1" x14ac:dyDescent="0.15">
      <c r="A32" s="582"/>
      <c r="B32" s="583"/>
      <c r="C32" s="583"/>
      <c r="D32" s="583"/>
      <c r="E32" s="583"/>
      <c r="F32" s="583"/>
      <c r="G32" s="583"/>
      <c r="H32" s="583"/>
      <c r="I32" s="583"/>
      <c r="J32" s="584"/>
      <c r="K32" s="597"/>
      <c r="L32" s="598"/>
      <c r="M32" s="598"/>
      <c r="N32" s="598"/>
      <c r="O32" s="598"/>
      <c r="P32" s="598"/>
      <c r="Q32" s="599"/>
      <c r="R32" s="585"/>
      <c r="S32" s="586"/>
      <c r="T32" s="586"/>
      <c r="U32" s="586"/>
      <c r="V32" s="586"/>
      <c r="W32" s="586"/>
      <c r="X32" s="586"/>
      <c r="Y32" s="586"/>
      <c r="Z32" s="586"/>
      <c r="AA32" s="586"/>
      <c r="AB32" s="586"/>
      <c r="AC32" s="586"/>
      <c r="AD32" s="586"/>
      <c r="AE32" s="586"/>
      <c r="AF32" s="587"/>
    </row>
    <row r="33" spans="1:32" ht="16.5" customHeight="1" x14ac:dyDescent="0.15">
      <c r="A33" s="582"/>
      <c r="B33" s="583"/>
      <c r="C33" s="583"/>
      <c r="D33" s="583"/>
      <c r="E33" s="583"/>
      <c r="F33" s="583"/>
      <c r="G33" s="583"/>
      <c r="H33" s="583"/>
      <c r="I33" s="583"/>
      <c r="J33" s="584"/>
      <c r="K33" s="597"/>
      <c r="L33" s="598"/>
      <c r="M33" s="598"/>
      <c r="N33" s="598"/>
      <c r="O33" s="598"/>
      <c r="P33" s="598"/>
      <c r="Q33" s="599"/>
      <c r="R33" s="585"/>
      <c r="S33" s="586"/>
      <c r="T33" s="586"/>
      <c r="U33" s="586"/>
      <c r="V33" s="586"/>
      <c r="W33" s="586"/>
      <c r="X33" s="586"/>
      <c r="Y33" s="586"/>
      <c r="Z33" s="586"/>
      <c r="AA33" s="586"/>
      <c r="AB33" s="586"/>
      <c r="AC33" s="586"/>
      <c r="AD33" s="586"/>
      <c r="AE33" s="586"/>
      <c r="AF33" s="587"/>
    </row>
    <row r="34" spans="1:32" ht="16.5" customHeight="1" thickBot="1" x14ac:dyDescent="0.2">
      <c r="A34" s="582"/>
      <c r="B34" s="583"/>
      <c r="C34" s="583"/>
      <c r="D34" s="583"/>
      <c r="E34" s="583"/>
      <c r="F34" s="583"/>
      <c r="G34" s="583"/>
      <c r="H34" s="583"/>
      <c r="I34" s="583"/>
      <c r="J34" s="584"/>
      <c r="K34" s="597"/>
      <c r="L34" s="598"/>
      <c r="M34" s="598"/>
      <c r="N34" s="598"/>
      <c r="O34" s="598"/>
      <c r="P34" s="598"/>
      <c r="Q34" s="599"/>
      <c r="R34" s="585"/>
      <c r="S34" s="586"/>
      <c r="T34" s="586"/>
      <c r="U34" s="586"/>
      <c r="V34" s="586"/>
      <c r="W34" s="586"/>
      <c r="X34" s="586"/>
      <c r="Y34" s="586"/>
      <c r="Z34" s="586"/>
      <c r="AA34" s="586"/>
      <c r="AB34" s="586"/>
      <c r="AC34" s="586"/>
      <c r="AD34" s="586"/>
      <c r="AE34" s="586"/>
      <c r="AF34" s="587"/>
    </row>
    <row r="35" spans="1:32" ht="16.5" customHeight="1" x14ac:dyDescent="0.15">
      <c r="A35" s="600" t="s">
        <v>182</v>
      </c>
      <c r="B35" s="601"/>
      <c r="C35" s="601"/>
      <c r="D35" s="601"/>
      <c r="E35" s="601"/>
      <c r="F35" s="601"/>
      <c r="G35" s="601"/>
      <c r="H35" s="601"/>
      <c r="I35" s="601"/>
      <c r="J35" s="602"/>
      <c r="K35" s="603" t="s">
        <v>199</v>
      </c>
      <c r="L35" s="604"/>
      <c r="M35" s="604"/>
      <c r="N35" s="604"/>
      <c r="O35" s="604"/>
      <c r="P35" s="604"/>
      <c r="Q35" s="605"/>
      <c r="R35" s="606" t="s">
        <v>156</v>
      </c>
      <c r="S35" s="607"/>
      <c r="T35" s="607"/>
      <c r="U35" s="607"/>
      <c r="V35" s="608"/>
      <c r="W35" s="567" t="s">
        <v>157</v>
      </c>
      <c r="X35" s="568"/>
      <c r="Y35" s="569"/>
      <c r="Z35" s="570"/>
      <c r="AA35" s="571"/>
      <c r="AB35" s="571"/>
      <c r="AC35" s="571"/>
      <c r="AD35" s="571"/>
      <c r="AE35" s="571"/>
      <c r="AF35" s="572"/>
    </row>
    <row r="36" spans="1:32" ht="16.5" customHeight="1" thickBot="1" x14ac:dyDescent="0.2">
      <c r="A36" s="810">
        <f>(SUM(K31:Q34))*W36</f>
        <v>0</v>
      </c>
      <c r="B36" s="811"/>
      <c r="C36" s="811"/>
      <c r="D36" s="811"/>
      <c r="E36" s="811"/>
      <c r="F36" s="811"/>
      <c r="G36" s="811"/>
      <c r="H36" s="811"/>
      <c r="I36" s="811"/>
      <c r="J36" s="812"/>
      <c r="K36" s="813">
        <f>ROUNDDOWN(SUM(K31:Q34)*1/2,0)</f>
        <v>0</v>
      </c>
      <c r="L36" s="814"/>
      <c r="M36" s="814"/>
      <c r="N36" s="814"/>
      <c r="O36" s="814"/>
      <c r="P36" s="814"/>
      <c r="Q36" s="815"/>
      <c r="R36" s="639">
        <v>20000</v>
      </c>
      <c r="S36" s="640"/>
      <c r="T36" s="640"/>
      <c r="U36" s="640"/>
      <c r="V36" s="641"/>
      <c r="W36" s="642"/>
      <c r="X36" s="643"/>
      <c r="Y36" s="644"/>
      <c r="Z36" s="807">
        <f>(IF(K36&gt;R36,R36,K36))*W36</f>
        <v>0</v>
      </c>
      <c r="AA36" s="808"/>
      <c r="AB36" s="808"/>
      <c r="AC36" s="808"/>
      <c r="AD36" s="808"/>
      <c r="AE36" s="808"/>
      <c r="AF36" s="809"/>
    </row>
    <row r="37" spans="1:32" ht="16.5" customHeight="1" thickTop="1" x14ac:dyDescent="0.15">
      <c r="A37" s="591" t="s">
        <v>171</v>
      </c>
      <c r="B37" s="592"/>
      <c r="C37" s="592"/>
      <c r="D37" s="592"/>
      <c r="E37" s="592"/>
      <c r="F37" s="592"/>
      <c r="G37" s="592"/>
      <c r="H37" s="592"/>
      <c r="I37" s="592"/>
      <c r="J37" s="593"/>
      <c r="K37" s="594"/>
      <c r="L37" s="595"/>
      <c r="M37" s="595"/>
      <c r="N37" s="595"/>
      <c r="O37" s="595"/>
      <c r="P37" s="595"/>
      <c r="Q37" s="596"/>
      <c r="R37" s="588"/>
      <c r="S37" s="589"/>
      <c r="T37" s="589"/>
      <c r="U37" s="589"/>
      <c r="V37" s="589"/>
      <c r="W37" s="589"/>
      <c r="X37" s="589"/>
      <c r="Y37" s="589"/>
      <c r="Z37" s="589"/>
      <c r="AA37" s="589"/>
      <c r="AB37" s="589"/>
      <c r="AC37" s="589"/>
      <c r="AD37" s="589"/>
      <c r="AE37" s="589"/>
      <c r="AF37" s="590"/>
    </row>
    <row r="38" spans="1:32" ht="16.5" customHeight="1" x14ac:dyDescent="0.15">
      <c r="A38" s="582"/>
      <c r="B38" s="583"/>
      <c r="C38" s="583"/>
      <c r="D38" s="583"/>
      <c r="E38" s="583"/>
      <c r="F38" s="583"/>
      <c r="G38" s="583"/>
      <c r="H38" s="583"/>
      <c r="I38" s="583"/>
      <c r="J38" s="584"/>
      <c r="K38" s="597"/>
      <c r="L38" s="598"/>
      <c r="M38" s="598"/>
      <c r="N38" s="598"/>
      <c r="O38" s="598"/>
      <c r="P38" s="598"/>
      <c r="Q38" s="599"/>
      <c r="R38" s="585"/>
      <c r="S38" s="586"/>
      <c r="T38" s="586"/>
      <c r="U38" s="586"/>
      <c r="V38" s="586"/>
      <c r="W38" s="586"/>
      <c r="X38" s="586"/>
      <c r="Y38" s="586"/>
      <c r="Z38" s="586"/>
      <c r="AA38" s="586"/>
      <c r="AB38" s="586"/>
      <c r="AC38" s="586"/>
      <c r="AD38" s="586"/>
      <c r="AE38" s="586"/>
      <c r="AF38" s="587"/>
    </row>
    <row r="39" spans="1:32" ht="16.5" customHeight="1" x14ac:dyDescent="0.15">
      <c r="A39" s="582"/>
      <c r="B39" s="583"/>
      <c r="C39" s="583"/>
      <c r="D39" s="583"/>
      <c r="E39" s="583"/>
      <c r="F39" s="583"/>
      <c r="G39" s="583"/>
      <c r="H39" s="583"/>
      <c r="I39" s="583"/>
      <c r="J39" s="584"/>
      <c r="K39" s="597"/>
      <c r="L39" s="598"/>
      <c r="M39" s="598"/>
      <c r="N39" s="598"/>
      <c r="O39" s="598"/>
      <c r="P39" s="598"/>
      <c r="Q39" s="599"/>
      <c r="R39" s="585"/>
      <c r="S39" s="586"/>
      <c r="T39" s="586"/>
      <c r="U39" s="586"/>
      <c r="V39" s="586"/>
      <c r="W39" s="586"/>
      <c r="X39" s="586"/>
      <c r="Y39" s="586"/>
      <c r="Z39" s="586"/>
      <c r="AA39" s="586"/>
      <c r="AB39" s="586"/>
      <c r="AC39" s="586"/>
      <c r="AD39" s="586"/>
      <c r="AE39" s="586"/>
      <c r="AF39" s="587"/>
    </row>
    <row r="40" spans="1:32" ht="16.5" customHeight="1" x14ac:dyDescent="0.15">
      <c r="A40" s="582"/>
      <c r="B40" s="583"/>
      <c r="C40" s="583"/>
      <c r="D40" s="583"/>
      <c r="E40" s="583"/>
      <c r="F40" s="583"/>
      <c r="G40" s="583"/>
      <c r="H40" s="583"/>
      <c r="I40" s="583"/>
      <c r="J40" s="584"/>
      <c r="K40" s="597"/>
      <c r="L40" s="598"/>
      <c r="M40" s="598"/>
      <c r="N40" s="598"/>
      <c r="O40" s="598"/>
      <c r="P40" s="598"/>
      <c r="Q40" s="599"/>
      <c r="R40" s="585"/>
      <c r="S40" s="586"/>
      <c r="T40" s="586"/>
      <c r="U40" s="586"/>
      <c r="V40" s="586"/>
      <c r="W40" s="586"/>
      <c r="X40" s="586"/>
      <c r="Y40" s="586"/>
      <c r="Z40" s="586"/>
      <c r="AA40" s="586"/>
      <c r="AB40" s="586"/>
      <c r="AC40" s="586"/>
      <c r="AD40" s="586"/>
      <c r="AE40" s="586"/>
      <c r="AF40" s="587"/>
    </row>
    <row r="41" spans="1:32" ht="16.5" customHeight="1" thickBot="1" x14ac:dyDescent="0.2">
      <c r="A41" s="582"/>
      <c r="B41" s="583"/>
      <c r="C41" s="583"/>
      <c r="D41" s="583"/>
      <c r="E41" s="583"/>
      <c r="F41" s="583"/>
      <c r="G41" s="583"/>
      <c r="H41" s="583"/>
      <c r="I41" s="583"/>
      <c r="J41" s="584"/>
      <c r="K41" s="597"/>
      <c r="L41" s="598"/>
      <c r="M41" s="598"/>
      <c r="N41" s="598"/>
      <c r="O41" s="598"/>
      <c r="P41" s="598"/>
      <c r="Q41" s="599"/>
      <c r="R41" s="585"/>
      <c r="S41" s="586"/>
      <c r="T41" s="586"/>
      <c r="U41" s="586"/>
      <c r="V41" s="586"/>
      <c r="W41" s="586"/>
      <c r="X41" s="586"/>
      <c r="Y41" s="586"/>
      <c r="Z41" s="586"/>
      <c r="AA41" s="586"/>
      <c r="AB41" s="586"/>
      <c r="AC41" s="586"/>
      <c r="AD41" s="586"/>
      <c r="AE41" s="586"/>
      <c r="AF41" s="587"/>
    </row>
    <row r="42" spans="1:32" ht="16.5" customHeight="1" x14ac:dyDescent="0.15">
      <c r="A42" s="600" t="s">
        <v>182</v>
      </c>
      <c r="B42" s="601"/>
      <c r="C42" s="601"/>
      <c r="D42" s="601"/>
      <c r="E42" s="601"/>
      <c r="F42" s="601"/>
      <c r="G42" s="601"/>
      <c r="H42" s="601"/>
      <c r="I42" s="601"/>
      <c r="J42" s="602"/>
      <c r="K42" s="603" t="s">
        <v>199</v>
      </c>
      <c r="L42" s="604"/>
      <c r="M42" s="604"/>
      <c r="N42" s="604"/>
      <c r="O42" s="604"/>
      <c r="P42" s="604"/>
      <c r="Q42" s="605"/>
      <c r="R42" s="606" t="s">
        <v>156</v>
      </c>
      <c r="S42" s="607"/>
      <c r="T42" s="607"/>
      <c r="U42" s="607"/>
      <c r="V42" s="608"/>
      <c r="W42" s="567" t="s">
        <v>157</v>
      </c>
      <c r="X42" s="568"/>
      <c r="Y42" s="569"/>
      <c r="Z42" s="570" t="s">
        <v>308</v>
      </c>
      <c r="AA42" s="571"/>
      <c r="AB42" s="571"/>
      <c r="AC42" s="571"/>
      <c r="AD42" s="571"/>
      <c r="AE42" s="571"/>
      <c r="AF42" s="572"/>
    </row>
    <row r="43" spans="1:32" ht="16.5" customHeight="1" thickBot="1" x14ac:dyDescent="0.2">
      <c r="A43" s="810">
        <f>(SUM(K38:Q41))*W43</f>
        <v>0</v>
      </c>
      <c r="B43" s="811"/>
      <c r="C43" s="811"/>
      <c r="D43" s="811"/>
      <c r="E43" s="811"/>
      <c r="F43" s="811"/>
      <c r="G43" s="811"/>
      <c r="H43" s="811"/>
      <c r="I43" s="811"/>
      <c r="J43" s="812"/>
      <c r="K43" s="813">
        <f>ROUNDDOWN(SUM(K38:Q41)*1/2,0)</f>
        <v>0</v>
      </c>
      <c r="L43" s="814"/>
      <c r="M43" s="814"/>
      <c r="N43" s="814"/>
      <c r="O43" s="814"/>
      <c r="P43" s="814"/>
      <c r="Q43" s="815"/>
      <c r="R43" s="639">
        <v>60000</v>
      </c>
      <c r="S43" s="640"/>
      <c r="T43" s="640"/>
      <c r="U43" s="640"/>
      <c r="V43" s="641"/>
      <c r="W43" s="642"/>
      <c r="X43" s="643"/>
      <c r="Y43" s="644"/>
      <c r="Z43" s="807">
        <f>(IF(K43&gt;R43,R43,K43))*W43</f>
        <v>0</v>
      </c>
      <c r="AA43" s="808"/>
      <c r="AB43" s="808"/>
      <c r="AC43" s="808"/>
      <c r="AD43" s="808"/>
      <c r="AE43" s="808"/>
      <c r="AF43" s="809"/>
    </row>
    <row r="44" spans="1:32" ht="16.5" customHeight="1" thickTop="1" x14ac:dyDescent="0.15">
      <c r="A44" s="557" t="s">
        <v>1</v>
      </c>
      <c r="B44" s="558"/>
      <c r="C44" s="558"/>
      <c r="D44" s="558"/>
      <c r="E44" s="558"/>
      <c r="F44" s="558"/>
      <c r="G44" s="558"/>
      <c r="H44" s="558"/>
      <c r="I44" s="558"/>
      <c r="J44" s="559"/>
      <c r="K44" s="822">
        <f>A22+A29+A36+A43</f>
        <v>0</v>
      </c>
      <c r="L44" s="823"/>
      <c r="M44" s="823"/>
      <c r="N44" s="823"/>
      <c r="O44" s="823"/>
      <c r="P44" s="823"/>
      <c r="Q44" s="824"/>
      <c r="R44" s="666"/>
      <c r="S44" s="667"/>
      <c r="T44" s="667"/>
      <c r="U44" s="667"/>
      <c r="V44" s="667"/>
      <c r="W44" s="667"/>
      <c r="X44" s="667"/>
      <c r="Y44" s="667"/>
      <c r="Z44" s="667"/>
      <c r="AA44" s="667"/>
      <c r="AB44" s="667"/>
      <c r="AC44" s="667"/>
      <c r="AD44" s="667"/>
      <c r="AE44" s="667"/>
      <c r="AF44" s="668"/>
    </row>
    <row r="45" spans="1:32" ht="16.5" customHeight="1" x14ac:dyDescent="0.15">
      <c r="A45" s="669" t="s">
        <v>81</v>
      </c>
      <c r="B45" s="670"/>
      <c r="C45" s="670"/>
      <c r="D45" s="670"/>
      <c r="E45" s="670"/>
      <c r="F45" s="670"/>
      <c r="G45" s="670"/>
      <c r="H45" s="670"/>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1"/>
    </row>
    <row r="46" spans="1:32" ht="16.5" customHeight="1" x14ac:dyDescent="0.15">
      <c r="A46" s="33" t="s">
        <v>82</v>
      </c>
      <c r="B46" s="34"/>
      <c r="C46" s="34"/>
      <c r="D46" s="34"/>
      <c r="E46" s="34"/>
      <c r="F46" s="34"/>
      <c r="G46" s="34"/>
      <c r="H46" s="34"/>
      <c r="I46" s="35"/>
      <c r="J46" s="33" t="s">
        <v>83</v>
      </c>
      <c r="K46" s="34"/>
      <c r="L46" s="34"/>
      <c r="M46" s="34"/>
      <c r="N46" s="34"/>
      <c r="O46" s="34"/>
      <c r="P46" s="35"/>
      <c r="Q46" s="33" t="s">
        <v>84</v>
      </c>
      <c r="R46" s="35"/>
      <c r="S46" s="33" t="s">
        <v>85</v>
      </c>
      <c r="T46" s="34"/>
      <c r="U46" s="34"/>
      <c r="V46" s="35"/>
      <c r="W46" s="36" t="s">
        <v>79</v>
      </c>
      <c r="X46" s="37"/>
      <c r="Y46" s="37"/>
      <c r="Z46" s="38"/>
      <c r="AA46" s="33" t="s">
        <v>86</v>
      </c>
      <c r="AB46" s="34"/>
      <c r="AC46" s="34"/>
      <c r="AD46" s="34"/>
      <c r="AE46" s="34"/>
      <c r="AF46" s="35"/>
    </row>
    <row r="47" spans="1:32" ht="16.5" customHeight="1" x14ac:dyDescent="0.15">
      <c r="A47" s="672"/>
      <c r="B47" s="673"/>
      <c r="C47" s="673"/>
      <c r="D47" s="673"/>
      <c r="E47" s="673"/>
      <c r="F47" s="673"/>
      <c r="G47" s="673"/>
      <c r="H47" s="673"/>
      <c r="I47" s="673"/>
      <c r="J47" s="674"/>
      <c r="K47" s="675"/>
      <c r="L47" s="675"/>
      <c r="M47" s="675"/>
      <c r="N47" s="675"/>
      <c r="O47" s="675"/>
      <c r="P47" s="675"/>
      <c r="Q47" s="676"/>
      <c r="R47" s="677"/>
      <c r="S47" s="678"/>
      <c r="T47" s="679"/>
      <c r="U47" s="679"/>
      <c r="V47" s="680"/>
      <c r="W47" s="633">
        <f>Q47*S47</f>
        <v>0</v>
      </c>
      <c r="X47" s="634"/>
      <c r="Y47" s="634"/>
      <c r="Z47" s="635"/>
      <c r="AA47" s="681"/>
      <c r="AB47" s="682"/>
      <c r="AC47" s="682"/>
      <c r="AD47" s="682"/>
      <c r="AE47" s="682"/>
      <c r="AF47" s="683"/>
    </row>
    <row r="48" spans="1:32" ht="16.5" customHeight="1" x14ac:dyDescent="0.15">
      <c r="A48" s="624"/>
      <c r="B48" s="625"/>
      <c r="C48" s="625"/>
      <c r="D48" s="625"/>
      <c r="E48" s="625"/>
      <c r="F48" s="625"/>
      <c r="G48" s="625"/>
      <c r="H48" s="625"/>
      <c r="I48" s="625"/>
      <c r="J48" s="626"/>
      <c r="K48" s="627"/>
      <c r="L48" s="627"/>
      <c r="M48" s="627"/>
      <c r="N48" s="627"/>
      <c r="O48" s="627"/>
      <c r="P48" s="627"/>
      <c r="Q48" s="628"/>
      <c r="R48" s="629"/>
      <c r="S48" s="630"/>
      <c r="T48" s="631"/>
      <c r="U48" s="631"/>
      <c r="V48" s="632"/>
      <c r="W48" s="633">
        <f>Q48*S48</f>
        <v>0</v>
      </c>
      <c r="X48" s="634"/>
      <c r="Y48" s="634"/>
      <c r="Z48" s="635"/>
      <c r="AA48" s="636"/>
      <c r="AB48" s="637"/>
      <c r="AC48" s="637"/>
      <c r="AD48" s="637"/>
      <c r="AE48" s="637"/>
      <c r="AF48" s="638"/>
    </row>
    <row r="49" spans="1:32" ht="16.5" customHeight="1" x14ac:dyDescent="0.15">
      <c r="A49" s="651"/>
      <c r="B49" s="652"/>
      <c r="C49" s="652"/>
      <c r="D49" s="652"/>
      <c r="E49" s="652"/>
      <c r="F49" s="652"/>
      <c r="G49" s="652"/>
      <c r="H49" s="652"/>
      <c r="I49" s="652"/>
      <c r="J49" s="653"/>
      <c r="K49" s="654"/>
      <c r="L49" s="654"/>
      <c r="M49" s="654"/>
      <c r="N49" s="654"/>
      <c r="O49" s="654"/>
      <c r="P49" s="654"/>
      <c r="Q49" s="655"/>
      <c r="R49" s="656"/>
      <c r="S49" s="657"/>
      <c r="T49" s="658"/>
      <c r="U49" s="658"/>
      <c r="V49" s="659"/>
      <c r="W49" s="633">
        <f>Q49*S49</f>
        <v>0</v>
      </c>
      <c r="X49" s="634"/>
      <c r="Y49" s="634"/>
      <c r="Z49" s="635"/>
      <c r="AA49" s="660"/>
      <c r="AB49" s="661"/>
      <c r="AC49" s="661"/>
      <c r="AD49" s="661"/>
      <c r="AE49" s="661"/>
      <c r="AF49" s="662"/>
    </row>
    <row r="50" spans="1:32" ht="16.5" customHeight="1" x14ac:dyDescent="0.15">
      <c r="A50" s="39" t="s">
        <v>87</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row>
    <row r="51" spans="1:32" ht="16.5" customHeight="1" x14ac:dyDescent="0.15">
      <c r="A51" s="40" t="s">
        <v>88</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row>
  </sheetData>
  <sheetProtection sheet="1" formatCells="0" formatColumns="0" formatRows="0" insertColumns="0" selectLockedCells="1"/>
  <mergeCells count="147">
    <mergeCell ref="L9:R9"/>
    <mergeCell ref="S9:Y9"/>
    <mergeCell ref="Z9:AF9"/>
    <mergeCell ref="E10:K12"/>
    <mergeCell ref="L10:R12"/>
    <mergeCell ref="S10:Y12"/>
    <mergeCell ref="Z10:AF12"/>
    <mergeCell ref="S2:Y2"/>
    <mergeCell ref="Z2:AF2"/>
    <mergeCell ref="A4:AF4"/>
    <mergeCell ref="A5:AF5"/>
    <mergeCell ref="A6:D13"/>
    <mergeCell ref="E6:K8"/>
    <mergeCell ref="L6:R8"/>
    <mergeCell ref="S6:Y8"/>
    <mergeCell ref="Z6:AF8"/>
    <mergeCell ref="E9:K9"/>
    <mergeCell ref="E13:K13"/>
    <mergeCell ref="L13:R13"/>
    <mergeCell ref="S13:Y13"/>
    <mergeCell ref="Z13:AF13"/>
    <mergeCell ref="A16:J16"/>
    <mergeCell ref="K16:Q16"/>
    <mergeCell ref="A17:J17"/>
    <mergeCell ref="K17:Q17"/>
    <mergeCell ref="R21:V21"/>
    <mergeCell ref="W21:Y21"/>
    <mergeCell ref="A14:AF14"/>
    <mergeCell ref="A15:J15"/>
    <mergeCell ref="K15:Q15"/>
    <mergeCell ref="R15:AF15"/>
    <mergeCell ref="A21:J21"/>
    <mergeCell ref="K21:Q21"/>
    <mergeCell ref="R16:AF16"/>
    <mergeCell ref="R20:AF20"/>
    <mergeCell ref="A48:I48"/>
    <mergeCell ref="J48:P48"/>
    <mergeCell ref="Q48:R48"/>
    <mergeCell ref="S48:V48"/>
    <mergeCell ref="W48:Z48"/>
    <mergeCell ref="AA48:AF48"/>
    <mergeCell ref="A44:J44"/>
    <mergeCell ref="K44:Q44"/>
    <mergeCell ref="R44:AF44"/>
    <mergeCell ref="A45:AF45"/>
    <mergeCell ref="A47:I47"/>
    <mergeCell ref="J47:P47"/>
    <mergeCell ref="Q47:R47"/>
    <mergeCell ref="S47:V47"/>
    <mergeCell ref="W47:Z47"/>
    <mergeCell ref="AA47:AF47"/>
    <mergeCell ref="K23:Q23"/>
    <mergeCell ref="A24:J24"/>
    <mergeCell ref="K24:Q24"/>
    <mergeCell ref="A49:I49"/>
    <mergeCell ref="J49:P49"/>
    <mergeCell ref="Q49:R49"/>
    <mergeCell ref="S49:V49"/>
    <mergeCell ref="W49:Z49"/>
    <mergeCell ref="A28:J28"/>
    <mergeCell ref="K28:Q28"/>
    <mergeCell ref="A29:J29"/>
    <mergeCell ref="K29:Q29"/>
    <mergeCell ref="A26:J26"/>
    <mergeCell ref="K26:Q26"/>
    <mergeCell ref="R26:AF26"/>
    <mergeCell ref="A27:J27"/>
    <mergeCell ref="K27:Q27"/>
    <mergeCell ref="R27:AF27"/>
    <mergeCell ref="W35:Y35"/>
    <mergeCell ref="Z35:AF35"/>
    <mergeCell ref="R36:V36"/>
    <mergeCell ref="W36:Y36"/>
    <mergeCell ref="K30:Q30"/>
    <mergeCell ref="AA49:AF49"/>
    <mergeCell ref="A31:J31"/>
    <mergeCell ref="K31:Q31"/>
    <mergeCell ref="R17:AF17"/>
    <mergeCell ref="R29:V29"/>
    <mergeCell ref="W29:Y29"/>
    <mergeCell ref="Z29:AF29"/>
    <mergeCell ref="R28:V28"/>
    <mergeCell ref="W28:Y28"/>
    <mergeCell ref="Z28:AF28"/>
    <mergeCell ref="R24:AF24"/>
    <mergeCell ref="R23:AF23"/>
    <mergeCell ref="A18:J18"/>
    <mergeCell ref="K18:Q18"/>
    <mergeCell ref="R18:AF18"/>
    <mergeCell ref="R31:AF31"/>
    <mergeCell ref="R30:AF30"/>
    <mergeCell ref="A22:J22"/>
    <mergeCell ref="K22:Q22"/>
    <mergeCell ref="A19:J19"/>
    <mergeCell ref="K19:Q19"/>
    <mergeCell ref="R19:AF19"/>
    <mergeCell ref="A20:J20"/>
    <mergeCell ref="K20:Q20"/>
    <mergeCell ref="A23:J23"/>
    <mergeCell ref="R42:V42"/>
    <mergeCell ref="W42:Y42"/>
    <mergeCell ref="Z42:AF42"/>
    <mergeCell ref="Z21:AF21"/>
    <mergeCell ref="R22:V22"/>
    <mergeCell ref="W22:Y22"/>
    <mergeCell ref="Z22:AF22"/>
    <mergeCell ref="K42:Q42"/>
    <mergeCell ref="A39:J39"/>
    <mergeCell ref="K39:Q39"/>
    <mergeCell ref="R39:AF39"/>
    <mergeCell ref="A40:J40"/>
    <mergeCell ref="K40:Q40"/>
    <mergeCell ref="R40:AF40"/>
    <mergeCell ref="K37:Q37"/>
    <mergeCell ref="K38:Q38"/>
    <mergeCell ref="A42:J42"/>
    <mergeCell ref="A41:J41"/>
    <mergeCell ref="K41:Q41"/>
    <mergeCell ref="Z36:AF36"/>
    <mergeCell ref="A33:J33"/>
    <mergeCell ref="K33:Q33"/>
    <mergeCell ref="R33:AF33"/>
    <mergeCell ref="A30:J30"/>
    <mergeCell ref="R43:V43"/>
    <mergeCell ref="W43:Y43"/>
    <mergeCell ref="Z43:AF43"/>
    <mergeCell ref="R38:AF38"/>
    <mergeCell ref="R37:AF37"/>
    <mergeCell ref="A38:J38"/>
    <mergeCell ref="A37:J37"/>
    <mergeCell ref="A25:J25"/>
    <mergeCell ref="K25:Q25"/>
    <mergeCell ref="R25:AF25"/>
    <mergeCell ref="A43:J43"/>
    <mergeCell ref="K43:Q43"/>
    <mergeCell ref="R41:AF41"/>
    <mergeCell ref="A35:J35"/>
    <mergeCell ref="K35:Q35"/>
    <mergeCell ref="A36:J36"/>
    <mergeCell ref="K36:Q36"/>
    <mergeCell ref="A32:J32"/>
    <mergeCell ref="K32:Q32"/>
    <mergeCell ref="R32:AF32"/>
    <mergeCell ref="A34:J34"/>
    <mergeCell ref="K34:Q34"/>
    <mergeCell ref="R34:AF34"/>
    <mergeCell ref="R35:V35"/>
  </mergeCells>
  <phoneticPr fontId="1"/>
  <printOptions horizontalCentered="1"/>
  <pageMargins left="0.74803149606299213" right="0.74803149606299213" top="0.59055118110236227" bottom="0.59055118110236227" header="0.31496062992125984" footer="0.31496062992125984"/>
  <pageSetup paperSize="9" scale="98"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61"/>
  <sheetViews>
    <sheetView showGridLines="0" view="pageBreakPreview" zoomScaleNormal="100" zoomScaleSheetLayoutView="100" workbookViewId="0">
      <selection activeCell="AY47" sqref="AY47"/>
    </sheetView>
  </sheetViews>
  <sheetFormatPr defaultColWidth="2.625" defaultRowHeight="16.5" customHeight="1" x14ac:dyDescent="0.15"/>
  <cols>
    <col min="1" max="16384" width="2.625" style="187"/>
  </cols>
  <sheetData>
    <row r="1" spans="1:32" ht="16.5" customHeight="1" thickBot="1" x14ac:dyDescent="0.2">
      <c r="B1" s="188" t="s">
        <v>66</v>
      </c>
    </row>
    <row r="2" spans="1:32" ht="16.5" customHeight="1" thickBot="1" x14ac:dyDescent="0.2">
      <c r="A2" s="28" t="s">
        <v>67</v>
      </c>
      <c r="B2" s="188"/>
      <c r="S2" s="544" t="s">
        <v>68</v>
      </c>
      <c r="T2" s="545"/>
      <c r="U2" s="545"/>
      <c r="V2" s="545"/>
      <c r="W2" s="545"/>
      <c r="X2" s="545"/>
      <c r="Y2" s="546"/>
      <c r="Z2" s="547">
        <f>担当窓口!E5</f>
        <v>0</v>
      </c>
      <c r="AA2" s="548"/>
      <c r="AB2" s="548"/>
      <c r="AC2" s="548"/>
      <c r="AD2" s="548"/>
      <c r="AE2" s="548"/>
      <c r="AF2" s="549"/>
    </row>
    <row r="3" spans="1:32" ht="16.5" customHeight="1" x14ac:dyDescent="0.15">
      <c r="A3" s="28"/>
      <c r="B3" s="28"/>
      <c r="C3" s="28"/>
      <c r="D3" s="28"/>
      <c r="E3" s="28"/>
      <c r="F3" s="28"/>
      <c r="G3" s="29"/>
      <c r="H3" s="30"/>
      <c r="I3" s="31"/>
      <c r="J3" s="31"/>
      <c r="K3" s="31"/>
      <c r="L3" s="31"/>
      <c r="M3" s="31"/>
      <c r="N3" s="31"/>
      <c r="O3" s="31"/>
      <c r="P3" s="31"/>
      <c r="Q3" s="31"/>
      <c r="R3" s="31"/>
      <c r="S3" s="31"/>
      <c r="T3" s="31"/>
      <c r="U3" s="31"/>
      <c r="V3" s="31"/>
      <c r="W3" s="29"/>
      <c r="X3" s="29"/>
      <c r="Y3" s="29"/>
      <c r="Z3" s="29"/>
      <c r="AA3" s="29"/>
      <c r="AB3" s="29"/>
      <c r="AC3" s="29"/>
      <c r="AD3" s="29"/>
      <c r="AE3" s="29"/>
      <c r="AF3" s="32" t="s">
        <v>175</v>
      </c>
    </row>
    <row r="4" spans="1:32" ht="16.5" customHeight="1" x14ac:dyDescent="0.15">
      <c r="A4" s="550" t="s">
        <v>155</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row>
    <row r="5" spans="1:32" ht="16.5" customHeight="1" x14ac:dyDescent="0.15">
      <c r="A5" s="550" t="s">
        <v>319</v>
      </c>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row>
    <row r="6" spans="1:32" ht="16.5" customHeight="1" x14ac:dyDescent="0.15">
      <c r="A6" s="551" t="s">
        <v>69</v>
      </c>
      <c r="B6" s="552"/>
      <c r="C6" s="552"/>
      <c r="D6" s="553"/>
      <c r="E6" s="560" t="s">
        <v>70</v>
      </c>
      <c r="F6" s="534"/>
      <c r="G6" s="534"/>
      <c r="H6" s="534"/>
      <c r="I6" s="534"/>
      <c r="J6" s="534"/>
      <c r="K6" s="535"/>
      <c r="L6" s="533" t="s">
        <v>71</v>
      </c>
      <c r="M6" s="539"/>
      <c r="N6" s="539"/>
      <c r="O6" s="539"/>
      <c r="P6" s="539"/>
      <c r="Q6" s="539"/>
      <c r="R6" s="540"/>
      <c r="S6" s="533" t="s">
        <v>72</v>
      </c>
      <c r="T6" s="539"/>
      <c r="U6" s="539"/>
      <c r="V6" s="539"/>
      <c r="W6" s="539"/>
      <c r="X6" s="539"/>
      <c r="Y6" s="540"/>
      <c r="Z6" s="533" t="s">
        <v>73</v>
      </c>
      <c r="AA6" s="539"/>
      <c r="AB6" s="539"/>
      <c r="AC6" s="539"/>
      <c r="AD6" s="539"/>
      <c r="AE6" s="539"/>
      <c r="AF6" s="540"/>
    </row>
    <row r="7" spans="1:32" ht="16.5" customHeight="1" x14ac:dyDescent="0.15">
      <c r="A7" s="554"/>
      <c r="B7" s="555"/>
      <c r="C7" s="555"/>
      <c r="D7" s="556"/>
      <c r="E7" s="536"/>
      <c r="F7" s="537"/>
      <c r="G7" s="537"/>
      <c r="H7" s="537"/>
      <c r="I7" s="537"/>
      <c r="J7" s="537"/>
      <c r="K7" s="538"/>
      <c r="L7" s="541"/>
      <c r="M7" s="542"/>
      <c r="N7" s="542"/>
      <c r="O7" s="542"/>
      <c r="P7" s="542"/>
      <c r="Q7" s="542"/>
      <c r="R7" s="543"/>
      <c r="S7" s="541"/>
      <c r="T7" s="542"/>
      <c r="U7" s="542"/>
      <c r="V7" s="542"/>
      <c r="W7" s="542"/>
      <c r="X7" s="542"/>
      <c r="Y7" s="543"/>
      <c r="Z7" s="541"/>
      <c r="AA7" s="542"/>
      <c r="AB7" s="542"/>
      <c r="AC7" s="542"/>
      <c r="AD7" s="542"/>
      <c r="AE7" s="542"/>
      <c r="AF7" s="543"/>
    </row>
    <row r="8" spans="1:32" ht="16.5" customHeight="1" x14ac:dyDescent="0.15">
      <c r="A8" s="554"/>
      <c r="B8" s="555"/>
      <c r="C8" s="555"/>
      <c r="D8" s="556"/>
      <c r="E8" s="536"/>
      <c r="F8" s="537"/>
      <c r="G8" s="537"/>
      <c r="H8" s="537"/>
      <c r="I8" s="537"/>
      <c r="J8" s="537"/>
      <c r="K8" s="538"/>
      <c r="L8" s="541"/>
      <c r="M8" s="542"/>
      <c r="N8" s="542"/>
      <c r="O8" s="542"/>
      <c r="P8" s="542"/>
      <c r="Q8" s="542"/>
      <c r="R8" s="543"/>
      <c r="S8" s="541"/>
      <c r="T8" s="542"/>
      <c r="U8" s="542"/>
      <c r="V8" s="542"/>
      <c r="W8" s="542"/>
      <c r="X8" s="542"/>
      <c r="Y8" s="543"/>
      <c r="Z8" s="541"/>
      <c r="AA8" s="542"/>
      <c r="AB8" s="542"/>
      <c r="AC8" s="542"/>
      <c r="AD8" s="542"/>
      <c r="AE8" s="542"/>
      <c r="AF8" s="543"/>
    </row>
    <row r="9" spans="1:32" ht="16.5" customHeight="1" x14ac:dyDescent="0.15">
      <c r="A9" s="554"/>
      <c r="B9" s="555"/>
      <c r="C9" s="555"/>
      <c r="D9" s="556"/>
      <c r="E9" s="703"/>
      <c r="F9" s="703"/>
      <c r="G9" s="703"/>
      <c r="H9" s="703"/>
      <c r="I9" s="703"/>
      <c r="J9" s="703"/>
      <c r="K9" s="704"/>
      <c r="L9" s="699"/>
      <c r="M9" s="699"/>
      <c r="N9" s="699"/>
      <c r="O9" s="699"/>
      <c r="P9" s="699"/>
      <c r="Q9" s="699"/>
      <c r="R9" s="699"/>
      <c r="S9" s="532">
        <f>E9-L9</f>
        <v>0</v>
      </c>
      <c r="T9" s="532"/>
      <c r="U9" s="532"/>
      <c r="V9" s="532"/>
      <c r="W9" s="532"/>
      <c r="X9" s="532"/>
      <c r="Y9" s="532"/>
      <c r="Z9" s="532">
        <f>K49</f>
        <v>0</v>
      </c>
      <c r="AA9" s="532"/>
      <c r="AB9" s="532"/>
      <c r="AC9" s="532"/>
      <c r="AD9" s="532"/>
      <c r="AE9" s="532"/>
      <c r="AF9" s="532"/>
    </row>
    <row r="10" spans="1:32" ht="16.5" customHeight="1" x14ac:dyDescent="0.15">
      <c r="A10" s="554"/>
      <c r="B10" s="555"/>
      <c r="C10" s="555"/>
      <c r="D10" s="556"/>
      <c r="E10" s="560" t="s">
        <v>74</v>
      </c>
      <c r="F10" s="534"/>
      <c r="G10" s="534"/>
      <c r="H10" s="534"/>
      <c r="I10" s="534"/>
      <c r="J10" s="534"/>
      <c r="K10" s="535"/>
      <c r="L10" s="533" t="s">
        <v>75</v>
      </c>
      <c r="M10" s="539"/>
      <c r="N10" s="539"/>
      <c r="O10" s="539"/>
      <c r="P10" s="539"/>
      <c r="Q10" s="539"/>
      <c r="R10" s="540"/>
      <c r="S10" s="533" t="s">
        <v>76</v>
      </c>
      <c r="T10" s="534"/>
      <c r="U10" s="534"/>
      <c r="V10" s="534"/>
      <c r="W10" s="534"/>
      <c r="X10" s="534"/>
      <c r="Y10" s="535"/>
      <c r="Z10" s="533" t="s">
        <v>328</v>
      </c>
      <c r="AA10" s="539"/>
      <c r="AB10" s="539"/>
      <c r="AC10" s="539"/>
      <c r="AD10" s="539"/>
      <c r="AE10" s="539"/>
      <c r="AF10" s="540"/>
    </row>
    <row r="11" spans="1:32" ht="16.5" customHeight="1" x14ac:dyDescent="0.15">
      <c r="A11" s="554"/>
      <c r="B11" s="555"/>
      <c r="C11" s="555"/>
      <c r="D11" s="556"/>
      <c r="E11" s="536"/>
      <c r="F11" s="537"/>
      <c r="G11" s="537"/>
      <c r="H11" s="537"/>
      <c r="I11" s="537"/>
      <c r="J11" s="537"/>
      <c r="K11" s="538"/>
      <c r="L11" s="541"/>
      <c r="M11" s="542"/>
      <c r="N11" s="542"/>
      <c r="O11" s="542"/>
      <c r="P11" s="542"/>
      <c r="Q11" s="542"/>
      <c r="R11" s="543"/>
      <c r="S11" s="541"/>
      <c r="T11" s="537"/>
      <c r="U11" s="537"/>
      <c r="V11" s="537"/>
      <c r="W11" s="537"/>
      <c r="X11" s="537"/>
      <c r="Y11" s="538"/>
      <c r="Z11" s="541"/>
      <c r="AA11" s="542"/>
      <c r="AB11" s="542"/>
      <c r="AC11" s="542"/>
      <c r="AD11" s="542"/>
      <c r="AE11" s="542"/>
      <c r="AF11" s="543"/>
    </row>
    <row r="12" spans="1:32" ht="16.5" customHeight="1" x14ac:dyDescent="0.15">
      <c r="A12" s="554"/>
      <c r="B12" s="555"/>
      <c r="C12" s="555"/>
      <c r="D12" s="556"/>
      <c r="E12" s="536"/>
      <c r="F12" s="537"/>
      <c r="G12" s="537"/>
      <c r="H12" s="537"/>
      <c r="I12" s="537"/>
      <c r="J12" s="537"/>
      <c r="K12" s="538"/>
      <c r="L12" s="541"/>
      <c r="M12" s="542"/>
      <c r="N12" s="542"/>
      <c r="O12" s="542"/>
      <c r="P12" s="542"/>
      <c r="Q12" s="542"/>
      <c r="R12" s="543"/>
      <c r="S12" s="536"/>
      <c r="T12" s="537"/>
      <c r="U12" s="537"/>
      <c r="V12" s="537"/>
      <c r="W12" s="537"/>
      <c r="X12" s="537"/>
      <c r="Y12" s="538"/>
      <c r="Z12" s="541"/>
      <c r="AA12" s="542"/>
      <c r="AB12" s="542"/>
      <c r="AC12" s="542"/>
      <c r="AD12" s="542"/>
      <c r="AE12" s="542"/>
      <c r="AF12" s="543"/>
    </row>
    <row r="13" spans="1:32" ht="16.5" customHeight="1" x14ac:dyDescent="0.15">
      <c r="A13" s="557"/>
      <c r="B13" s="558"/>
      <c r="C13" s="558"/>
      <c r="D13" s="559"/>
      <c r="E13" s="563" t="s">
        <v>163</v>
      </c>
      <c r="F13" s="563"/>
      <c r="G13" s="563"/>
      <c r="H13" s="563"/>
      <c r="I13" s="563"/>
      <c r="J13" s="563"/>
      <c r="K13" s="564"/>
      <c r="L13" s="565">
        <f>IF(Z9&gt;E13,E13,Z9)</f>
        <v>0</v>
      </c>
      <c r="M13" s="565"/>
      <c r="N13" s="565"/>
      <c r="O13" s="565"/>
      <c r="P13" s="565"/>
      <c r="Q13" s="565"/>
      <c r="R13" s="565"/>
      <c r="S13" s="532">
        <f>IF(S9&gt;L13,L13,S9)</f>
        <v>0</v>
      </c>
      <c r="T13" s="532"/>
      <c r="U13" s="532"/>
      <c r="V13" s="532"/>
      <c r="W13" s="532"/>
      <c r="X13" s="532"/>
      <c r="Y13" s="532"/>
      <c r="Z13" s="561">
        <f>Z22+Z29+Z35+Z42+Z48</f>
        <v>0</v>
      </c>
      <c r="AA13" s="561"/>
      <c r="AB13" s="561"/>
      <c r="AC13" s="561"/>
      <c r="AD13" s="561"/>
      <c r="AE13" s="561"/>
      <c r="AF13" s="562"/>
    </row>
    <row r="14" spans="1:32" ht="16.5" customHeight="1" x14ac:dyDescent="0.15">
      <c r="A14" s="690" t="s">
        <v>77</v>
      </c>
      <c r="B14" s="691"/>
      <c r="C14" s="691"/>
      <c r="D14" s="691"/>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2"/>
    </row>
    <row r="15" spans="1:32" ht="16.5" customHeight="1" x14ac:dyDescent="0.15">
      <c r="A15" s="693" t="s">
        <v>176</v>
      </c>
      <c r="B15" s="694"/>
      <c r="C15" s="694"/>
      <c r="D15" s="694"/>
      <c r="E15" s="694"/>
      <c r="F15" s="694"/>
      <c r="G15" s="694"/>
      <c r="H15" s="694"/>
      <c r="I15" s="694"/>
      <c r="J15" s="695"/>
      <c r="K15" s="696" t="s">
        <v>79</v>
      </c>
      <c r="L15" s="697"/>
      <c r="M15" s="697"/>
      <c r="N15" s="697"/>
      <c r="O15" s="697"/>
      <c r="P15" s="697"/>
      <c r="Q15" s="698"/>
      <c r="R15" s="696" t="s">
        <v>177</v>
      </c>
      <c r="S15" s="697"/>
      <c r="T15" s="697"/>
      <c r="U15" s="697"/>
      <c r="V15" s="697"/>
      <c r="W15" s="697"/>
      <c r="X15" s="697"/>
      <c r="Y15" s="697"/>
      <c r="Z15" s="697"/>
      <c r="AA15" s="697"/>
      <c r="AB15" s="697"/>
      <c r="AC15" s="697"/>
      <c r="AD15" s="697"/>
      <c r="AE15" s="697"/>
      <c r="AF15" s="698"/>
    </row>
    <row r="16" spans="1:32" ht="16.5" customHeight="1" x14ac:dyDescent="0.15">
      <c r="A16" s="684" t="s">
        <v>168</v>
      </c>
      <c r="B16" s="685"/>
      <c r="C16" s="685"/>
      <c r="D16" s="685"/>
      <c r="E16" s="685"/>
      <c r="F16" s="685"/>
      <c r="G16" s="685"/>
      <c r="H16" s="685"/>
      <c r="I16" s="685"/>
      <c r="J16" s="686"/>
      <c r="K16" s="687"/>
      <c r="L16" s="688"/>
      <c r="M16" s="688"/>
      <c r="N16" s="688"/>
      <c r="O16" s="688"/>
      <c r="P16" s="688"/>
      <c r="Q16" s="689"/>
      <c r="R16" s="700"/>
      <c r="S16" s="701"/>
      <c r="T16" s="701"/>
      <c r="U16" s="701"/>
      <c r="V16" s="701"/>
      <c r="W16" s="701"/>
      <c r="X16" s="701"/>
      <c r="Y16" s="701"/>
      <c r="Z16" s="701"/>
      <c r="AA16" s="701"/>
      <c r="AB16" s="701"/>
      <c r="AC16" s="701"/>
      <c r="AD16" s="701"/>
      <c r="AE16" s="701"/>
      <c r="AF16" s="702"/>
    </row>
    <row r="17" spans="1:32" ht="16.5" customHeight="1" x14ac:dyDescent="0.15">
      <c r="A17" s="582"/>
      <c r="B17" s="583"/>
      <c r="C17" s="583"/>
      <c r="D17" s="583"/>
      <c r="E17" s="583"/>
      <c r="F17" s="583"/>
      <c r="G17" s="583"/>
      <c r="H17" s="583"/>
      <c r="I17" s="583"/>
      <c r="J17" s="584"/>
      <c r="K17" s="597"/>
      <c r="L17" s="598"/>
      <c r="M17" s="598"/>
      <c r="N17" s="598"/>
      <c r="O17" s="598"/>
      <c r="P17" s="598"/>
      <c r="Q17" s="599"/>
      <c r="R17" s="585"/>
      <c r="S17" s="586"/>
      <c r="T17" s="586"/>
      <c r="U17" s="586"/>
      <c r="V17" s="586"/>
      <c r="W17" s="586"/>
      <c r="X17" s="586"/>
      <c r="Y17" s="586"/>
      <c r="Z17" s="586"/>
      <c r="AA17" s="586"/>
      <c r="AB17" s="586"/>
      <c r="AC17" s="586"/>
      <c r="AD17" s="586"/>
      <c r="AE17" s="586"/>
      <c r="AF17" s="587"/>
    </row>
    <row r="18" spans="1:32" ht="16.5" customHeight="1" x14ac:dyDescent="0.15">
      <c r="A18" s="582"/>
      <c r="B18" s="583"/>
      <c r="C18" s="583"/>
      <c r="D18" s="583"/>
      <c r="E18" s="583"/>
      <c r="F18" s="583"/>
      <c r="G18" s="583"/>
      <c r="H18" s="583"/>
      <c r="I18" s="583"/>
      <c r="J18" s="584"/>
      <c r="K18" s="597"/>
      <c r="L18" s="598"/>
      <c r="M18" s="598"/>
      <c r="N18" s="598"/>
      <c r="O18" s="598"/>
      <c r="P18" s="598"/>
      <c r="Q18" s="599"/>
      <c r="R18" s="585"/>
      <c r="S18" s="586"/>
      <c r="T18" s="586"/>
      <c r="U18" s="586"/>
      <c r="V18" s="586"/>
      <c r="W18" s="586"/>
      <c r="X18" s="586"/>
      <c r="Y18" s="586"/>
      <c r="Z18" s="586"/>
      <c r="AA18" s="586"/>
      <c r="AB18" s="586"/>
      <c r="AC18" s="586"/>
      <c r="AD18" s="586"/>
      <c r="AE18" s="586"/>
      <c r="AF18" s="587"/>
    </row>
    <row r="19" spans="1:32" ht="16.5" customHeight="1" x14ac:dyDescent="0.15">
      <c r="A19" s="582"/>
      <c r="B19" s="583"/>
      <c r="C19" s="583"/>
      <c r="D19" s="583"/>
      <c r="E19" s="583"/>
      <c r="F19" s="583"/>
      <c r="G19" s="583"/>
      <c r="H19" s="583"/>
      <c r="I19" s="583"/>
      <c r="J19" s="584"/>
      <c r="K19" s="597"/>
      <c r="L19" s="598"/>
      <c r="M19" s="598"/>
      <c r="N19" s="598"/>
      <c r="O19" s="598"/>
      <c r="P19" s="598"/>
      <c r="Q19" s="599"/>
      <c r="R19" s="585"/>
      <c r="S19" s="586"/>
      <c r="T19" s="586"/>
      <c r="U19" s="586"/>
      <c r="V19" s="586"/>
      <c r="W19" s="586"/>
      <c r="X19" s="586"/>
      <c r="Y19" s="586"/>
      <c r="Z19" s="586"/>
      <c r="AA19" s="586"/>
      <c r="AB19" s="586"/>
      <c r="AC19" s="586"/>
      <c r="AD19" s="586"/>
      <c r="AE19" s="586"/>
      <c r="AF19" s="587"/>
    </row>
    <row r="20" spans="1:32" ht="16.5" customHeight="1" thickBot="1" x14ac:dyDescent="0.2">
      <c r="A20" s="582"/>
      <c r="B20" s="583"/>
      <c r="C20" s="583"/>
      <c r="D20" s="583"/>
      <c r="E20" s="583"/>
      <c r="F20" s="583"/>
      <c r="G20" s="583"/>
      <c r="H20" s="583"/>
      <c r="I20" s="583"/>
      <c r="J20" s="584"/>
      <c r="K20" s="597"/>
      <c r="L20" s="598"/>
      <c r="M20" s="598"/>
      <c r="N20" s="598"/>
      <c r="O20" s="598"/>
      <c r="P20" s="598"/>
      <c r="Q20" s="599"/>
      <c r="R20" s="585"/>
      <c r="S20" s="586"/>
      <c r="T20" s="586"/>
      <c r="U20" s="586"/>
      <c r="V20" s="586"/>
      <c r="W20" s="586"/>
      <c r="X20" s="586"/>
      <c r="Y20" s="586"/>
      <c r="Z20" s="586"/>
      <c r="AA20" s="586"/>
      <c r="AB20" s="586"/>
      <c r="AC20" s="586"/>
      <c r="AD20" s="586"/>
      <c r="AE20" s="586"/>
      <c r="AF20" s="587"/>
    </row>
    <row r="21" spans="1:32" ht="16.5" customHeight="1" x14ac:dyDescent="0.15">
      <c r="A21" s="600" t="s">
        <v>182</v>
      </c>
      <c r="B21" s="601"/>
      <c r="C21" s="601"/>
      <c r="D21" s="601"/>
      <c r="E21" s="601"/>
      <c r="F21" s="601"/>
      <c r="G21" s="601"/>
      <c r="H21" s="601"/>
      <c r="I21" s="601"/>
      <c r="J21" s="602"/>
      <c r="K21" s="603" t="s">
        <v>200</v>
      </c>
      <c r="L21" s="604"/>
      <c r="M21" s="604"/>
      <c r="N21" s="604"/>
      <c r="O21" s="604"/>
      <c r="P21" s="604"/>
      <c r="Q21" s="605"/>
      <c r="R21" s="606" t="s">
        <v>156</v>
      </c>
      <c r="S21" s="607"/>
      <c r="T21" s="607"/>
      <c r="U21" s="607"/>
      <c r="V21" s="607"/>
      <c r="W21" s="607"/>
      <c r="X21" s="607"/>
      <c r="Y21" s="608"/>
      <c r="Z21" s="570" t="s">
        <v>327</v>
      </c>
      <c r="AA21" s="571"/>
      <c r="AB21" s="571"/>
      <c r="AC21" s="571"/>
      <c r="AD21" s="571"/>
      <c r="AE21" s="571"/>
      <c r="AF21" s="572"/>
    </row>
    <row r="22" spans="1:32" ht="16.5" customHeight="1" thickBot="1" x14ac:dyDescent="0.2">
      <c r="A22" s="648">
        <f>(SUM(K17:Q20))</f>
        <v>0</v>
      </c>
      <c r="B22" s="649"/>
      <c r="C22" s="649"/>
      <c r="D22" s="649"/>
      <c r="E22" s="649"/>
      <c r="F22" s="649"/>
      <c r="G22" s="649"/>
      <c r="H22" s="649"/>
      <c r="I22" s="649"/>
      <c r="J22" s="650"/>
      <c r="K22" s="618">
        <f>SUM(K17:Q20)*1/1</f>
        <v>0</v>
      </c>
      <c r="L22" s="619"/>
      <c r="M22" s="619"/>
      <c r="N22" s="619"/>
      <c r="O22" s="619"/>
      <c r="P22" s="619"/>
      <c r="Q22" s="620"/>
      <c r="R22" s="831">
        <v>2800000</v>
      </c>
      <c r="S22" s="832"/>
      <c r="T22" s="832"/>
      <c r="U22" s="832"/>
      <c r="V22" s="832"/>
      <c r="W22" s="832"/>
      <c r="X22" s="832"/>
      <c r="Y22" s="833"/>
      <c r="Z22" s="807">
        <f>(IF(K22&gt;R22,R22,K22))</f>
        <v>0</v>
      </c>
      <c r="AA22" s="808"/>
      <c r="AB22" s="808"/>
      <c r="AC22" s="808"/>
      <c r="AD22" s="808"/>
      <c r="AE22" s="808"/>
      <c r="AF22" s="809"/>
    </row>
    <row r="23" spans="1:32" ht="16.5" customHeight="1" thickTop="1" x14ac:dyDescent="0.15">
      <c r="A23" s="834" t="s">
        <v>178</v>
      </c>
      <c r="B23" s="835"/>
      <c r="C23" s="835"/>
      <c r="D23" s="835"/>
      <c r="E23" s="835"/>
      <c r="F23" s="835"/>
      <c r="G23" s="835"/>
      <c r="H23" s="835"/>
      <c r="I23" s="835"/>
      <c r="J23" s="835"/>
      <c r="K23" s="835"/>
      <c r="L23" s="835"/>
      <c r="M23" s="835"/>
      <c r="N23" s="835"/>
      <c r="O23" s="835"/>
      <c r="P23" s="835"/>
      <c r="Q23" s="836"/>
      <c r="R23" s="588"/>
      <c r="S23" s="589"/>
      <c r="T23" s="589"/>
      <c r="U23" s="589"/>
      <c r="V23" s="589"/>
      <c r="W23" s="589"/>
      <c r="X23" s="589"/>
      <c r="Y23" s="589"/>
      <c r="Z23" s="589"/>
      <c r="AA23" s="589"/>
      <c r="AB23" s="589"/>
      <c r="AC23" s="589"/>
      <c r="AD23" s="589"/>
      <c r="AE23" s="589"/>
      <c r="AF23" s="590"/>
    </row>
    <row r="24" spans="1:32" ht="16.5" customHeight="1" x14ac:dyDescent="0.15">
      <c r="A24" s="582"/>
      <c r="B24" s="583"/>
      <c r="C24" s="583"/>
      <c r="D24" s="583"/>
      <c r="E24" s="583"/>
      <c r="F24" s="583"/>
      <c r="G24" s="583"/>
      <c r="H24" s="583"/>
      <c r="I24" s="583"/>
      <c r="J24" s="584"/>
      <c r="K24" s="597"/>
      <c r="L24" s="598"/>
      <c r="M24" s="598"/>
      <c r="N24" s="598"/>
      <c r="O24" s="598"/>
      <c r="P24" s="598"/>
      <c r="Q24" s="599"/>
      <c r="R24" s="585"/>
      <c r="S24" s="586"/>
      <c r="T24" s="586"/>
      <c r="U24" s="586"/>
      <c r="V24" s="586"/>
      <c r="W24" s="586"/>
      <c r="X24" s="586"/>
      <c r="Y24" s="586"/>
      <c r="Z24" s="586"/>
      <c r="AA24" s="586"/>
      <c r="AB24" s="586"/>
      <c r="AC24" s="586"/>
      <c r="AD24" s="586"/>
      <c r="AE24" s="586"/>
      <c r="AF24" s="587"/>
    </row>
    <row r="25" spans="1:32" ht="16.5" customHeight="1" x14ac:dyDescent="0.15">
      <c r="A25" s="582"/>
      <c r="B25" s="583"/>
      <c r="C25" s="583"/>
      <c r="D25" s="583"/>
      <c r="E25" s="583"/>
      <c r="F25" s="583"/>
      <c r="G25" s="583"/>
      <c r="H25" s="583"/>
      <c r="I25" s="583"/>
      <c r="J25" s="584"/>
      <c r="K25" s="597"/>
      <c r="L25" s="598"/>
      <c r="M25" s="598"/>
      <c r="N25" s="598"/>
      <c r="O25" s="598"/>
      <c r="P25" s="598"/>
      <c r="Q25" s="599"/>
      <c r="R25" s="585"/>
      <c r="S25" s="586"/>
      <c r="T25" s="586"/>
      <c r="U25" s="586"/>
      <c r="V25" s="586"/>
      <c r="W25" s="586"/>
      <c r="X25" s="586"/>
      <c r="Y25" s="586"/>
      <c r="Z25" s="586"/>
      <c r="AA25" s="586"/>
      <c r="AB25" s="586"/>
      <c r="AC25" s="586"/>
      <c r="AD25" s="586"/>
      <c r="AE25" s="586"/>
      <c r="AF25" s="587"/>
    </row>
    <row r="26" spans="1:32" ht="16.5" customHeight="1" x14ac:dyDescent="0.15">
      <c r="A26" s="582"/>
      <c r="B26" s="583"/>
      <c r="C26" s="583"/>
      <c r="D26" s="583"/>
      <c r="E26" s="583"/>
      <c r="F26" s="583"/>
      <c r="G26" s="583"/>
      <c r="H26" s="583"/>
      <c r="I26" s="583"/>
      <c r="J26" s="584"/>
      <c r="K26" s="597"/>
      <c r="L26" s="598"/>
      <c r="M26" s="598"/>
      <c r="N26" s="598"/>
      <c r="O26" s="598"/>
      <c r="P26" s="598"/>
      <c r="Q26" s="599"/>
      <c r="R26" s="585"/>
      <c r="S26" s="586"/>
      <c r="T26" s="586"/>
      <c r="U26" s="586"/>
      <c r="V26" s="586"/>
      <c r="W26" s="586"/>
      <c r="X26" s="586"/>
      <c r="Y26" s="586"/>
      <c r="Z26" s="586"/>
      <c r="AA26" s="586"/>
      <c r="AB26" s="586"/>
      <c r="AC26" s="586"/>
      <c r="AD26" s="586"/>
      <c r="AE26" s="586"/>
      <c r="AF26" s="587"/>
    </row>
    <row r="27" spans="1:32" ht="16.5" customHeight="1" thickBot="1" x14ac:dyDescent="0.2">
      <c r="A27" s="582"/>
      <c r="B27" s="583"/>
      <c r="C27" s="583"/>
      <c r="D27" s="583"/>
      <c r="E27" s="583"/>
      <c r="F27" s="583"/>
      <c r="G27" s="583"/>
      <c r="H27" s="583"/>
      <c r="I27" s="583"/>
      <c r="J27" s="584"/>
      <c r="K27" s="597"/>
      <c r="L27" s="598"/>
      <c r="M27" s="598"/>
      <c r="N27" s="598"/>
      <c r="O27" s="598"/>
      <c r="P27" s="598"/>
      <c r="Q27" s="599"/>
      <c r="R27" s="585"/>
      <c r="S27" s="586"/>
      <c r="T27" s="586"/>
      <c r="U27" s="586"/>
      <c r="V27" s="586"/>
      <c r="W27" s="586"/>
      <c r="X27" s="586"/>
      <c r="Y27" s="586"/>
      <c r="Z27" s="586"/>
      <c r="AA27" s="586"/>
      <c r="AB27" s="586"/>
      <c r="AC27" s="586"/>
      <c r="AD27" s="586"/>
      <c r="AE27" s="586"/>
      <c r="AF27" s="587"/>
    </row>
    <row r="28" spans="1:32" ht="16.5" customHeight="1" x14ac:dyDescent="0.15">
      <c r="A28" s="600" t="s">
        <v>185</v>
      </c>
      <c r="B28" s="601"/>
      <c r="C28" s="601"/>
      <c r="D28" s="601"/>
      <c r="E28" s="601"/>
      <c r="F28" s="601"/>
      <c r="G28" s="601"/>
      <c r="H28" s="601"/>
      <c r="I28" s="601"/>
      <c r="J28" s="602"/>
      <c r="K28" s="603" t="s">
        <v>201</v>
      </c>
      <c r="L28" s="604"/>
      <c r="M28" s="604"/>
      <c r="N28" s="604"/>
      <c r="O28" s="604"/>
      <c r="P28" s="604"/>
      <c r="Q28" s="605"/>
      <c r="R28" s="606" t="s">
        <v>156</v>
      </c>
      <c r="S28" s="607"/>
      <c r="T28" s="607"/>
      <c r="U28" s="607"/>
      <c r="V28" s="607"/>
      <c r="W28" s="607"/>
      <c r="X28" s="607"/>
      <c r="Y28" s="608"/>
      <c r="Z28" s="570" t="s">
        <v>327</v>
      </c>
      <c r="AA28" s="571"/>
      <c r="AB28" s="571"/>
      <c r="AC28" s="571"/>
      <c r="AD28" s="571"/>
      <c r="AE28" s="571"/>
      <c r="AF28" s="572"/>
    </row>
    <row r="29" spans="1:32" ht="16.5" customHeight="1" thickBot="1" x14ac:dyDescent="0.2">
      <c r="A29" s="825">
        <f>(SUM(K24:Q27))</f>
        <v>0</v>
      </c>
      <c r="B29" s="826"/>
      <c r="C29" s="826"/>
      <c r="D29" s="826"/>
      <c r="E29" s="826"/>
      <c r="F29" s="826"/>
      <c r="G29" s="826"/>
      <c r="H29" s="826"/>
      <c r="I29" s="826"/>
      <c r="J29" s="827"/>
      <c r="K29" s="618">
        <f>SUM(K24:Q27)*1/1</f>
        <v>0</v>
      </c>
      <c r="L29" s="619"/>
      <c r="M29" s="619"/>
      <c r="N29" s="619"/>
      <c r="O29" s="619"/>
      <c r="P29" s="619"/>
      <c r="Q29" s="620"/>
      <c r="R29" s="831">
        <v>900000</v>
      </c>
      <c r="S29" s="832"/>
      <c r="T29" s="832"/>
      <c r="U29" s="832"/>
      <c r="V29" s="832"/>
      <c r="W29" s="832"/>
      <c r="X29" s="832"/>
      <c r="Y29" s="833"/>
      <c r="Z29" s="807">
        <f>(IF(K29&gt;R29,R29,K29))</f>
        <v>0</v>
      </c>
      <c r="AA29" s="808"/>
      <c r="AB29" s="808"/>
      <c r="AC29" s="808"/>
      <c r="AD29" s="808"/>
      <c r="AE29" s="808"/>
      <c r="AF29" s="809"/>
    </row>
    <row r="30" spans="1:32" ht="16.5" customHeight="1" thickTop="1" x14ac:dyDescent="0.15">
      <c r="A30" s="219" t="s">
        <v>179</v>
      </c>
      <c r="B30" s="220"/>
      <c r="C30" s="220"/>
      <c r="D30" s="220"/>
      <c r="E30" s="220"/>
      <c r="F30" s="220"/>
      <c r="G30" s="220"/>
      <c r="H30" s="220"/>
      <c r="I30" s="220"/>
      <c r="J30" s="220"/>
      <c r="K30" s="220"/>
      <c r="L30" s="220"/>
      <c r="M30" s="220"/>
      <c r="N30" s="220"/>
      <c r="O30" s="220"/>
      <c r="P30" s="220"/>
      <c r="Q30" s="221"/>
      <c r="R30" s="222"/>
      <c r="S30" s="223"/>
      <c r="T30" s="223"/>
      <c r="U30" s="223"/>
      <c r="V30" s="223"/>
      <c r="W30" s="223"/>
      <c r="X30" s="223"/>
      <c r="Y30" s="223"/>
      <c r="Z30" s="223"/>
      <c r="AA30" s="223"/>
      <c r="AB30" s="223"/>
      <c r="AC30" s="223"/>
      <c r="AD30" s="223"/>
      <c r="AE30" s="223"/>
      <c r="AF30" s="224"/>
    </row>
    <row r="31" spans="1:32" ht="16.5" customHeight="1" x14ac:dyDescent="0.15">
      <c r="A31" s="582"/>
      <c r="B31" s="583"/>
      <c r="C31" s="583"/>
      <c r="D31" s="583"/>
      <c r="E31" s="583"/>
      <c r="F31" s="583"/>
      <c r="G31" s="583"/>
      <c r="H31" s="583"/>
      <c r="I31" s="583"/>
      <c r="J31" s="584"/>
      <c r="K31" s="597"/>
      <c r="L31" s="598"/>
      <c r="M31" s="598"/>
      <c r="N31" s="598"/>
      <c r="O31" s="598"/>
      <c r="P31" s="598"/>
      <c r="Q31" s="599"/>
      <c r="R31" s="585"/>
      <c r="S31" s="586"/>
      <c r="T31" s="586"/>
      <c r="U31" s="586"/>
      <c r="V31" s="586"/>
      <c r="W31" s="586"/>
      <c r="X31" s="586"/>
      <c r="Y31" s="586"/>
      <c r="Z31" s="586"/>
      <c r="AA31" s="586"/>
      <c r="AB31" s="586"/>
      <c r="AC31" s="586"/>
      <c r="AD31" s="586"/>
      <c r="AE31" s="586"/>
      <c r="AF31" s="587"/>
    </row>
    <row r="32" spans="1:32" ht="16.5" customHeight="1" x14ac:dyDescent="0.15">
      <c r="A32" s="582"/>
      <c r="B32" s="583"/>
      <c r="C32" s="583"/>
      <c r="D32" s="583"/>
      <c r="E32" s="583"/>
      <c r="F32" s="583"/>
      <c r="G32" s="583"/>
      <c r="H32" s="583"/>
      <c r="I32" s="583"/>
      <c r="J32" s="584"/>
      <c r="K32" s="597"/>
      <c r="L32" s="598"/>
      <c r="M32" s="598"/>
      <c r="N32" s="598"/>
      <c r="O32" s="598"/>
      <c r="P32" s="598"/>
      <c r="Q32" s="599"/>
      <c r="R32" s="585"/>
      <c r="S32" s="586"/>
      <c r="T32" s="586"/>
      <c r="U32" s="586"/>
      <c r="V32" s="586"/>
      <c r="W32" s="586"/>
      <c r="X32" s="586"/>
      <c r="Y32" s="586"/>
      <c r="Z32" s="586"/>
      <c r="AA32" s="586"/>
      <c r="AB32" s="586"/>
      <c r="AC32" s="586"/>
      <c r="AD32" s="586"/>
      <c r="AE32" s="586"/>
      <c r="AF32" s="587"/>
    </row>
    <row r="33" spans="1:32" ht="16.5" customHeight="1" thickBot="1" x14ac:dyDescent="0.2">
      <c r="A33" s="582"/>
      <c r="B33" s="583"/>
      <c r="C33" s="583"/>
      <c r="D33" s="583"/>
      <c r="E33" s="583"/>
      <c r="F33" s="583"/>
      <c r="G33" s="583"/>
      <c r="H33" s="583"/>
      <c r="I33" s="583"/>
      <c r="J33" s="584"/>
      <c r="K33" s="597"/>
      <c r="L33" s="598"/>
      <c r="M33" s="598"/>
      <c r="N33" s="598"/>
      <c r="O33" s="598"/>
      <c r="P33" s="598"/>
      <c r="Q33" s="599"/>
      <c r="R33" s="585"/>
      <c r="S33" s="586"/>
      <c r="T33" s="586"/>
      <c r="U33" s="586"/>
      <c r="V33" s="586"/>
      <c r="W33" s="586"/>
      <c r="X33" s="586"/>
      <c r="Y33" s="586"/>
      <c r="Z33" s="586"/>
      <c r="AA33" s="586"/>
      <c r="AB33" s="586"/>
      <c r="AC33" s="586"/>
      <c r="AD33" s="586"/>
      <c r="AE33" s="586"/>
      <c r="AF33" s="587"/>
    </row>
    <row r="34" spans="1:32" ht="16.5" customHeight="1" x14ac:dyDescent="0.15">
      <c r="A34" s="600" t="s">
        <v>185</v>
      </c>
      <c r="B34" s="601"/>
      <c r="C34" s="601"/>
      <c r="D34" s="601"/>
      <c r="E34" s="601"/>
      <c r="F34" s="601"/>
      <c r="G34" s="601"/>
      <c r="H34" s="601"/>
      <c r="I34" s="601"/>
      <c r="J34" s="602"/>
      <c r="K34" s="603" t="s">
        <v>201</v>
      </c>
      <c r="L34" s="604"/>
      <c r="M34" s="604"/>
      <c r="N34" s="604"/>
      <c r="O34" s="604"/>
      <c r="P34" s="604"/>
      <c r="Q34" s="605"/>
      <c r="R34" s="606" t="s">
        <v>156</v>
      </c>
      <c r="S34" s="607"/>
      <c r="T34" s="607"/>
      <c r="U34" s="607"/>
      <c r="V34" s="607"/>
      <c r="W34" s="607"/>
      <c r="X34" s="607"/>
      <c r="Y34" s="608"/>
      <c r="Z34" s="570" t="s">
        <v>327</v>
      </c>
      <c r="AA34" s="571"/>
      <c r="AB34" s="571"/>
      <c r="AC34" s="571"/>
      <c r="AD34" s="571"/>
      <c r="AE34" s="571"/>
      <c r="AF34" s="572"/>
    </row>
    <row r="35" spans="1:32" ht="16.5" customHeight="1" thickBot="1" x14ac:dyDescent="0.2">
      <c r="A35" s="825">
        <f>(SUM(K31:Q33))</f>
        <v>0</v>
      </c>
      <c r="B35" s="826"/>
      <c r="C35" s="826"/>
      <c r="D35" s="826"/>
      <c r="E35" s="826"/>
      <c r="F35" s="826"/>
      <c r="G35" s="826"/>
      <c r="H35" s="826"/>
      <c r="I35" s="826"/>
      <c r="J35" s="827"/>
      <c r="K35" s="618">
        <f>SUM(K31:Q33)*1/1</f>
        <v>0</v>
      </c>
      <c r="L35" s="619"/>
      <c r="M35" s="619"/>
      <c r="N35" s="619"/>
      <c r="O35" s="619"/>
      <c r="P35" s="619"/>
      <c r="Q35" s="620"/>
      <c r="R35" s="831">
        <v>1030000</v>
      </c>
      <c r="S35" s="832"/>
      <c r="T35" s="832"/>
      <c r="U35" s="832"/>
      <c r="V35" s="832"/>
      <c r="W35" s="832"/>
      <c r="X35" s="832"/>
      <c r="Y35" s="833"/>
      <c r="Z35" s="807">
        <f>(IF(K35&gt;R35,R35,K35))</f>
        <v>0</v>
      </c>
      <c r="AA35" s="808"/>
      <c r="AB35" s="808"/>
      <c r="AC35" s="808"/>
      <c r="AD35" s="808"/>
      <c r="AE35" s="808"/>
      <c r="AF35" s="809"/>
    </row>
    <row r="36" spans="1:32" ht="16.5" customHeight="1" thickTop="1" x14ac:dyDescent="0.15">
      <c r="A36" s="828" t="s">
        <v>170</v>
      </c>
      <c r="B36" s="829"/>
      <c r="C36" s="829"/>
      <c r="D36" s="829"/>
      <c r="E36" s="829"/>
      <c r="F36" s="829"/>
      <c r="G36" s="829"/>
      <c r="H36" s="829"/>
      <c r="I36" s="829"/>
      <c r="J36" s="829"/>
      <c r="K36" s="829"/>
      <c r="L36" s="829"/>
      <c r="M36" s="829"/>
      <c r="N36" s="829"/>
      <c r="O36" s="829"/>
      <c r="P36" s="829"/>
      <c r="Q36" s="830"/>
      <c r="R36" s="588"/>
      <c r="S36" s="589"/>
      <c r="T36" s="589"/>
      <c r="U36" s="589"/>
      <c r="V36" s="589"/>
      <c r="W36" s="589"/>
      <c r="X36" s="589"/>
      <c r="Y36" s="589"/>
      <c r="Z36" s="589"/>
      <c r="AA36" s="589"/>
      <c r="AB36" s="589"/>
      <c r="AC36" s="589"/>
      <c r="AD36" s="589"/>
      <c r="AE36" s="589"/>
      <c r="AF36" s="590"/>
    </row>
    <row r="37" spans="1:32" ht="16.5" customHeight="1" x14ac:dyDescent="0.15">
      <c r="A37" s="582"/>
      <c r="B37" s="583"/>
      <c r="C37" s="583"/>
      <c r="D37" s="583"/>
      <c r="E37" s="583"/>
      <c r="F37" s="583"/>
      <c r="G37" s="583"/>
      <c r="H37" s="583"/>
      <c r="I37" s="583"/>
      <c r="J37" s="584"/>
      <c r="K37" s="597"/>
      <c r="L37" s="598"/>
      <c r="M37" s="598"/>
      <c r="N37" s="598"/>
      <c r="O37" s="598"/>
      <c r="P37" s="598"/>
      <c r="Q37" s="599"/>
      <c r="R37" s="585"/>
      <c r="S37" s="586"/>
      <c r="T37" s="586"/>
      <c r="U37" s="586"/>
      <c r="V37" s="586"/>
      <c r="W37" s="586"/>
      <c r="X37" s="586"/>
      <c r="Y37" s="586"/>
      <c r="Z37" s="586"/>
      <c r="AA37" s="586"/>
      <c r="AB37" s="586"/>
      <c r="AC37" s="586"/>
      <c r="AD37" s="586"/>
      <c r="AE37" s="586"/>
      <c r="AF37" s="587"/>
    </row>
    <row r="38" spans="1:32" ht="16.5" customHeight="1" x14ac:dyDescent="0.15">
      <c r="A38" s="582"/>
      <c r="B38" s="583"/>
      <c r="C38" s="583"/>
      <c r="D38" s="583"/>
      <c r="E38" s="583"/>
      <c r="F38" s="583"/>
      <c r="G38" s="583"/>
      <c r="H38" s="583"/>
      <c r="I38" s="583"/>
      <c r="J38" s="584"/>
      <c r="K38" s="597"/>
      <c r="L38" s="598"/>
      <c r="M38" s="598"/>
      <c r="N38" s="598"/>
      <c r="O38" s="598"/>
      <c r="P38" s="598"/>
      <c r="Q38" s="599"/>
      <c r="R38" s="585"/>
      <c r="S38" s="586"/>
      <c r="T38" s="586"/>
      <c r="U38" s="586"/>
      <c r="V38" s="586"/>
      <c r="W38" s="586"/>
      <c r="X38" s="586"/>
      <c r="Y38" s="586"/>
      <c r="Z38" s="586"/>
      <c r="AA38" s="586"/>
      <c r="AB38" s="586"/>
      <c r="AC38" s="586"/>
      <c r="AD38" s="586"/>
      <c r="AE38" s="586"/>
      <c r="AF38" s="587"/>
    </row>
    <row r="39" spans="1:32" ht="16.5" customHeight="1" x14ac:dyDescent="0.15">
      <c r="A39" s="582"/>
      <c r="B39" s="583"/>
      <c r="C39" s="583"/>
      <c r="D39" s="583"/>
      <c r="E39" s="583"/>
      <c r="F39" s="583"/>
      <c r="G39" s="583"/>
      <c r="H39" s="583"/>
      <c r="I39" s="583"/>
      <c r="J39" s="584"/>
      <c r="K39" s="597"/>
      <c r="L39" s="598"/>
      <c r="M39" s="598"/>
      <c r="N39" s="598"/>
      <c r="O39" s="598"/>
      <c r="P39" s="598"/>
      <c r="Q39" s="599"/>
      <c r="R39" s="585"/>
      <c r="S39" s="586"/>
      <c r="T39" s="586"/>
      <c r="U39" s="586"/>
      <c r="V39" s="586"/>
      <c r="W39" s="586"/>
      <c r="X39" s="586"/>
      <c r="Y39" s="586"/>
      <c r="Z39" s="586"/>
      <c r="AA39" s="586"/>
      <c r="AB39" s="586"/>
      <c r="AC39" s="586"/>
      <c r="AD39" s="586"/>
      <c r="AE39" s="586"/>
      <c r="AF39" s="587"/>
    </row>
    <row r="40" spans="1:32" ht="16.5" customHeight="1" thickBot="1" x14ac:dyDescent="0.2">
      <c r="A40" s="582"/>
      <c r="B40" s="583"/>
      <c r="C40" s="583"/>
      <c r="D40" s="583"/>
      <c r="E40" s="583"/>
      <c r="F40" s="583"/>
      <c r="G40" s="583"/>
      <c r="H40" s="583"/>
      <c r="I40" s="583"/>
      <c r="J40" s="584"/>
      <c r="K40" s="597"/>
      <c r="L40" s="598"/>
      <c r="M40" s="598"/>
      <c r="N40" s="598"/>
      <c r="O40" s="598"/>
      <c r="P40" s="598"/>
      <c r="Q40" s="599"/>
      <c r="R40" s="585"/>
      <c r="S40" s="586"/>
      <c r="T40" s="586"/>
      <c r="U40" s="586"/>
      <c r="V40" s="586"/>
      <c r="W40" s="586"/>
      <c r="X40" s="586"/>
      <c r="Y40" s="586"/>
      <c r="Z40" s="586"/>
      <c r="AA40" s="586"/>
      <c r="AB40" s="586"/>
      <c r="AC40" s="586"/>
      <c r="AD40" s="586"/>
      <c r="AE40" s="586"/>
      <c r="AF40" s="587"/>
    </row>
    <row r="41" spans="1:32" ht="16.5" customHeight="1" x14ac:dyDescent="0.15">
      <c r="A41" s="600" t="s">
        <v>185</v>
      </c>
      <c r="B41" s="601"/>
      <c r="C41" s="601"/>
      <c r="D41" s="601"/>
      <c r="E41" s="601"/>
      <c r="F41" s="601"/>
      <c r="G41" s="601"/>
      <c r="H41" s="601"/>
      <c r="I41" s="601"/>
      <c r="J41" s="602"/>
      <c r="K41" s="603" t="s">
        <v>201</v>
      </c>
      <c r="L41" s="604"/>
      <c r="M41" s="604"/>
      <c r="N41" s="604"/>
      <c r="O41" s="604"/>
      <c r="P41" s="604"/>
      <c r="Q41" s="605"/>
      <c r="R41" s="606" t="s">
        <v>156</v>
      </c>
      <c r="S41" s="607"/>
      <c r="T41" s="607"/>
      <c r="U41" s="607"/>
      <c r="V41" s="607"/>
      <c r="W41" s="607"/>
      <c r="X41" s="607"/>
      <c r="Y41" s="608"/>
      <c r="Z41" s="570" t="s">
        <v>327</v>
      </c>
      <c r="AA41" s="571"/>
      <c r="AB41" s="571"/>
      <c r="AC41" s="571"/>
      <c r="AD41" s="571"/>
      <c r="AE41" s="571"/>
      <c r="AF41" s="572"/>
    </row>
    <row r="42" spans="1:32" ht="16.5" customHeight="1" thickBot="1" x14ac:dyDescent="0.2">
      <c r="A42" s="825">
        <f>(SUM(K37:Q40))</f>
        <v>0</v>
      </c>
      <c r="B42" s="826"/>
      <c r="C42" s="826"/>
      <c r="D42" s="826"/>
      <c r="E42" s="826"/>
      <c r="F42" s="826"/>
      <c r="G42" s="826"/>
      <c r="H42" s="826"/>
      <c r="I42" s="826"/>
      <c r="J42" s="827"/>
      <c r="K42" s="618">
        <f>SUM(K37:Q40)*1/1</f>
        <v>0</v>
      </c>
      <c r="L42" s="619"/>
      <c r="M42" s="619"/>
      <c r="N42" s="619"/>
      <c r="O42" s="619"/>
      <c r="P42" s="619"/>
      <c r="Q42" s="620"/>
      <c r="R42" s="831">
        <v>550000</v>
      </c>
      <c r="S42" s="832"/>
      <c r="T42" s="832"/>
      <c r="U42" s="832"/>
      <c r="V42" s="832"/>
      <c r="W42" s="832"/>
      <c r="X42" s="832"/>
      <c r="Y42" s="833"/>
      <c r="Z42" s="807">
        <f>(IF(K42&gt;R42,R42,K42))</f>
        <v>0</v>
      </c>
      <c r="AA42" s="808"/>
      <c r="AB42" s="808"/>
      <c r="AC42" s="808"/>
      <c r="AD42" s="808"/>
      <c r="AE42" s="808"/>
      <c r="AF42" s="809"/>
    </row>
    <row r="43" spans="1:32" ht="16.5" customHeight="1" thickTop="1" x14ac:dyDescent="0.15">
      <c r="A43" s="219" t="s">
        <v>358</v>
      </c>
      <c r="B43" s="225"/>
      <c r="C43" s="225"/>
      <c r="D43" s="225"/>
      <c r="E43" s="225"/>
      <c r="F43" s="225"/>
      <c r="G43" s="225"/>
      <c r="H43" s="225"/>
      <c r="I43" s="225"/>
      <c r="J43" s="225"/>
      <c r="K43" s="225"/>
      <c r="L43" s="225"/>
      <c r="M43" s="225"/>
      <c r="N43" s="225"/>
      <c r="O43" s="225"/>
      <c r="P43" s="225"/>
      <c r="Q43" s="226"/>
      <c r="R43" s="222"/>
      <c r="S43" s="223"/>
      <c r="T43" s="223"/>
      <c r="U43" s="223"/>
      <c r="V43" s="223"/>
      <c r="W43" s="223"/>
      <c r="X43" s="223"/>
      <c r="Y43" s="223"/>
      <c r="Z43" s="223"/>
      <c r="AA43" s="223"/>
      <c r="AB43" s="223"/>
      <c r="AC43" s="223"/>
      <c r="AD43" s="223"/>
      <c r="AE43" s="223"/>
      <c r="AF43" s="224"/>
    </row>
    <row r="44" spans="1:32" ht="16.5" customHeight="1" x14ac:dyDescent="0.15">
      <c r="A44" s="582"/>
      <c r="B44" s="583"/>
      <c r="C44" s="583"/>
      <c r="D44" s="583"/>
      <c r="E44" s="583"/>
      <c r="F44" s="583"/>
      <c r="G44" s="583"/>
      <c r="H44" s="583"/>
      <c r="I44" s="583"/>
      <c r="J44" s="584"/>
      <c r="K44" s="597"/>
      <c r="L44" s="598"/>
      <c r="M44" s="598"/>
      <c r="N44" s="598"/>
      <c r="O44" s="598"/>
      <c r="P44" s="598"/>
      <c r="Q44" s="599"/>
      <c r="R44" s="585"/>
      <c r="S44" s="586"/>
      <c r="T44" s="586"/>
      <c r="U44" s="586"/>
      <c r="V44" s="586"/>
      <c r="W44" s="586"/>
      <c r="X44" s="586"/>
      <c r="Y44" s="586"/>
      <c r="Z44" s="586"/>
      <c r="AA44" s="586"/>
      <c r="AB44" s="586"/>
      <c r="AC44" s="586"/>
      <c r="AD44" s="586"/>
      <c r="AE44" s="586"/>
      <c r="AF44" s="587"/>
    </row>
    <row r="45" spans="1:32" ht="16.5" customHeight="1" x14ac:dyDescent="0.15">
      <c r="A45" s="582"/>
      <c r="B45" s="583"/>
      <c r="C45" s="583"/>
      <c r="D45" s="583"/>
      <c r="E45" s="583"/>
      <c r="F45" s="583"/>
      <c r="G45" s="583"/>
      <c r="H45" s="583"/>
      <c r="I45" s="583"/>
      <c r="J45" s="584"/>
      <c r="K45" s="597"/>
      <c r="L45" s="598"/>
      <c r="M45" s="598"/>
      <c r="N45" s="598"/>
      <c r="O45" s="598"/>
      <c r="P45" s="598"/>
      <c r="Q45" s="599"/>
      <c r="R45" s="585"/>
      <c r="S45" s="586"/>
      <c r="T45" s="586"/>
      <c r="U45" s="586"/>
      <c r="V45" s="586"/>
      <c r="W45" s="586"/>
      <c r="X45" s="586"/>
      <c r="Y45" s="586"/>
      <c r="Z45" s="586"/>
      <c r="AA45" s="586"/>
      <c r="AB45" s="586"/>
      <c r="AC45" s="586"/>
      <c r="AD45" s="586"/>
      <c r="AE45" s="586"/>
      <c r="AF45" s="587"/>
    </row>
    <row r="46" spans="1:32" ht="16.5" customHeight="1" thickBot="1" x14ac:dyDescent="0.2">
      <c r="A46" s="582"/>
      <c r="B46" s="583"/>
      <c r="C46" s="583"/>
      <c r="D46" s="583"/>
      <c r="E46" s="583"/>
      <c r="F46" s="583"/>
      <c r="G46" s="583"/>
      <c r="H46" s="583"/>
      <c r="I46" s="583"/>
      <c r="J46" s="584"/>
      <c r="K46" s="597"/>
      <c r="L46" s="598"/>
      <c r="M46" s="598"/>
      <c r="N46" s="598"/>
      <c r="O46" s="598"/>
      <c r="P46" s="598"/>
      <c r="Q46" s="599"/>
      <c r="R46" s="585"/>
      <c r="S46" s="586"/>
      <c r="T46" s="586"/>
      <c r="U46" s="586"/>
      <c r="V46" s="586"/>
      <c r="W46" s="586"/>
      <c r="X46" s="586"/>
      <c r="Y46" s="586"/>
      <c r="Z46" s="586"/>
      <c r="AA46" s="586"/>
      <c r="AB46" s="586"/>
      <c r="AC46" s="586"/>
      <c r="AD46" s="586"/>
      <c r="AE46" s="586"/>
      <c r="AF46" s="587"/>
    </row>
    <row r="47" spans="1:32" ht="16.5" customHeight="1" x14ac:dyDescent="0.15">
      <c r="A47" s="600" t="s">
        <v>185</v>
      </c>
      <c r="B47" s="601"/>
      <c r="C47" s="601"/>
      <c r="D47" s="601"/>
      <c r="E47" s="601"/>
      <c r="F47" s="601"/>
      <c r="G47" s="601"/>
      <c r="H47" s="601"/>
      <c r="I47" s="601"/>
      <c r="J47" s="602"/>
      <c r="K47" s="603" t="s">
        <v>201</v>
      </c>
      <c r="L47" s="604"/>
      <c r="M47" s="604"/>
      <c r="N47" s="604"/>
      <c r="O47" s="604"/>
      <c r="P47" s="604"/>
      <c r="Q47" s="605"/>
      <c r="R47" s="606" t="s">
        <v>156</v>
      </c>
      <c r="S47" s="607"/>
      <c r="T47" s="607"/>
      <c r="U47" s="607"/>
      <c r="V47" s="607"/>
      <c r="W47" s="607"/>
      <c r="X47" s="607"/>
      <c r="Y47" s="608"/>
      <c r="Z47" s="570" t="s">
        <v>327</v>
      </c>
      <c r="AA47" s="571"/>
      <c r="AB47" s="571"/>
      <c r="AC47" s="571"/>
      <c r="AD47" s="571"/>
      <c r="AE47" s="571"/>
      <c r="AF47" s="572"/>
    </row>
    <row r="48" spans="1:32" ht="16.5" customHeight="1" thickBot="1" x14ac:dyDescent="0.2">
      <c r="A48" s="825">
        <f>(SUM(K44:Q46))</f>
        <v>0</v>
      </c>
      <c r="B48" s="826"/>
      <c r="C48" s="826"/>
      <c r="D48" s="826"/>
      <c r="E48" s="826"/>
      <c r="F48" s="826"/>
      <c r="G48" s="826"/>
      <c r="H48" s="826"/>
      <c r="I48" s="826"/>
      <c r="J48" s="827"/>
      <c r="K48" s="618">
        <f>SUM(K44:Q46)*1/1</f>
        <v>0</v>
      </c>
      <c r="L48" s="619"/>
      <c r="M48" s="619"/>
      <c r="N48" s="619"/>
      <c r="O48" s="619"/>
      <c r="P48" s="619"/>
      <c r="Q48" s="620"/>
      <c r="R48" s="831">
        <v>1010000</v>
      </c>
      <c r="S48" s="832"/>
      <c r="T48" s="832"/>
      <c r="U48" s="832"/>
      <c r="V48" s="832"/>
      <c r="W48" s="832"/>
      <c r="X48" s="832"/>
      <c r="Y48" s="833"/>
      <c r="Z48" s="807">
        <f>(IF(K48&gt;R48,R48,K48))</f>
        <v>0</v>
      </c>
      <c r="AA48" s="808"/>
      <c r="AB48" s="808"/>
      <c r="AC48" s="808"/>
      <c r="AD48" s="808"/>
      <c r="AE48" s="808"/>
      <c r="AF48" s="809"/>
    </row>
    <row r="49" spans="1:32" ht="16.5" customHeight="1" thickTop="1" x14ac:dyDescent="0.15">
      <c r="A49" s="557" t="s">
        <v>1</v>
      </c>
      <c r="B49" s="558"/>
      <c r="C49" s="558"/>
      <c r="D49" s="558"/>
      <c r="E49" s="558"/>
      <c r="F49" s="558"/>
      <c r="G49" s="558"/>
      <c r="H49" s="558"/>
      <c r="I49" s="558"/>
      <c r="J49" s="559"/>
      <c r="K49" s="822">
        <f>A22+A29+A35+A42+A48</f>
        <v>0</v>
      </c>
      <c r="L49" s="823"/>
      <c r="M49" s="823"/>
      <c r="N49" s="823"/>
      <c r="O49" s="823"/>
      <c r="P49" s="823"/>
      <c r="Q49" s="824"/>
      <c r="R49" s="666"/>
      <c r="S49" s="667"/>
      <c r="T49" s="667"/>
      <c r="U49" s="667"/>
      <c r="V49" s="667"/>
      <c r="W49" s="667"/>
      <c r="X49" s="667"/>
      <c r="Y49" s="667"/>
      <c r="Z49" s="667"/>
      <c r="AA49" s="667"/>
      <c r="AB49" s="667"/>
      <c r="AC49" s="667"/>
      <c r="AD49" s="667"/>
      <c r="AE49" s="667"/>
      <c r="AF49" s="668"/>
    </row>
    <row r="50" spans="1:32" ht="16.5" hidden="1" customHeight="1" x14ac:dyDescent="0.15">
      <c r="A50" s="669" t="s">
        <v>81</v>
      </c>
      <c r="B50" s="670"/>
      <c r="C50" s="670"/>
      <c r="D50" s="670"/>
      <c r="E50" s="670"/>
      <c r="F50" s="670"/>
      <c r="G50" s="670"/>
      <c r="H50" s="670"/>
      <c r="I50" s="670"/>
      <c r="J50" s="670"/>
      <c r="K50" s="670"/>
      <c r="L50" s="670"/>
      <c r="M50" s="670"/>
      <c r="N50" s="670"/>
      <c r="O50" s="670"/>
      <c r="P50" s="670"/>
      <c r="Q50" s="670"/>
      <c r="R50" s="670"/>
      <c r="S50" s="670"/>
      <c r="T50" s="670"/>
      <c r="U50" s="670"/>
      <c r="V50" s="670"/>
      <c r="W50" s="670"/>
      <c r="X50" s="670"/>
      <c r="Y50" s="670"/>
      <c r="Z50" s="670"/>
      <c r="AA50" s="670"/>
      <c r="AB50" s="670"/>
      <c r="AC50" s="670"/>
      <c r="AD50" s="670"/>
      <c r="AE50" s="670"/>
      <c r="AF50" s="671"/>
    </row>
    <row r="51" spans="1:32" ht="16.5" hidden="1" customHeight="1" x14ac:dyDescent="0.15">
      <c r="A51" s="33" t="s">
        <v>82</v>
      </c>
      <c r="B51" s="34"/>
      <c r="C51" s="34"/>
      <c r="D51" s="34"/>
      <c r="E51" s="34"/>
      <c r="F51" s="34"/>
      <c r="G51" s="34"/>
      <c r="H51" s="34"/>
      <c r="I51" s="35"/>
      <c r="J51" s="33" t="s">
        <v>83</v>
      </c>
      <c r="K51" s="34"/>
      <c r="L51" s="34"/>
      <c r="M51" s="34"/>
      <c r="N51" s="34"/>
      <c r="O51" s="34"/>
      <c r="P51" s="35"/>
      <c r="Q51" s="33" t="s">
        <v>84</v>
      </c>
      <c r="R51" s="35"/>
      <c r="S51" s="33" t="s">
        <v>85</v>
      </c>
      <c r="T51" s="34"/>
      <c r="U51" s="34"/>
      <c r="V51" s="35"/>
      <c r="W51" s="36" t="s">
        <v>79</v>
      </c>
      <c r="X51" s="37"/>
      <c r="Y51" s="37"/>
      <c r="Z51" s="38"/>
      <c r="AA51" s="33" t="s">
        <v>86</v>
      </c>
      <c r="AB51" s="34"/>
      <c r="AC51" s="34"/>
      <c r="AD51" s="34"/>
      <c r="AE51" s="34"/>
      <c r="AF51" s="35"/>
    </row>
    <row r="52" spans="1:32" ht="16.5" hidden="1" customHeight="1" x14ac:dyDescent="0.15">
      <c r="A52" s="771"/>
      <c r="B52" s="772"/>
      <c r="C52" s="772"/>
      <c r="D52" s="772"/>
      <c r="E52" s="772"/>
      <c r="F52" s="772"/>
      <c r="G52" s="772"/>
      <c r="H52" s="772"/>
      <c r="I52" s="772"/>
      <c r="J52" s="773"/>
      <c r="K52" s="774"/>
      <c r="L52" s="774"/>
      <c r="M52" s="774"/>
      <c r="N52" s="774"/>
      <c r="O52" s="774"/>
      <c r="P52" s="774"/>
      <c r="Q52" s="775"/>
      <c r="R52" s="776"/>
      <c r="S52" s="777"/>
      <c r="T52" s="778"/>
      <c r="U52" s="778"/>
      <c r="V52" s="779"/>
      <c r="W52" s="633">
        <f t="shared" ref="W52:W58" si="0">Q52*S52</f>
        <v>0</v>
      </c>
      <c r="X52" s="634"/>
      <c r="Y52" s="634"/>
      <c r="Z52" s="635"/>
      <c r="AA52" s="780"/>
      <c r="AB52" s="781"/>
      <c r="AC52" s="781"/>
      <c r="AD52" s="781"/>
      <c r="AE52" s="781"/>
      <c r="AF52" s="782"/>
    </row>
    <row r="53" spans="1:32" ht="16.5" hidden="1" customHeight="1" x14ac:dyDescent="0.15">
      <c r="A53" s="759"/>
      <c r="B53" s="760"/>
      <c r="C53" s="760"/>
      <c r="D53" s="760"/>
      <c r="E53" s="760"/>
      <c r="F53" s="760"/>
      <c r="G53" s="760"/>
      <c r="H53" s="760"/>
      <c r="I53" s="760"/>
      <c r="J53" s="761"/>
      <c r="K53" s="762"/>
      <c r="L53" s="762"/>
      <c r="M53" s="762"/>
      <c r="N53" s="762"/>
      <c r="O53" s="762"/>
      <c r="P53" s="762"/>
      <c r="Q53" s="763"/>
      <c r="R53" s="764"/>
      <c r="S53" s="765"/>
      <c r="T53" s="766"/>
      <c r="U53" s="766"/>
      <c r="V53" s="767"/>
      <c r="W53" s="633">
        <f t="shared" si="0"/>
        <v>0</v>
      </c>
      <c r="X53" s="634"/>
      <c r="Y53" s="634"/>
      <c r="Z53" s="635"/>
      <c r="AA53" s="768"/>
      <c r="AB53" s="769"/>
      <c r="AC53" s="769"/>
      <c r="AD53" s="769"/>
      <c r="AE53" s="769"/>
      <c r="AF53" s="770"/>
    </row>
    <row r="54" spans="1:32" ht="16.5" hidden="1" customHeight="1" x14ac:dyDescent="0.15">
      <c r="A54" s="759"/>
      <c r="B54" s="760"/>
      <c r="C54" s="760"/>
      <c r="D54" s="760"/>
      <c r="E54" s="760"/>
      <c r="F54" s="760"/>
      <c r="G54" s="760"/>
      <c r="H54" s="760"/>
      <c r="I54" s="760"/>
      <c r="J54" s="761"/>
      <c r="K54" s="762"/>
      <c r="L54" s="762"/>
      <c r="M54" s="762"/>
      <c r="N54" s="762"/>
      <c r="O54" s="762"/>
      <c r="P54" s="762"/>
      <c r="Q54" s="763"/>
      <c r="R54" s="764"/>
      <c r="S54" s="765"/>
      <c r="T54" s="766"/>
      <c r="U54" s="766"/>
      <c r="V54" s="767"/>
      <c r="W54" s="633">
        <f t="shared" si="0"/>
        <v>0</v>
      </c>
      <c r="X54" s="634"/>
      <c r="Y54" s="634"/>
      <c r="Z54" s="635"/>
      <c r="AA54" s="768"/>
      <c r="AB54" s="769"/>
      <c r="AC54" s="769"/>
      <c r="AD54" s="769"/>
      <c r="AE54" s="769"/>
      <c r="AF54" s="770"/>
    </row>
    <row r="55" spans="1:32" ht="16.5" hidden="1" customHeight="1" x14ac:dyDescent="0.15">
      <c r="A55" s="759"/>
      <c r="B55" s="760"/>
      <c r="C55" s="760"/>
      <c r="D55" s="760"/>
      <c r="E55" s="760"/>
      <c r="F55" s="760"/>
      <c r="G55" s="760"/>
      <c r="H55" s="760"/>
      <c r="I55" s="760"/>
      <c r="J55" s="761"/>
      <c r="K55" s="762"/>
      <c r="L55" s="762"/>
      <c r="M55" s="762"/>
      <c r="N55" s="762"/>
      <c r="O55" s="762"/>
      <c r="P55" s="762"/>
      <c r="Q55" s="763"/>
      <c r="R55" s="764"/>
      <c r="S55" s="765"/>
      <c r="T55" s="766"/>
      <c r="U55" s="766"/>
      <c r="V55" s="767"/>
      <c r="W55" s="633">
        <f t="shared" si="0"/>
        <v>0</v>
      </c>
      <c r="X55" s="634"/>
      <c r="Y55" s="634"/>
      <c r="Z55" s="635"/>
      <c r="AA55" s="768"/>
      <c r="AB55" s="769"/>
      <c r="AC55" s="769"/>
      <c r="AD55" s="769"/>
      <c r="AE55" s="769"/>
      <c r="AF55" s="770"/>
    </row>
    <row r="56" spans="1:32" ht="16.5" hidden="1" customHeight="1" x14ac:dyDescent="0.15">
      <c r="A56" s="759"/>
      <c r="B56" s="760"/>
      <c r="C56" s="760"/>
      <c r="D56" s="760"/>
      <c r="E56" s="760"/>
      <c r="F56" s="760"/>
      <c r="G56" s="760"/>
      <c r="H56" s="760"/>
      <c r="I56" s="760"/>
      <c r="J56" s="761"/>
      <c r="K56" s="762"/>
      <c r="L56" s="762"/>
      <c r="M56" s="762"/>
      <c r="N56" s="762"/>
      <c r="O56" s="762"/>
      <c r="P56" s="762"/>
      <c r="Q56" s="763"/>
      <c r="R56" s="764"/>
      <c r="S56" s="765"/>
      <c r="T56" s="766"/>
      <c r="U56" s="766"/>
      <c r="V56" s="767"/>
      <c r="W56" s="633">
        <f t="shared" si="0"/>
        <v>0</v>
      </c>
      <c r="X56" s="634"/>
      <c r="Y56" s="634"/>
      <c r="Z56" s="635"/>
      <c r="AA56" s="768"/>
      <c r="AB56" s="769"/>
      <c r="AC56" s="769"/>
      <c r="AD56" s="769"/>
      <c r="AE56" s="769"/>
      <c r="AF56" s="770"/>
    </row>
    <row r="57" spans="1:32" ht="16.5" hidden="1" customHeight="1" x14ac:dyDescent="0.15">
      <c r="A57" s="759"/>
      <c r="B57" s="760"/>
      <c r="C57" s="760"/>
      <c r="D57" s="760"/>
      <c r="E57" s="760"/>
      <c r="F57" s="760"/>
      <c r="G57" s="760"/>
      <c r="H57" s="760"/>
      <c r="I57" s="760"/>
      <c r="J57" s="761"/>
      <c r="K57" s="762"/>
      <c r="L57" s="762"/>
      <c r="M57" s="762"/>
      <c r="N57" s="762"/>
      <c r="O57" s="762"/>
      <c r="P57" s="762"/>
      <c r="Q57" s="763"/>
      <c r="R57" s="764"/>
      <c r="S57" s="765"/>
      <c r="T57" s="766"/>
      <c r="U57" s="766"/>
      <c r="V57" s="767"/>
      <c r="W57" s="633">
        <f t="shared" si="0"/>
        <v>0</v>
      </c>
      <c r="X57" s="634"/>
      <c r="Y57" s="634"/>
      <c r="Z57" s="635"/>
      <c r="AA57" s="768"/>
      <c r="AB57" s="769"/>
      <c r="AC57" s="769"/>
      <c r="AD57" s="769"/>
      <c r="AE57" s="769"/>
      <c r="AF57" s="770"/>
    </row>
    <row r="58" spans="1:32" ht="16.5" hidden="1" customHeight="1" x14ac:dyDescent="0.15">
      <c r="A58" s="783"/>
      <c r="B58" s="784"/>
      <c r="C58" s="784"/>
      <c r="D58" s="784"/>
      <c r="E58" s="784"/>
      <c r="F58" s="784"/>
      <c r="G58" s="784"/>
      <c r="H58" s="784"/>
      <c r="I58" s="784"/>
      <c r="J58" s="785"/>
      <c r="K58" s="786"/>
      <c r="L58" s="786"/>
      <c r="M58" s="786"/>
      <c r="N58" s="786"/>
      <c r="O58" s="786"/>
      <c r="P58" s="786"/>
      <c r="Q58" s="787"/>
      <c r="R58" s="788"/>
      <c r="S58" s="789"/>
      <c r="T58" s="790"/>
      <c r="U58" s="790"/>
      <c r="V58" s="791"/>
      <c r="W58" s="633">
        <f t="shared" si="0"/>
        <v>0</v>
      </c>
      <c r="X58" s="634"/>
      <c r="Y58" s="634"/>
      <c r="Z58" s="635"/>
      <c r="AA58" s="792"/>
      <c r="AB58" s="793"/>
      <c r="AC58" s="793"/>
      <c r="AD58" s="793"/>
      <c r="AE58" s="793"/>
      <c r="AF58" s="794"/>
    </row>
    <row r="59" spans="1:32" ht="16.5" customHeight="1" x14ac:dyDescent="0.15">
      <c r="A59" s="39" t="s">
        <v>87</v>
      </c>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row>
    <row r="60" spans="1:32" ht="16.5" customHeight="1" x14ac:dyDescent="0.15">
      <c r="A60" s="40" t="s">
        <v>88</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row>
    <row r="61" spans="1:32" ht="16.5" customHeight="1" x14ac:dyDescent="0.15">
      <c r="A61" s="40" t="s">
        <v>320</v>
      </c>
    </row>
  </sheetData>
  <sheetProtection formatCells="0" formatColumns="0" formatRows="0" insertColumns="0" selectLockedCells="1"/>
  <mergeCells count="172">
    <mergeCell ref="R41:Y41"/>
    <mergeCell ref="R42:Y42"/>
    <mergeCell ref="R47:Y47"/>
    <mergeCell ref="R48:Y48"/>
    <mergeCell ref="S2:Y2"/>
    <mergeCell ref="Z2:AF2"/>
    <mergeCell ref="A4:AF4"/>
    <mergeCell ref="A5:AF5"/>
    <mergeCell ref="A6:D13"/>
    <mergeCell ref="E6:K8"/>
    <mergeCell ref="L6:R8"/>
    <mergeCell ref="S6:Y8"/>
    <mergeCell ref="Z6:AF8"/>
    <mergeCell ref="E9:K9"/>
    <mergeCell ref="E13:K13"/>
    <mergeCell ref="L13:R13"/>
    <mergeCell ref="S13:Y13"/>
    <mergeCell ref="Z13:AF13"/>
    <mergeCell ref="A14:AF14"/>
    <mergeCell ref="A15:J15"/>
    <mergeCell ref="K15:Q15"/>
    <mergeCell ref="R15:AF15"/>
    <mergeCell ref="L9:R9"/>
    <mergeCell ref="S9:Y9"/>
    <mergeCell ref="Z9:AF9"/>
    <mergeCell ref="E10:K12"/>
    <mergeCell ref="L10:R12"/>
    <mergeCell ref="S10:Y12"/>
    <mergeCell ref="Z10:AF12"/>
    <mergeCell ref="A18:J18"/>
    <mergeCell ref="K18:Q18"/>
    <mergeCell ref="R18:AF18"/>
    <mergeCell ref="A19:J19"/>
    <mergeCell ref="K19:Q19"/>
    <mergeCell ref="R19:AF19"/>
    <mergeCell ref="A16:J16"/>
    <mergeCell ref="K16:Q16"/>
    <mergeCell ref="A17:J17"/>
    <mergeCell ref="K17:Q17"/>
    <mergeCell ref="R17:AF17"/>
    <mergeCell ref="R16:AF16"/>
    <mergeCell ref="K24:Q24"/>
    <mergeCell ref="A21:J21"/>
    <mergeCell ref="K21:Q21"/>
    <mergeCell ref="A22:J22"/>
    <mergeCell ref="K22:Q22"/>
    <mergeCell ref="Z21:AF21"/>
    <mergeCell ref="Z22:AF22"/>
    <mergeCell ref="A23:Q23"/>
    <mergeCell ref="A24:J24"/>
    <mergeCell ref="R24:AF24"/>
    <mergeCell ref="R21:Y21"/>
    <mergeCell ref="R22:Y22"/>
    <mergeCell ref="R23:AF23"/>
    <mergeCell ref="A28:J28"/>
    <mergeCell ref="K28:Q28"/>
    <mergeCell ref="A29:J29"/>
    <mergeCell ref="K29:Q29"/>
    <mergeCell ref="Z29:AF29"/>
    <mergeCell ref="R29:Y29"/>
    <mergeCell ref="A25:J25"/>
    <mergeCell ref="K25:Q25"/>
    <mergeCell ref="R25:AF25"/>
    <mergeCell ref="A26:J26"/>
    <mergeCell ref="K26:Q26"/>
    <mergeCell ref="R26:AF26"/>
    <mergeCell ref="Z28:AF28"/>
    <mergeCell ref="R28:Y28"/>
    <mergeCell ref="A49:J49"/>
    <mergeCell ref="K49:Q49"/>
    <mergeCell ref="R49:AF49"/>
    <mergeCell ref="A50:AF50"/>
    <mergeCell ref="A52:I52"/>
    <mergeCell ref="J52:P52"/>
    <mergeCell ref="Q52:R52"/>
    <mergeCell ref="S52:V52"/>
    <mergeCell ref="W52:Z52"/>
    <mergeCell ref="AA52:AF52"/>
    <mergeCell ref="A54:I54"/>
    <mergeCell ref="J54:P54"/>
    <mergeCell ref="Q54:R54"/>
    <mergeCell ref="S54:V54"/>
    <mergeCell ref="W54:Z54"/>
    <mergeCell ref="AA54:AF54"/>
    <mergeCell ref="A53:I53"/>
    <mergeCell ref="J53:P53"/>
    <mergeCell ref="Q53:R53"/>
    <mergeCell ref="S53:V53"/>
    <mergeCell ref="W53:Z53"/>
    <mergeCell ref="AA53:AF53"/>
    <mergeCell ref="A56:I56"/>
    <mergeCell ref="J56:P56"/>
    <mergeCell ref="Q56:R56"/>
    <mergeCell ref="S56:V56"/>
    <mergeCell ref="W56:Z56"/>
    <mergeCell ref="AA56:AF56"/>
    <mergeCell ref="A55:I55"/>
    <mergeCell ref="J55:P55"/>
    <mergeCell ref="Q55:R55"/>
    <mergeCell ref="S55:V55"/>
    <mergeCell ref="W55:Z55"/>
    <mergeCell ref="AA55:AF55"/>
    <mergeCell ref="A58:I58"/>
    <mergeCell ref="J58:P58"/>
    <mergeCell ref="Q58:R58"/>
    <mergeCell ref="S58:V58"/>
    <mergeCell ref="W58:Z58"/>
    <mergeCell ref="AA58:AF58"/>
    <mergeCell ref="A57:I57"/>
    <mergeCell ref="J57:P57"/>
    <mergeCell ref="Q57:R57"/>
    <mergeCell ref="S57:V57"/>
    <mergeCell ref="W57:Z57"/>
    <mergeCell ref="AA57:AF57"/>
    <mergeCell ref="A48:J48"/>
    <mergeCell ref="K48:Q48"/>
    <mergeCell ref="A45:J45"/>
    <mergeCell ref="K45:Q45"/>
    <mergeCell ref="R45:AF45"/>
    <mergeCell ref="A46:J46"/>
    <mergeCell ref="K46:Q46"/>
    <mergeCell ref="R46:AF46"/>
    <mergeCell ref="Z47:AF47"/>
    <mergeCell ref="Z48:AF48"/>
    <mergeCell ref="A20:J20"/>
    <mergeCell ref="K20:Q20"/>
    <mergeCell ref="R20:AF20"/>
    <mergeCell ref="A27:J27"/>
    <mergeCell ref="K27:Q27"/>
    <mergeCell ref="R27:AF27"/>
    <mergeCell ref="A47:J47"/>
    <mergeCell ref="K47:Q47"/>
    <mergeCell ref="K44:Q44"/>
    <mergeCell ref="A40:J40"/>
    <mergeCell ref="K40:Q40"/>
    <mergeCell ref="R40:AF40"/>
    <mergeCell ref="A41:J41"/>
    <mergeCell ref="K41:Q41"/>
    <mergeCell ref="A42:J42"/>
    <mergeCell ref="K42:Q42"/>
    <mergeCell ref="A38:J38"/>
    <mergeCell ref="K38:Q38"/>
    <mergeCell ref="R38:AF38"/>
    <mergeCell ref="A39:J39"/>
    <mergeCell ref="K39:Q39"/>
    <mergeCell ref="R39:AF39"/>
    <mergeCell ref="A44:J44"/>
    <mergeCell ref="R44:AF44"/>
    <mergeCell ref="Z34:AF34"/>
    <mergeCell ref="Z35:AF35"/>
    <mergeCell ref="A31:J31"/>
    <mergeCell ref="R31:AF31"/>
    <mergeCell ref="Z41:AF41"/>
    <mergeCell ref="Z42:AF42"/>
    <mergeCell ref="K37:Q37"/>
    <mergeCell ref="A34:J34"/>
    <mergeCell ref="K34:Q34"/>
    <mergeCell ref="A35:J35"/>
    <mergeCell ref="K35:Q35"/>
    <mergeCell ref="R37:AF37"/>
    <mergeCell ref="R36:AF36"/>
    <mergeCell ref="A36:Q36"/>
    <mergeCell ref="A37:J37"/>
    <mergeCell ref="A33:J33"/>
    <mergeCell ref="K33:Q33"/>
    <mergeCell ref="R33:AF33"/>
    <mergeCell ref="K31:Q31"/>
    <mergeCell ref="A32:J32"/>
    <mergeCell ref="K32:Q32"/>
    <mergeCell ref="R32:AF32"/>
    <mergeCell ref="R34:Y34"/>
    <mergeCell ref="R35:Y35"/>
  </mergeCells>
  <phoneticPr fontId="1"/>
  <printOptions horizontalCentered="1"/>
  <pageMargins left="0.74803149606299213" right="0.74803149606299213" top="0.59055118110236227" bottom="0.59055118110236227" header="0.31496062992125984" footer="0.31496062992125984"/>
  <pageSetup paperSize="9" scale="9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0"/>
  <sheetViews>
    <sheetView workbookViewId="0">
      <selection activeCell="G6" sqref="G6"/>
    </sheetView>
  </sheetViews>
  <sheetFormatPr defaultRowHeight="13.5" x14ac:dyDescent="0.15"/>
  <sheetData>
    <row r="3" spans="2:6" x14ac:dyDescent="0.15">
      <c r="B3" t="s">
        <v>2</v>
      </c>
      <c r="C3" t="s">
        <v>4</v>
      </c>
      <c r="D3" t="s">
        <v>2</v>
      </c>
    </row>
    <row r="4" spans="2:6" x14ac:dyDescent="0.15">
      <c r="B4" t="s">
        <v>3</v>
      </c>
      <c r="C4" t="s">
        <v>5</v>
      </c>
      <c r="D4" t="s">
        <v>6</v>
      </c>
      <c r="E4" t="s">
        <v>7</v>
      </c>
    </row>
    <row r="8" spans="2:6" ht="27" x14ac:dyDescent="0.15">
      <c r="F8" s="2" t="s">
        <v>11</v>
      </c>
    </row>
    <row r="9" spans="2:6" x14ac:dyDescent="0.15">
      <c r="F9" t="s">
        <v>12</v>
      </c>
    </row>
    <row r="10" spans="2:6" x14ac:dyDescent="0.15">
      <c r="F10" t="s">
        <v>13</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Zeros="0" view="pageBreakPreview" topLeftCell="A16" zoomScale="145" zoomScaleNormal="130" zoomScaleSheetLayoutView="145" workbookViewId="0">
      <selection activeCell="E35" sqref="E35"/>
    </sheetView>
  </sheetViews>
  <sheetFormatPr defaultColWidth="9" defaultRowHeight="15" customHeight="1" x14ac:dyDescent="0.15"/>
  <cols>
    <col min="1" max="1" width="3.5" style="62" customWidth="1"/>
    <col min="2" max="3" width="3.5" style="63" customWidth="1"/>
    <col min="4" max="4" width="15.5" style="62" customWidth="1"/>
    <col min="5" max="5" width="52.625" style="61" customWidth="1"/>
    <col min="6" max="6" width="100.625" style="60" customWidth="1"/>
    <col min="7" max="16384" width="9" style="59"/>
  </cols>
  <sheetData>
    <row r="1" spans="1:6" ht="15" customHeight="1" x14ac:dyDescent="0.15">
      <c r="A1" s="234" t="s">
        <v>232</v>
      </c>
      <c r="B1" s="235"/>
      <c r="C1" s="235"/>
      <c r="D1" s="235"/>
      <c r="E1" s="250"/>
      <c r="F1" s="68"/>
    </row>
    <row r="2" spans="1:6" ht="15" customHeight="1" x14ac:dyDescent="0.15">
      <c r="A2" s="285" t="s">
        <v>155</v>
      </c>
      <c r="B2" s="286"/>
      <c r="C2" s="286"/>
      <c r="D2" s="286"/>
      <c r="E2" s="287"/>
      <c r="F2" s="67"/>
    </row>
    <row r="3" spans="1:6" ht="15" customHeight="1" x14ac:dyDescent="0.15">
      <c r="A3" s="296" t="s">
        <v>317</v>
      </c>
      <c r="B3" s="297"/>
      <c r="C3" s="297"/>
      <c r="D3" s="297"/>
      <c r="E3" s="298"/>
      <c r="F3" s="66" t="s">
        <v>231</v>
      </c>
    </row>
    <row r="4" spans="1:6" ht="15" customHeight="1" x14ac:dyDescent="0.15">
      <c r="A4" s="288" t="s">
        <v>230</v>
      </c>
      <c r="B4" s="288"/>
      <c r="C4" s="288"/>
      <c r="D4" s="288"/>
      <c r="E4" s="251" t="s">
        <v>229</v>
      </c>
      <c r="F4" s="247" t="s">
        <v>228</v>
      </c>
    </row>
    <row r="5" spans="1:6" ht="15" customHeight="1" x14ac:dyDescent="0.15">
      <c r="A5" s="234" t="s">
        <v>344</v>
      </c>
      <c r="B5" s="235"/>
      <c r="C5" s="235"/>
      <c r="D5" s="236"/>
      <c r="E5" s="251"/>
      <c r="F5" s="247"/>
    </row>
    <row r="6" spans="1:6" ht="15" customHeight="1" x14ac:dyDescent="0.15">
      <c r="A6" s="289" t="s">
        <v>227</v>
      </c>
      <c r="B6" s="290"/>
      <c r="C6" s="290"/>
      <c r="D6" s="291"/>
      <c r="E6" s="252"/>
      <c r="F6" s="248" t="s">
        <v>226</v>
      </c>
    </row>
    <row r="7" spans="1:6" ht="15" customHeight="1" x14ac:dyDescent="0.15">
      <c r="A7" s="65"/>
      <c r="B7" s="302" t="s">
        <v>225</v>
      </c>
      <c r="C7" s="302"/>
      <c r="D7" s="246" t="s">
        <v>206</v>
      </c>
      <c r="E7" s="252"/>
      <c r="F7" s="300" t="s">
        <v>224</v>
      </c>
    </row>
    <row r="8" spans="1:6" ht="15" customHeight="1" x14ac:dyDescent="0.15">
      <c r="A8" s="65"/>
      <c r="B8" s="302"/>
      <c r="C8" s="302"/>
      <c r="D8" s="246" t="s">
        <v>218</v>
      </c>
      <c r="E8" s="252"/>
      <c r="F8" s="301"/>
    </row>
    <row r="9" spans="1:6" ht="15" customHeight="1" x14ac:dyDescent="0.15">
      <c r="A9" s="65"/>
      <c r="B9" s="302"/>
      <c r="C9" s="302"/>
      <c r="D9" s="246" t="s">
        <v>216</v>
      </c>
      <c r="E9" s="252"/>
      <c r="F9" s="301"/>
    </row>
    <row r="10" spans="1:6" ht="15" customHeight="1" x14ac:dyDescent="0.15">
      <c r="A10" s="64"/>
      <c r="B10" s="302" t="s">
        <v>223</v>
      </c>
      <c r="C10" s="302"/>
      <c r="D10" s="246" t="s">
        <v>206</v>
      </c>
      <c r="E10" s="252"/>
      <c r="F10" s="299" t="s">
        <v>222</v>
      </c>
    </row>
    <row r="11" spans="1:6" ht="15" customHeight="1" x14ac:dyDescent="0.15">
      <c r="A11" s="64"/>
      <c r="B11" s="302"/>
      <c r="C11" s="302"/>
      <c r="D11" s="246" t="s">
        <v>218</v>
      </c>
      <c r="E11" s="252"/>
      <c r="F11" s="299"/>
    </row>
    <row r="12" spans="1:6" ht="15" customHeight="1" x14ac:dyDescent="0.15">
      <c r="A12" s="64"/>
      <c r="B12" s="302"/>
      <c r="C12" s="302"/>
      <c r="D12" s="246" t="s">
        <v>217</v>
      </c>
      <c r="E12" s="253"/>
      <c r="F12" s="299"/>
    </row>
    <row r="13" spans="1:6" ht="15" customHeight="1" x14ac:dyDescent="0.15">
      <c r="A13" s="64"/>
      <c r="B13" s="302"/>
      <c r="C13" s="302"/>
      <c r="D13" s="246" t="s">
        <v>216</v>
      </c>
      <c r="E13" s="252"/>
      <c r="F13" s="299"/>
    </row>
    <row r="14" spans="1:6" ht="15" customHeight="1" x14ac:dyDescent="0.15">
      <c r="A14" s="64"/>
      <c r="B14" s="302"/>
      <c r="C14" s="302"/>
      <c r="D14" s="246" t="s">
        <v>204</v>
      </c>
      <c r="E14" s="254"/>
      <c r="F14" s="299"/>
    </row>
    <row r="15" spans="1:6" ht="15" customHeight="1" x14ac:dyDescent="0.15">
      <c r="A15" s="64"/>
      <c r="B15" s="302"/>
      <c r="C15" s="302"/>
      <c r="D15" s="246" t="s">
        <v>203</v>
      </c>
      <c r="E15" s="254"/>
      <c r="F15" s="299"/>
    </row>
    <row r="16" spans="1:6" ht="15" customHeight="1" x14ac:dyDescent="0.15">
      <c r="A16" s="64"/>
      <c r="B16" s="302"/>
      <c r="C16" s="302"/>
      <c r="D16" s="246" t="s">
        <v>215</v>
      </c>
      <c r="E16" s="252"/>
      <c r="F16" s="299"/>
    </row>
    <row r="17" spans="1:6" ht="15" customHeight="1" x14ac:dyDescent="0.15">
      <c r="A17" s="64"/>
      <c r="B17" s="302" t="s">
        <v>221</v>
      </c>
      <c r="C17" s="302"/>
      <c r="D17" s="246" t="s">
        <v>206</v>
      </c>
      <c r="E17" s="252"/>
      <c r="F17" s="299" t="s">
        <v>220</v>
      </c>
    </row>
    <row r="18" spans="1:6" ht="15" customHeight="1" x14ac:dyDescent="0.15">
      <c r="A18" s="64"/>
      <c r="B18" s="302"/>
      <c r="C18" s="302"/>
      <c r="D18" s="246" t="s">
        <v>219</v>
      </c>
      <c r="E18" s="252"/>
      <c r="F18" s="299"/>
    </row>
    <row r="19" spans="1:6" ht="15" customHeight="1" x14ac:dyDescent="0.15">
      <c r="A19" s="64"/>
      <c r="B19" s="302"/>
      <c r="C19" s="302"/>
      <c r="D19" s="249" t="s">
        <v>218</v>
      </c>
      <c r="E19" s="252"/>
      <c r="F19" s="299"/>
    </row>
    <row r="20" spans="1:6" ht="15" customHeight="1" x14ac:dyDescent="0.15">
      <c r="A20" s="64"/>
      <c r="B20" s="302"/>
      <c r="C20" s="302"/>
      <c r="D20" s="246" t="s">
        <v>217</v>
      </c>
      <c r="E20" s="253"/>
      <c r="F20" s="299"/>
    </row>
    <row r="21" spans="1:6" ht="15" customHeight="1" x14ac:dyDescent="0.15">
      <c r="A21" s="64"/>
      <c r="B21" s="302"/>
      <c r="C21" s="302"/>
      <c r="D21" s="246" t="s">
        <v>216</v>
      </c>
      <c r="E21" s="252"/>
      <c r="F21" s="299"/>
    </row>
    <row r="22" spans="1:6" ht="15" customHeight="1" x14ac:dyDescent="0.15">
      <c r="A22" s="64"/>
      <c r="B22" s="302"/>
      <c r="C22" s="302"/>
      <c r="D22" s="246" t="s">
        <v>204</v>
      </c>
      <c r="E22" s="254"/>
      <c r="F22" s="299"/>
    </row>
    <row r="23" spans="1:6" ht="15" customHeight="1" x14ac:dyDescent="0.15">
      <c r="A23" s="64"/>
      <c r="B23" s="302"/>
      <c r="C23" s="302"/>
      <c r="D23" s="246" t="s">
        <v>203</v>
      </c>
      <c r="E23" s="254"/>
      <c r="F23" s="299"/>
    </row>
    <row r="24" spans="1:6" ht="15" customHeight="1" x14ac:dyDescent="0.15">
      <c r="A24" s="64"/>
      <c r="B24" s="302"/>
      <c r="C24" s="302"/>
      <c r="D24" s="246" t="s">
        <v>215</v>
      </c>
      <c r="E24" s="255"/>
      <c r="F24" s="299"/>
    </row>
    <row r="25" spans="1:6" ht="15" customHeight="1" x14ac:dyDescent="0.15">
      <c r="A25" s="292" t="s">
        <v>214</v>
      </c>
      <c r="B25" s="295" t="s">
        <v>213</v>
      </c>
      <c r="C25" s="295" t="s">
        <v>208</v>
      </c>
      <c r="D25" s="295"/>
      <c r="E25" s="252"/>
      <c r="F25" s="299" t="s">
        <v>212</v>
      </c>
    </row>
    <row r="26" spans="1:6" ht="15" customHeight="1" x14ac:dyDescent="0.15">
      <c r="A26" s="293"/>
      <c r="B26" s="295"/>
      <c r="C26" s="292" t="s">
        <v>207</v>
      </c>
      <c r="D26" s="246" t="s">
        <v>206</v>
      </c>
      <c r="E26" s="252"/>
      <c r="F26" s="299"/>
    </row>
    <row r="27" spans="1:6" ht="15" customHeight="1" x14ac:dyDescent="0.15">
      <c r="A27" s="293"/>
      <c r="B27" s="295"/>
      <c r="C27" s="293"/>
      <c r="D27" s="246" t="s">
        <v>211</v>
      </c>
      <c r="E27" s="252"/>
      <c r="F27" s="299"/>
    </row>
    <row r="28" spans="1:6" ht="15" customHeight="1" x14ac:dyDescent="0.15">
      <c r="A28" s="293"/>
      <c r="B28" s="295"/>
      <c r="C28" s="293"/>
      <c r="D28" s="246" t="s">
        <v>204</v>
      </c>
      <c r="E28" s="254"/>
      <c r="F28" s="299"/>
    </row>
    <row r="29" spans="1:6" ht="15" customHeight="1" x14ac:dyDescent="0.15">
      <c r="A29" s="293"/>
      <c r="B29" s="295"/>
      <c r="C29" s="293"/>
      <c r="D29" s="246" t="s">
        <v>203</v>
      </c>
      <c r="E29" s="254"/>
      <c r="F29" s="299"/>
    </row>
    <row r="30" spans="1:6" ht="15" customHeight="1" x14ac:dyDescent="0.15">
      <c r="A30" s="293"/>
      <c r="B30" s="295"/>
      <c r="C30" s="294"/>
      <c r="D30" s="246" t="s">
        <v>202</v>
      </c>
      <c r="E30" s="252"/>
      <c r="F30" s="299"/>
    </row>
    <row r="31" spans="1:6" ht="15" customHeight="1" x14ac:dyDescent="0.15">
      <c r="A31" s="293"/>
      <c r="B31" s="295" t="s">
        <v>210</v>
      </c>
      <c r="C31" s="295" t="s">
        <v>208</v>
      </c>
      <c r="D31" s="295"/>
      <c r="E31" s="252"/>
      <c r="F31" s="299"/>
    </row>
    <row r="32" spans="1:6" ht="15" customHeight="1" x14ac:dyDescent="0.15">
      <c r="A32" s="293"/>
      <c r="B32" s="295"/>
      <c r="C32" s="292" t="s">
        <v>207</v>
      </c>
      <c r="D32" s="246" t="s">
        <v>206</v>
      </c>
      <c r="E32" s="252"/>
      <c r="F32" s="299"/>
    </row>
    <row r="33" spans="1:6" ht="15" customHeight="1" x14ac:dyDescent="0.15">
      <c r="A33" s="293"/>
      <c r="B33" s="295"/>
      <c r="C33" s="293"/>
      <c r="D33" s="246" t="s">
        <v>205</v>
      </c>
      <c r="E33" s="252"/>
      <c r="F33" s="299"/>
    </row>
    <row r="34" spans="1:6" ht="15" customHeight="1" x14ac:dyDescent="0.15">
      <c r="A34" s="293"/>
      <c r="B34" s="295"/>
      <c r="C34" s="293"/>
      <c r="D34" s="246" t="s">
        <v>204</v>
      </c>
      <c r="E34" s="254"/>
      <c r="F34" s="299"/>
    </row>
    <row r="35" spans="1:6" ht="15" customHeight="1" x14ac:dyDescent="0.15">
      <c r="A35" s="293"/>
      <c r="B35" s="295"/>
      <c r="C35" s="293"/>
      <c r="D35" s="246" t="s">
        <v>203</v>
      </c>
      <c r="E35" s="254"/>
      <c r="F35" s="299"/>
    </row>
    <row r="36" spans="1:6" ht="15" customHeight="1" x14ac:dyDescent="0.15">
      <c r="A36" s="293"/>
      <c r="B36" s="295"/>
      <c r="C36" s="294"/>
      <c r="D36" s="246" t="s">
        <v>202</v>
      </c>
      <c r="E36" s="252"/>
      <c r="F36" s="299"/>
    </row>
    <row r="37" spans="1:6" ht="15" customHeight="1" x14ac:dyDescent="0.15">
      <c r="A37" s="293"/>
      <c r="B37" s="295" t="s">
        <v>209</v>
      </c>
      <c r="C37" s="295" t="s">
        <v>208</v>
      </c>
      <c r="D37" s="295"/>
      <c r="E37" s="252"/>
      <c r="F37" s="299"/>
    </row>
    <row r="38" spans="1:6" ht="15" customHeight="1" x14ac:dyDescent="0.15">
      <c r="A38" s="293"/>
      <c r="B38" s="295"/>
      <c r="C38" s="292" t="s">
        <v>207</v>
      </c>
      <c r="D38" s="246" t="s">
        <v>206</v>
      </c>
      <c r="E38" s="252"/>
      <c r="F38" s="299"/>
    </row>
    <row r="39" spans="1:6" ht="15" customHeight="1" x14ac:dyDescent="0.15">
      <c r="A39" s="293"/>
      <c r="B39" s="295"/>
      <c r="C39" s="293"/>
      <c r="D39" s="246" t="s">
        <v>205</v>
      </c>
      <c r="E39" s="252"/>
      <c r="F39" s="299"/>
    </row>
    <row r="40" spans="1:6" ht="15" customHeight="1" x14ac:dyDescent="0.15">
      <c r="A40" s="293"/>
      <c r="B40" s="295"/>
      <c r="C40" s="293"/>
      <c r="D40" s="246" t="s">
        <v>204</v>
      </c>
      <c r="E40" s="254"/>
      <c r="F40" s="299"/>
    </row>
    <row r="41" spans="1:6" ht="15" customHeight="1" x14ac:dyDescent="0.15">
      <c r="A41" s="293"/>
      <c r="B41" s="295"/>
      <c r="C41" s="293"/>
      <c r="D41" s="246" t="s">
        <v>203</v>
      </c>
      <c r="E41" s="254"/>
      <c r="F41" s="299"/>
    </row>
    <row r="42" spans="1:6" ht="15" customHeight="1" x14ac:dyDescent="0.15">
      <c r="A42" s="294"/>
      <c r="B42" s="295"/>
      <c r="C42" s="294"/>
      <c r="D42" s="246" t="s">
        <v>202</v>
      </c>
      <c r="E42" s="252"/>
      <c r="F42" s="299"/>
    </row>
  </sheetData>
  <sheetProtection sheet="1" formatCells="0" formatColumns="0" formatRows="0" selectLockedCells="1"/>
  <mergeCells count="21">
    <mergeCell ref="F7:F9"/>
    <mergeCell ref="B10:C16"/>
    <mergeCell ref="F10:F16"/>
    <mergeCell ref="B17:C24"/>
    <mergeCell ref="F17:F24"/>
    <mergeCell ref="B7:C9"/>
    <mergeCell ref="F25:F42"/>
    <mergeCell ref="C26:C30"/>
    <mergeCell ref="B31:B36"/>
    <mergeCell ref="C31:D31"/>
    <mergeCell ref="C32:C36"/>
    <mergeCell ref="B37:B42"/>
    <mergeCell ref="C37:D37"/>
    <mergeCell ref="C38:C42"/>
    <mergeCell ref="A2:E2"/>
    <mergeCell ref="A4:D4"/>
    <mergeCell ref="A6:D6"/>
    <mergeCell ref="A25:A42"/>
    <mergeCell ref="B25:B30"/>
    <mergeCell ref="C25:D25"/>
    <mergeCell ref="A3:E3"/>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208"/>
  <sheetViews>
    <sheetView view="pageBreakPreview" topLeftCell="A172" zoomScale="115" zoomScaleNormal="115" zoomScaleSheetLayoutView="115" zoomScalePageLayoutView="175" workbookViewId="0">
      <selection activeCell="E35" sqref="E35"/>
    </sheetView>
  </sheetViews>
  <sheetFormatPr defaultColWidth="2.625" defaultRowHeight="19.5" customHeight="1" x14ac:dyDescent="0.15"/>
  <cols>
    <col min="1" max="20" width="2.625" style="3"/>
    <col min="21" max="21" width="2.625" style="3" customWidth="1"/>
    <col min="22" max="34" width="2.625" style="3"/>
    <col min="35" max="35" width="2.625" style="3" customWidth="1"/>
    <col min="36" max="16384" width="2.625" style="3"/>
  </cols>
  <sheetData>
    <row r="1" spans="1:36" ht="15" thickBot="1" x14ac:dyDescent="0.2">
      <c r="V1" s="228" t="s">
        <v>329</v>
      </c>
      <c r="W1" s="229"/>
      <c r="X1" s="229"/>
      <c r="Y1" s="230"/>
      <c r="Z1" s="230"/>
      <c r="AA1" s="229"/>
      <c r="AB1" s="229"/>
      <c r="AC1" s="487">
        <f>担当窓口!E5</f>
        <v>0</v>
      </c>
      <c r="AD1" s="487"/>
      <c r="AE1" s="487"/>
      <c r="AF1" s="487"/>
      <c r="AG1" s="487"/>
      <c r="AH1" s="487"/>
      <c r="AI1" s="488"/>
    </row>
    <row r="2" spans="1:36" ht="7.5" customHeight="1" x14ac:dyDescent="0.15">
      <c r="X2" s="216"/>
      <c r="Y2" s="216"/>
      <c r="Z2" s="216"/>
      <c r="AD2" s="217"/>
      <c r="AE2" s="217"/>
      <c r="AF2" s="309" t="s">
        <v>349</v>
      </c>
      <c r="AG2" s="309"/>
      <c r="AH2" s="309"/>
      <c r="AI2" s="309"/>
    </row>
    <row r="3" spans="1:36" ht="39.950000000000003" customHeight="1" x14ac:dyDescent="0.15">
      <c r="A3" s="465" t="s">
        <v>318</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row>
    <row r="4" spans="1:36" s="1" customFormat="1" ht="20.100000000000001" customHeight="1" x14ac:dyDescent="0.15">
      <c r="A4" s="7" t="s">
        <v>18</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275"/>
    </row>
    <row r="5" spans="1:36" s="262" customFormat="1" ht="37.5" customHeight="1" x14ac:dyDescent="0.15">
      <c r="A5" s="138"/>
      <c r="B5" s="510" t="s">
        <v>350</v>
      </c>
      <c r="C5" s="511"/>
      <c r="D5" s="511"/>
      <c r="E5" s="511"/>
      <c r="F5" s="511"/>
      <c r="G5" s="512"/>
      <c r="H5" s="304" t="s">
        <v>0</v>
      </c>
      <c r="I5" s="305"/>
      <c r="J5" s="307" t="s">
        <v>354</v>
      </c>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277"/>
    </row>
    <row r="6" spans="1:36" s="262" customFormat="1" ht="37.5" customHeight="1" x14ac:dyDescent="0.15">
      <c r="A6" s="138"/>
      <c r="B6" s="513"/>
      <c r="C6" s="514"/>
      <c r="D6" s="514"/>
      <c r="E6" s="514"/>
      <c r="F6" s="514"/>
      <c r="G6" s="515"/>
      <c r="H6" s="306" t="s">
        <v>0</v>
      </c>
      <c r="I6" s="306"/>
      <c r="J6" s="307" t="s">
        <v>355</v>
      </c>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row>
    <row r="7" spans="1:36" s="268" customFormat="1" ht="36.75" customHeight="1" x14ac:dyDescent="0.15">
      <c r="A7" s="138"/>
      <c r="B7" s="516"/>
      <c r="C7" s="517"/>
      <c r="D7" s="517"/>
      <c r="E7" s="517"/>
      <c r="F7" s="517"/>
      <c r="G7" s="518"/>
      <c r="H7" s="306" t="s">
        <v>0</v>
      </c>
      <c r="I7" s="306"/>
      <c r="J7" s="519" t="s">
        <v>353</v>
      </c>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1"/>
      <c r="AJ7" s="274"/>
    </row>
    <row r="8" spans="1:36" s="262" customFormat="1" ht="20.100000000000001" customHeight="1" x14ac:dyDescent="0.15">
      <c r="A8" s="13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row>
    <row r="9" spans="1:36" s="1" customFormat="1" ht="20.100000000000001" customHeight="1" x14ac:dyDescent="0.15">
      <c r="A9" s="49"/>
      <c r="B9" s="331" t="s">
        <v>233</v>
      </c>
      <c r="C9" s="332"/>
      <c r="D9" s="332"/>
      <c r="E9" s="333"/>
      <c r="F9" s="392" t="s">
        <v>46</v>
      </c>
      <c r="G9" s="393"/>
      <c r="H9" s="393"/>
      <c r="I9" s="393"/>
      <c r="J9" s="394"/>
      <c r="K9" s="392" t="s">
        <v>338</v>
      </c>
      <c r="L9" s="393"/>
      <c r="M9" s="393"/>
      <c r="N9" s="393"/>
      <c r="O9" s="393"/>
      <c r="P9" s="394"/>
      <c r="Q9" s="392" t="s">
        <v>56</v>
      </c>
      <c r="R9" s="393"/>
      <c r="S9" s="393"/>
      <c r="T9" s="393"/>
      <c r="U9" s="394"/>
      <c r="V9" s="392" t="s">
        <v>105</v>
      </c>
      <c r="W9" s="393"/>
      <c r="X9" s="393"/>
      <c r="Y9" s="393"/>
      <c r="Z9" s="394"/>
      <c r="AA9" s="392" t="s">
        <v>49</v>
      </c>
      <c r="AB9" s="393"/>
      <c r="AC9" s="393"/>
      <c r="AD9" s="393"/>
      <c r="AE9" s="394"/>
      <c r="AF9" s="392" t="s">
        <v>48</v>
      </c>
      <c r="AG9" s="393"/>
      <c r="AH9" s="393"/>
      <c r="AI9" s="394"/>
    </row>
    <row r="10" spans="1:36" s="1" customFormat="1" ht="20.100000000000001" customHeight="1" x14ac:dyDescent="0.15">
      <c r="A10" s="49"/>
      <c r="B10" s="336"/>
      <c r="C10" s="321"/>
      <c r="D10" s="321"/>
      <c r="E10" s="337"/>
      <c r="F10" s="466"/>
      <c r="G10" s="466"/>
      <c r="H10" s="466"/>
      <c r="I10" s="466"/>
      <c r="J10" s="466"/>
      <c r="K10" s="416"/>
      <c r="L10" s="417"/>
      <c r="M10" s="417"/>
      <c r="N10" s="417"/>
      <c r="O10" s="417"/>
      <c r="P10" s="418"/>
      <c r="Q10" s="413"/>
      <c r="R10" s="414"/>
      <c r="S10" s="414"/>
      <c r="T10" s="414"/>
      <c r="U10" s="415"/>
      <c r="V10" s="416"/>
      <c r="W10" s="417"/>
      <c r="X10" s="417"/>
      <c r="Y10" s="417"/>
      <c r="Z10" s="418"/>
      <c r="AA10" s="416"/>
      <c r="AB10" s="417"/>
      <c r="AC10" s="417"/>
      <c r="AD10" s="417"/>
      <c r="AE10" s="418"/>
      <c r="AF10" s="416"/>
      <c r="AG10" s="417"/>
      <c r="AH10" s="417"/>
      <c r="AI10" s="418"/>
    </row>
    <row r="11" spans="1:36" s="132" customFormat="1" ht="15" customHeight="1" x14ac:dyDescent="0.15">
      <c r="A11" s="170"/>
      <c r="B11" s="168"/>
      <c r="C11" s="168"/>
      <c r="D11" s="168"/>
      <c r="E11" s="168"/>
      <c r="F11" s="178"/>
      <c r="G11" s="178"/>
      <c r="H11" s="178"/>
      <c r="I11" s="178"/>
      <c r="J11" s="178"/>
      <c r="K11" s="178"/>
      <c r="L11" s="178"/>
      <c r="M11" s="178"/>
      <c r="N11" s="178"/>
      <c r="O11" s="178"/>
      <c r="P11" s="178"/>
      <c r="Q11" s="179"/>
      <c r="R11" s="179"/>
      <c r="S11" s="179"/>
      <c r="T11" s="179"/>
      <c r="U11" s="179"/>
      <c r="V11" s="178"/>
      <c r="W11" s="178"/>
      <c r="X11" s="178"/>
      <c r="Y11" s="178"/>
      <c r="Z11" s="178"/>
      <c r="AA11" s="178"/>
      <c r="AB11" s="178"/>
      <c r="AC11" s="178"/>
      <c r="AD11" s="178"/>
      <c r="AE11" s="178"/>
      <c r="AF11" s="178"/>
      <c r="AG11" s="178"/>
      <c r="AH11" s="178"/>
      <c r="AI11" s="178"/>
    </row>
    <row r="12" spans="1:36" s="1" customFormat="1" ht="20.100000000000001" customHeight="1" x14ac:dyDescent="0.15">
      <c r="A12" s="1" t="s">
        <v>142</v>
      </c>
    </row>
    <row r="13" spans="1:36" s="49" customFormat="1" ht="20.100000000000001" customHeight="1" x14ac:dyDescent="0.15">
      <c r="B13" s="43" t="s">
        <v>143</v>
      </c>
      <c r="C13" s="44"/>
      <c r="D13" s="44"/>
      <c r="E13" s="45"/>
      <c r="F13" s="43"/>
      <c r="G13" s="44"/>
      <c r="H13" s="44"/>
      <c r="I13" s="44"/>
      <c r="J13" s="45"/>
      <c r="K13" s="313"/>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5"/>
    </row>
    <row r="14" spans="1:36" s="49" customFormat="1" ht="15" customHeight="1" x14ac:dyDescent="0.15"/>
    <row r="15" spans="1:36" s="49" customFormat="1" ht="20.100000000000001" customHeight="1" x14ac:dyDescent="0.15">
      <c r="B15" s="401" t="s">
        <v>234</v>
      </c>
      <c r="C15" s="402"/>
      <c r="D15" s="402"/>
      <c r="E15" s="402"/>
      <c r="F15" s="402"/>
      <c r="G15" s="402"/>
      <c r="H15" s="409" t="s">
        <v>0</v>
      </c>
      <c r="I15" s="410"/>
      <c r="J15" s="51" t="s">
        <v>281</v>
      </c>
      <c r="K15" s="51"/>
      <c r="L15" s="51"/>
      <c r="M15" s="51"/>
      <c r="N15" s="51"/>
      <c r="O15" s="6"/>
      <c r="P15" s="6"/>
      <c r="Q15" s="6"/>
      <c r="R15" s="6"/>
      <c r="S15" s="6"/>
      <c r="T15" s="6"/>
      <c r="U15" s="6"/>
      <c r="V15" s="6"/>
      <c r="W15" s="6"/>
      <c r="X15" s="6"/>
      <c r="Y15" s="51"/>
      <c r="Z15" s="51"/>
      <c r="AA15" s="51"/>
      <c r="AB15" s="51"/>
      <c r="AC15" s="51"/>
      <c r="AD15" s="51"/>
      <c r="AE15" s="51"/>
      <c r="AF15" s="51"/>
      <c r="AG15" s="51"/>
      <c r="AH15" s="51"/>
      <c r="AI15" s="52"/>
    </row>
    <row r="16" spans="1:36" s="49" customFormat="1" ht="20.100000000000001" customHeight="1" x14ac:dyDescent="0.15">
      <c r="B16" s="403"/>
      <c r="C16" s="404"/>
      <c r="D16" s="404"/>
      <c r="E16" s="404"/>
      <c r="F16" s="404"/>
      <c r="G16" s="404"/>
      <c r="H16" s="411" t="s">
        <v>0</v>
      </c>
      <c r="I16" s="412"/>
      <c r="J16" s="57" t="s">
        <v>282</v>
      </c>
      <c r="K16" s="53"/>
      <c r="L16" s="54"/>
      <c r="M16" s="54"/>
      <c r="N16" s="54"/>
      <c r="O16" s="53"/>
      <c r="P16" s="53"/>
      <c r="Q16" s="53"/>
      <c r="R16" s="53"/>
      <c r="S16" s="54"/>
      <c r="T16" s="54"/>
      <c r="U16" s="54"/>
      <c r="V16" s="54"/>
      <c r="W16" s="54"/>
      <c r="X16" s="54"/>
      <c r="Y16" s="53"/>
      <c r="Z16" s="53"/>
      <c r="AA16" s="53"/>
      <c r="AB16" s="53"/>
      <c r="AC16" s="53"/>
      <c r="AD16" s="53"/>
      <c r="AE16" s="53"/>
      <c r="AF16" s="53"/>
      <c r="AG16" s="53"/>
      <c r="AH16" s="53"/>
      <c r="AI16" s="55"/>
    </row>
    <row r="17" spans="1:35" s="49" customFormat="1" ht="20.100000000000001" customHeight="1" x14ac:dyDescent="0.15">
      <c r="B17" s="403"/>
      <c r="C17" s="404"/>
      <c r="D17" s="404"/>
      <c r="E17" s="404"/>
      <c r="F17" s="404"/>
      <c r="G17" s="404"/>
      <c r="H17" s="411" t="s">
        <v>0</v>
      </c>
      <c r="I17" s="412"/>
      <c r="J17" s="93" t="s">
        <v>283</v>
      </c>
      <c r="K17" s="53"/>
      <c r="L17" s="53"/>
      <c r="M17" s="53"/>
      <c r="N17" s="53"/>
      <c r="O17" s="53"/>
      <c r="P17" s="53"/>
      <c r="Q17" s="53"/>
      <c r="R17" s="53"/>
      <c r="S17" s="54"/>
      <c r="T17" s="54"/>
      <c r="U17" s="54"/>
      <c r="V17" s="54"/>
      <c r="W17" s="54"/>
      <c r="X17" s="54"/>
      <c r="Y17" s="53"/>
      <c r="Z17" s="53"/>
      <c r="AA17" s="53"/>
      <c r="AB17" s="53"/>
      <c r="AC17" s="53"/>
      <c r="AD17" s="53"/>
      <c r="AE17" s="53"/>
      <c r="AF17" s="53"/>
      <c r="AG17" s="53"/>
      <c r="AH17" s="53"/>
      <c r="AI17" s="55"/>
    </row>
    <row r="18" spans="1:35" s="49" customFormat="1" ht="20.100000000000001" customHeight="1" x14ac:dyDescent="0.15">
      <c r="B18" s="403"/>
      <c r="C18" s="404"/>
      <c r="D18" s="404"/>
      <c r="E18" s="404"/>
      <c r="F18" s="404"/>
      <c r="G18" s="404"/>
      <c r="H18" s="411" t="s">
        <v>0</v>
      </c>
      <c r="I18" s="412"/>
      <c r="J18" s="53" t="s">
        <v>284</v>
      </c>
      <c r="K18" s="53"/>
      <c r="L18" s="53"/>
      <c r="M18" s="53"/>
      <c r="N18" s="53"/>
      <c r="O18" s="53"/>
      <c r="P18" s="53"/>
      <c r="Q18" s="53"/>
      <c r="R18" s="53"/>
      <c r="S18" s="54"/>
      <c r="T18" s="54"/>
      <c r="U18" s="54"/>
      <c r="V18" s="54"/>
      <c r="W18" s="54"/>
      <c r="X18" s="54"/>
      <c r="Y18" s="53"/>
      <c r="Z18" s="53"/>
      <c r="AA18" s="53"/>
      <c r="AB18" s="53"/>
      <c r="AC18" s="53"/>
      <c r="AD18" s="53"/>
      <c r="AE18" s="53"/>
      <c r="AF18" s="53"/>
      <c r="AG18" s="53"/>
      <c r="AH18" s="53"/>
      <c r="AI18" s="55"/>
    </row>
    <row r="19" spans="1:35" s="49" customFormat="1" ht="20.100000000000001" customHeight="1" x14ac:dyDescent="0.15">
      <c r="B19" s="403"/>
      <c r="C19" s="404"/>
      <c r="D19" s="404"/>
      <c r="E19" s="404"/>
      <c r="F19" s="404"/>
      <c r="G19" s="404"/>
      <c r="H19" s="397" t="s">
        <v>0</v>
      </c>
      <c r="I19" s="398"/>
      <c r="J19" s="49" t="s">
        <v>235</v>
      </c>
      <c r="AI19" s="82"/>
    </row>
    <row r="20" spans="1:35" s="49" customFormat="1" ht="20.100000000000001" customHeight="1" x14ac:dyDescent="0.15">
      <c r="B20" s="405"/>
      <c r="C20" s="406"/>
      <c r="D20" s="406"/>
      <c r="E20" s="406"/>
      <c r="F20" s="406"/>
      <c r="G20" s="406"/>
      <c r="H20" s="399"/>
      <c r="I20" s="400"/>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441"/>
    </row>
    <row r="21" spans="1:35" s="143" customFormat="1" ht="20.100000000000001" customHeight="1" x14ac:dyDescent="0.15">
      <c r="B21" s="407" t="s">
        <v>276</v>
      </c>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row>
    <row r="22" spans="1:35" s="143" customFormat="1" ht="20.100000000000001" customHeight="1" x14ac:dyDescent="0.15">
      <c r="B22" s="408" t="s">
        <v>277</v>
      </c>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row>
    <row r="23" spans="1:35" s="143" customFormat="1" ht="39.950000000000003" customHeight="1" x14ac:dyDescent="0.15">
      <c r="B23" s="317"/>
      <c r="C23" s="318"/>
      <c r="D23" s="318"/>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9"/>
    </row>
    <row r="24" spans="1:35" s="49" customFormat="1" ht="15" customHeight="1" x14ac:dyDescent="0.15"/>
    <row r="25" spans="1:35" s="49" customFormat="1" ht="20.100000000000001" customHeight="1" x14ac:dyDescent="0.15">
      <c r="A25" s="49" t="s">
        <v>147</v>
      </c>
    </row>
    <row r="26" spans="1:35" s="49" customFormat="1" ht="20.100000000000001" customHeight="1" x14ac:dyDescent="0.15">
      <c r="B26" s="303" t="s">
        <v>285</v>
      </c>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row>
    <row r="27" spans="1:35" s="49" customFormat="1" ht="20.100000000000001" customHeight="1" x14ac:dyDescent="0.15">
      <c r="B27" s="170" t="s">
        <v>286</v>
      </c>
    </row>
    <row r="28" spans="1:35" s="49" customFormat="1" ht="39.950000000000003" customHeight="1" x14ac:dyDescent="0.15">
      <c r="B28" s="317"/>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9"/>
    </row>
    <row r="29" spans="1:35" s="49" customFormat="1" ht="15" customHeight="1" x14ac:dyDescent="0.15"/>
    <row r="30" spans="1:35" s="132" customFormat="1" ht="20.100000000000001" customHeight="1" x14ac:dyDescent="0.15">
      <c r="A30" s="49" t="s">
        <v>148</v>
      </c>
    </row>
    <row r="31" spans="1:35" s="49" customFormat="1" ht="20.100000000000001" customHeight="1" x14ac:dyDescent="0.15">
      <c r="B31" s="49" t="s">
        <v>149</v>
      </c>
    </row>
    <row r="32" spans="1:35" s="49" customFormat="1" ht="20.100000000000001" customHeight="1" x14ac:dyDescent="0.15">
      <c r="B32" s="170" t="s">
        <v>287</v>
      </c>
    </row>
    <row r="33" spans="1:35" s="49" customFormat="1" ht="39.950000000000003" customHeight="1" x14ac:dyDescent="0.15">
      <c r="B33" s="317"/>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9"/>
    </row>
    <row r="34" spans="1:35" s="49" customFormat="1" ht="15" customHeight="1" x14ac:dyDescent="0.15"/>
    <row r="35" spans="1:35" s="132" customFormat="1" ht="20.100000000000001" customHeight="1" x14ac:dyDescent="0.15">
      <c r="A35" s="1" t="s">
        <v>265</v>
      </c>
    </row>
    <row r="36" spans="1:35" s="49" customFormat="1" ht="33.75" customHeight="1" x14ac:dyDescent="0.15">
      <c r="B36" s="321" t="s">
        <v>331</v>
      </c>
      <c r="C36" s="321"/>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2"/>
      <c r="AG36" s="322"/>
      <c r="AH36" s="322"/>
      <c r="AI36" s="322"/>
    </row>
    <row r="37" spans="1:35" s="1" customFormat="1" ht="20.100000000000001" customHeight="1" x14ac:dyDescent="0.15">
      <c r="B37" s="419" t="s">
        <v>52</v>
      </c>
      <c r="C37" s="420"/>
      <c r="D37" s="420"/>
      <c r="E37" s="420"/>
      <c r="F37" s="420"/>
      <c r="G37" s="420"/>
      <c r="H37" s="420"/>
      <c r="I37" s="421"/>
      <c r="J37" s="392" t="s">
        <v>192</v>
      </c>
      <c r="K37" s="393"/>
      <c r="L37" s="393"/>
      <c r="M37" s="393"/>
      <c r="N37" s="393"/>
      <c r="O37" s="393"/>
      <c r="P37" s="392" t="s">
        <v>187</v>
      </c>
      <c r="Q37" s="393"/>
      <c r="R37" s="393"/>
      <c r="S37" s="393"/>
      <c r="T37" s="394"/>
      <c r="U37" s="392" t="s">
        <v>51</v>
      </c>
      <c r="V37" s="393"/>
      <c r="W37" s="393"/>
      <c r="X37" s="393"/>
      <c r="Y37" s="394"/>
      <c r="Z37" s="501" t="s">
        <v>193</v>
      </c>
      <c r="AA37" s="501"/>
      <c r="AB37" s="501"/>
      <c r="AC37" s="501"/>
      <c r="AD37" s="501"/>
      <c r="AE37" s="501"/>
      <c r="AF37" s="213"/>
      <c r="AG37" s="213"/>
      <c r="AH37" s="213"/>
      <c r="AI37" s="213"/>
    </row>
    <row r="38" spans="1:35" s="1" customFormat="1" ht="20.100000000000001" customHeight="1" x14ac:dyDescent="0.15">
      <c r="B38" s="231" t="s">
        <v>46</v>
      </c>
      <c r="C38" s="232"/>
      <c r="D38" s="232"/>
      <c r="E38" s="232"/>
      <c r="F38" s="232"/>
      <c r="G38" s="232"/>
      <c r="H38" s="232"/>
      <c r="I38" s="233"/>
      <c r="J38" s="499">
        <f>別紙2_車両!A22+別紙2_車両!A28</f>
        <v>0</v>
      </c>
      <c r="K38" s="500"/>
      <c r="L38" s="500"/>
      <c r="M38" s="500"/>
      <c r="N38" s="500"/>
      <c r="O38" s="500"/>
      <c r="P38" s="492"/>
      <c r="Q38" s="493"/>
      <c r="R38" s="493"/>
      <c r="S38" s="493"/>
      <c r="T38" s="494"/>
      <c r="U38" s="324"/>
      <c r="V38" s="325"/>
      <c r="W38" s="325"/>
      <c r="X38" s="325"/>
      <c r="Y38" s="326"/>
      <c r="Z38" s="502" t="str">
        <f>IF(U38=0,"",(J38/(P38*U38)))</f>
        <v/>
      </c>
      <c r="AA38" s="502"/>
      <c r="AB38" s="502"/>
      <c r="AC38" s="502"/>
      <c r="AD38" s="502"/>
      <c r="AE38" s="502"/>
      <c r="AI38" s="95"/>
    </row>
    <row r="39" spans="1:35" s="1" customFormat="1" ht="20.100000000000001" customHeight="1" x14ac:dyDescent="0.15">
      <c r="B39" s="231" t="s">
        <v>47</v>
      </c>
      <c r="C39" s="232"/>
      <c r="D39" s="232"/>
      <c r="E39" s="232"/>
      <c r="F39" s="232"/>
      <c r="G39" s="232"/>
      <c r="H39" s="232"/>
      <c r="I39" s="233"/>
      <c r="J39" s="499">
        <f>別紙2_車両!A35+別紙2_車両!A41</f>
        <v>0</v>
      </c>
      <c r="K39" s="500"/>
      <c r="L39" s="500"/>
      <c r="M39" s="500"/>
      <c r="N39" s="500"/>
      <c r="O39" s="500"/>
      <c r="P39" s="492"/>
      <c r="Q39" s="493"/>
      <c r="R39" s="493"/>
      <c r="S39" s="493"/>
      <c r="T39" s="494"/>
      <c r="U39" s="324"/>
      <c r="V39" s="325"/>
      <c r="W39" s="325"/>
      <c r="X39" s="325"/>
      <c r="Y39" s="326"/>
      <c r="Z39" s="502" t="str">
        <f>IF(U39=0,"",(J39/(P39*U39)))</f>
        <v/>
      </c>
      <c r="AA39" s="502"/>
      <c r="AB39" s="502"/>
      <c r="AC39" s="502"/>
      <c r="AD39" s="502"/>
      <c r="AE39" s="502"/>
    </row>
    <row r="40" spans="1:35" s="1" customFormat="1" ht="20.100000000000001" customHeight="1" x14ac:dyDescent="0.15">
      <c r="B40" s="231" t="s">
        <v>50</v>
      </c>
      <c r="C40" s="232"/>
      <c r="D40" s="232"/>
      <c r="E40" s="232"/>
      <c r="F40" s="232"/>
      <c r="G40" s="232"/>
      <c r="H40" s="232"/>
      <c r="I40" s="233"/>
      <c r="J40" s="499">
        <f>別紙2_再エネ設備!Z9</f>
        <v>0</v>
      </c>
      <c r="K40" s="500"/>
      <c r="L40" s="500"/>
      <c r="M40" s="500"/>
      <c r="N40" s="500"/>
      <c r="O40" s="500"/>
      <c r="P40" s="492"/>
      <c r="Q40" s="493"/>
      <c r="R40" s="493"/>
      <c r="S40" s="493"/>
      <c r="T40" s="494"/>
      <c r="U40" s="324"/>
      <c r="V40" s="325"/>
      <c r="W40" s="325"/>
      <c r="X40" s="325"/>
      <c r="Y40" s="326"/>
      <c r="Z40" s="502" t="str">
        <f>IF(U40=0,"",(J40/(P40*U40)))</f>
        <v/>
      </c>
      <c r="AA40" s="502"/>
      <c r="AB40" s="502"/>
      <c r="AC40" s="502"/>
      <c r="AD40" s="502"/>
      <c r="AE40" s="502"/>
    </row>
    <row r="41" spans="1:35" s="49" customFormat="1" ht="20.100000000000001" customHeight="1" x14ac:dyDescent="0.15">
      <c r="B41" s="523"/>
      <c r="C41" s="524"/>
      <c r="D41" s="524"/>
      <c r="E41" s="524"/>
      <c r="F41" s="524"/>
      <c r="G41" s="524"/>
      <c r="H41" s="524"/>
      <c r="I41" s="525"/>
      <c r="J41" s="362"/>
      <c r="K41" s="363"/>
      <c r="L41" s="363"/>
      <c r="M41" s="363"/>
      <c r="N41" s="363"/>
      <c r="O41" s="363"/>
      <c r="P41" s="492"/>
      <c r="Q41" s="493"/>
      <c r="R41" s="493"/>
      <c r="S41" s="493"/>
      <c r="T41" s="494"/>
      <c r="U41" s="324"/>
      <c r="V41" s="325"/>
      <c r="W41" s="325"/>
      <c r="X41" s="325"/>
      <c r="Y41" s="326"/>
      <c r="Z41" s="502" t="str">
        <f>IF(U41=0,"",(J41/(P41*U41)))</f>
        <v/>
      </c>
      <c r="AA41" s="502"/>
      <c r="AB41" s="502"/>
      <c r="AC41" s="502"/>
      <c r="AD41" s="502"/>
      <c r="AE41" s="502"/>
    </row>
    <row r="42" spans="1:35" s="49" customFormat="1" ht="20.100000000000001" customHeight="1" x14ac:dyDescent="0.15">
      <c r="A42" s="170"/>
      <c r="B42" s="522" t="s">
        <v>266</v>
      </c>
      <c r="C42" s="522"/>
      <c r="D42" s="522"/>
      <c r="E42" s="522"/>
      <c r="F42" s="522"/>
      <c r="G42" s="522"/>
      <c r="H42" s="522"/>
      <c r="I42" s="522"/>
      <c r="J42" s="364">
        <f>SUM(P38:S41)</f>
        <v>0</v>
      </c>
      <c r="K42" s="365"/>
      <c r="L42" s="365"/>
      <c r="M42" s="365"/>
      <c r="N42" s="365"/>
      <c r="O42" s="366"/>
      <c r="S42" s="96"/>
      <c r="T42" s="95"/>
      <c r="U42" s="95"/>
    </row>
    <row r="43" spans="1:35" s="1" customFormat="1" ht="20.100000000000001" customHeight="1" x14ac:dyDescent="0.15">
      <c r="A43" s="170"/>
      <c r="B43" s="170" t="s">
        <v>288</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row>
    <row r="44" spans="1:35" s="12" customFormat="1" ht="20.100000000000001" customHeight="1" x14ac:dyDescent="0.15">
      <c r="A44" s="170" t="s">
        <v>188</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row>
    <row r="45" spans="1:35" s="12" customFormat="1" ht="20.100000000000001" customHeight="1" x14ac:dyDescent="0.15">
      <c r="A45" s="170"/>
      <c r="B45" s="12" t="s">
        <v>246</v>
      </c>
    </row>
    <row r="46" spans="1:35" s="12" customFormat="1" ht="30" customHeight="1" x14ac:dyDescent="0.15">
      <c r="B46" s="16" t="s">
        <v>236</v>
      </c>
      <c r="C46" s="17"/>
      <c r="D46" s="17"/>
      <c r="E46" s="17"/>
      <c r="F46" s="18"/>
      <c r="G46" s="327"/>
      <c r="H46" s="328"/>
      <c r="I46" s="328"/>
      <c r="J46" s="328"/>
      <c r="K46" s="329"/>
      <c r="L46" s="16" t="s">
        <v>247</v>
      </c>
      <c r="M46" s="16"/>
      <c r="N46" s="17"/>
      <c r="O46" s="86"/>
      <c r="P46" s="87"/>
      <c r="Q46" s="87"/>
      <c r="R46" s="88"/>
      <c r="S46" s="330"/>
      <c r="T46" s="330"/>
      <c r="U46" s="330"/>
      <c r="V46" s="330"/>
      <c r="W46" s="330"/>
      <c r="X46" s="433" t="s">
        <v>270</v>
      </c>
      <c r="Y46" s="434"/>
      <c r="Z46" s="434"/>
      <c r="AA46" s="434"/>
      <c r="AB46" s="434"/>
      <c r="AC46" s="434"/>
      <c r="AD46" s="435"/>
      <c r="AE46" s="390"/>
      <c r="AF46" s="390"/>
      <c r="AG46" s="390"/>
      <c r="AH46" s="390"/>
      <c r="AI46" s="391"/>
    </row>
    <row r="47" spans="1:35" s="12" customFormat="1" ht="30" customHeight="1" x14ac:dyDescent="0.15">
      <c r="B47" s="83" t="s">
        <v>93</v>
      </c>
      <c r="C47" s="84"/>
      <c r="D47" s="84"/>
      <c r="E47" s="84"/>
      <c r="F47" s="85"/>
      <c r="G47" s="340"/>
      <c r="H47" s="341"/>
      <c r="I47" s="341"/>
      <c r="J47" s="341"/>
      <c r="K47" s="441"/>
      <c r="L47" s="472" t="s">
        <v>271</v>
      </c>
      <c r="M47" s="473"/>
      <c r="N47" s="473"/>
      <c r="O47" s="473"/>
      <c r="P47" s="473"/>
      <c r="Q47" s="473"/>
      <c r="R47" s="474"/>
      <c r="S47" s="359">
        <f>S46*AE46*G47</f>
        <v>0</v>
      </c>
      <c r="T47" s="360"/>
      <c r="U47" s="360"/>
      <c r="V47" s="360"/>
      <c r="W47" s="361"/>
      <c r="X47" s="367"/>
      <c r="Y47" s="367"/>
      <c r="Z47" s="367"/>
      <c r="AA47" s="367"/>
      <c r="AB47" s="367"/>
      <c r="AC47" s="367"/>
      <c r="AD47" s="367"/>
      <c r="AE47" s="373"/>
      <c r="AF47" s="374"/>
      <c r="AG47" s="374"/>
      <c r="AH47" s="374"/>
      <c r="AI47" s="375"/>
    </row>
    <row r="48" spans="1:35" s="49" customFormat="1" ht="30" customHeight="1" x14ac:dyDescent="0.15">
      <c r="B48" s="16" t="s">
        <v>237</v>
      </c>
      <c r="C48" s="17"/>
      <c r="D48" s="17"/>
      <c r="E48" s="17"/>
      <c r="F48" s="18"/>
      <c r="G48" s="327"/>
      <c r="H48" s="328"/>
      <c r="I48" s="328"/>
      <c r="J48" s="328"/>
      <c r="K48" s="329"/>
      <c r="L48" s="16" t="s">
        <v>247</v>
      </c>
      <c r="M48" s="16"/>
      <c r="N48" s="17"/>
      <c r="O48" s="86"/>
      <c r="P48" s="87"/>
      <c r="Q48" s="87"/>
      <c r="R48" s="88"/>
      <c r="S48" s="330"/>
      <c r="T48" s="330"/>
      <c r="U48" s="330"/>
      <c r="V48" s="330"/>
      <c r="W48" s="330"/>
      <c r="X48" s="433" t="s">
        <v>270</v>
      </c>
      <c r="Y48" s="434"/>
      <c r="Z48" s="434"/>
      <c r="AA48" s="434"/>
      <c r="AB48" s="434"/>
      <c r="AC48" s="434"/>
      <c r="AD48" s="435"/>
      <c r="AE48" s="390"/>
      <c r="AF48" s="390"/>
      <c r="AG48" s="390"/>
      <c r="AH48" s="390"/>
      <c r="AI48" s="391"/>
    </row>
    <row r="49" spans="2:35" s="49" customFormat="1" ht="30" customHeight="1" x14ac:dyDescent="0.15">
      <c r="B49" s="89" t="s">
        <v>93</v>
      </c>
      <c r="C49" s="70"/>
      <c r="D49" s="70"/>
      <c r="E49" s="70"/>
      <c r="F49" s="90"/>
      <c r="G49" s="338"/>
      <c r="H49" s="339"/>
      <c r="I49" s="339"/>
      <c r="J49" s="339"/>
      <c r="K49" s="526"/>
      <c r="L49" s="472" t="s">
        <v>253</v>
      </c>
      <c r="M49" s="473"/>
      <c r="N49" s="473"/>
      <c r="O49" s="473"/>
      <c r="P49" s="473"/>
      <c r="Q49" s="473"/>
      <c r="R49" s="474"/>
      <c r="S49" s="359">
        <f>S48*AE48*G49</f>
        <v>0</v>
      </c>
      <c r="T49" s="360"/>
      <c r="U49" s="360"/>
      <c r="V49" s="360"/>
      <c r="W49" s="361"/>
      <c r="X49" s="367"/>
      <c r="Y49" s="367"/>
      <c r="Z49" s="367"/>
      <c r="AA49" s="367"/>
      <c r="AB49" s="367"/>
      <c r="AC49" s="367"/>
      <c r="AD49" s="367"/>
      <c r="AE49" s="373"/>
      <c r="AF49" s="374"/>
      <c r="AG49" s="374"/>
      <c r="AH49" s="374"/>
      <c r="AI49" s="375"/>
    </row>
    <row r="50" spans="2:35" s="49" customFormat="1" ht="30" customHeight="1" x14ac:dyDescent="0.15">
      <c r="B50" s="16" t="s">
        <v>238</v>
      </c>
      <c r="C50" s="17"/>
      <c r="D50" s="17"/>
      <c r="E50" s="17"/>
      <c r="F50" s="18"/>
      <c r="G50" s="327"/>
      <c r="H50" s="328"/>
      <c r="I50" s="328"/>
      <c r="J50" s="328"/>
      <c r="K50" s="329"/>
      <c r="L50" s="16" t="s">
        <v>247</v>
      </c>
      <c r="M50" s="16"/>
      <c r="N50" s="17"/>
      <c r="O50" s="86"/>
      <c r="P50" s="87"/>
      <c r="Q50" s="87"/>
      <c r="R50" s="88"/>
      <c r="S50" s="330"/>
      <c r="T50" s="330"/>
      <c r="U50" s="330"/>
      <c r="V50" s="330"/>
      <c r="W50" s="330"/>
      <c r="X50" s="433" t="s">
        <v>270</v>
      </c>
      <c r="Y50" s="434"/>
      <c r="Z50" s="434"/>
      <c r="AA50" s="434"/>
      <c r="AB50" s="434"/>
      <c r="AC50" s="434"/>
      <c r="AD50" s="435"/>
      <c r="AE50" s="390"/>
      <c r="AF50" s="390"/>
      <c r="AG50" s="390"/>
      <c r="AH50" s="390"/>
      <c r="AI50" s="391"/>
    </row>
    <row r="51" spans="2:35" s="49" customFormat="1" ht="30" customHeight="1" x14ac:dyDescent="0.15">
      <c r="B51" s="83" t="s">
        <v>93</v>
      </c>
      <c r="C51" s="84"/>
      <c r="D51" s="84"/>
      <c r="E51" s="84"/>
      <c r="F51" s="85"/>
      <c r="G51" s="340"/>
      <c r="H51" s="341"/>
      <c r="I51" s="341"/>
      <c r="J51" s="341"/>
      <c r="K51" s="441"/>
      <c r="L51" s="472" t="s">
        <v>253</v>
      </c>
      <c r="M51" s="473"/>
      <c r="N51" s="473"/>
      <c r="O51" s="473"/>
      <c r="P51" s="473"/>
      <c r="Q51" s="473"/>
      <c r="R51" s="474"/>
      <c r="S51" s="359">
        <f>S50*AE50*G51</f>
        <v>0</v>
      </c>
      <c r="T51" s="360"/>
      <c r="U51" s="360"/>
      <c r="V51" s="360"/>
      <c r="W51" s="361"/>
      <c r="X51" s="472" t="s">
        <v>254</v>
      </c>
      <c r="Y51" s="473"/>
      <c r="Z51" s="473"/>
      <c r="AA51" s="473"/>
      <c r="AB51" s="473"/>
      <c r="AC51" s="473"/>
      <c r="AD51" s="474"/>
      <c r="AE51" s="475">
        <f>S47+S49+S51</f>
        <v>0</v>
      </c>
      <c r="AF51" s="476"/>
      <c r="AG51" s="476"/>
      <c r="AH51" s="476"/>
      <c r="AI51" s="477"/>
    </row>
    <row r="52" spans="2:35" s="12" customFormat="1" ht="20.100000000000001" customHeight="1" x14ac:dyDescent="0.15">
      <c r="B52" s="12" t="s">
        <v>255</v>
      </c>
    </row>
    <row r="53" spans="2:35" s="49" customFormat="1" ht="15" customHeight="1" x14ac:dyDescent="0.15"/>
    <row r="54" spans="2:35" s="49" customFormat="1" ht="20.100000000000001" customHeight="1" x14ac:dyDescent="0.15">
      <c r="B54" s="49" t="s">
        <v>248</v>
      </c>
    </row>
    <row r="55" spans="2:35" s="49" customFormat="1" ht="30" customHeight="1" x14ac:dyDescent="0.15">
      <c r="B55" s="383" t="s">
        <v>250</v>
      </c>
      <c r="C55" s="383"/>
      <c r="D55" s="383"/>
      <c r="E55" s="383"/>
      <c r="F55" s="383"/>
      <c r="G55" s="383"/>
      <c r="H55" s="383"/>
      <c r="I55" s="385"/>
      <c r="J55" s="385"/>
      <c r="K55" s="385"/>
      <c r="L55" s="385"/>
      <c r="M55" s="384" t="s">
        <v>249</v>
      </c>
      <c r="N55" s="384"/>
      <c r="O55" s="384"/>
      <c r="P55" s="384"/>
      <c r="Q55" s="384"/>
      <c r="R55" s="384"/>
      <c r="S55" s="384"/>
      <c r="T55" s="385"/>
      <c r="U55" s="385"/>
      <c r="V55" s="385"/>
      <c r="W55" s="385"/>
      <c r="X55" s="384" t="s">
        <v>273</v>
      </c>
      <c r="Y55" s="384"/>
      <c r="Z55" s="384"/>
      <c r="AA55" s="384"/>
      <c r="AB55" s="384"/>
      <c r="AC55" s="384"/>
      <c r="AD55" s="384"/>
      <c r="AE55" s="503"/>
      <c r="AF55" s="503"/>
      <c r="AG55" s="503"/>
      <c r="AH55" s="503"/>
      <c r="AI55" s="503"/>
    </row>
    <row r="56" spans="2:35" s="49" customFormat="1" ht="30" customHeight="1" x14ac:dyDescent="0.15">
      <c r="B56" s="386"/>
      <c r="C56" s="387"/>
      <c r="D56" s="387"/>
      <c r="E56" s="387"/>
      <c r="F56" s="387"/>
      <c r="G56" s="387"/>
      <c r="H56" s="387"/>
      <c r="I56" s="389"/>
      <c r="J56" s="389"/>
      <c r="K56" s="389"/>
      <c r="L56" s="389"/>
      <c r="M56" s="388"/>
      <c r="N56" s="388"/>
      <c r="O56" s="388"/>
      <c r="P56" s="388"/>
      <c r="Q56" s="388"/>
      <c r="R56" s="388"/>
      <c r="S56" s="388"/>
      <c r="T56" s="527"/>
      <c r="U56" s="527"/>
      <c r="V56" s="527"/>
      <c r="W56" s="528"/>
      <c r="X56" s="379" t="s">
        <v>272</v>
      </c>
      <c r="Y56" s="379"/>
      <c r="Z56" s="379"/>
      <c r="AA56" s="379"/>
      <c r="AB56" s="379"/>
      <c r="AC56" s="379"/>
      <c r="AD56" s="379"/>
      <c r="AE56" s="380">
        <f>I55*AE55+T55*AE55</f>
        <v>0</v>
      </c>
      <c r="AF56" s="381"/>
      <c r="AG56" s="381"/>
      <c r="AH56" s="381"/>
      <c r="AI56" s="382"/>
    </row>
    <row r="57" spans="2:35" s="49" customFormat="1" ht="20.100000000000001" customHeight="1" x14ac:dyDescent="0.15">
      <c r="B57" s="529" t="s">
        <v>262</v>
      </c>
      <c r="C57" s="530"/>
      <c r="D57" s="530"/>
      <c r="E57" s="530"/>
      <c r="F57" s="530"/>
      <c r="G57" s="530"/>
      <c r="H57" s="531"/>
      <c r="I57" s="376" t="str">
        <f>IF(AE51&lt;=AE56,"設備容量が要件を満たしています","設備容量が足りません")</f>
        <v>設備容量が要件を満たしています</v>
      </c>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8"/>
    </row>
    <row r="58" spans="2:35" s="49" customFormat="1" ht="24.95" customHeight="1" x14ac:dyDescent="0.15">
      <c r="B58" s="322" t="s">
        <v>339</v>
      </c>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row>
    <row r="59" spans="2:35" s="49" customFormat="1" ht="24.95" customHeight="1" x14ac:dyDescent="0.15">
      <c r="B59" s="303" t="s">
        <v>251</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row>
    <row r="60" spans="2:35" s="49" customFormat="1" ht="20.100000000000001" customHeight="1" x14ac:dyDescent="0.15">
      <c r="B60" s="303" t="s">
        <v>321</v>
      </c>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row>
    <row r="61" spans="2:35" s="49" customFormat="1" ht="15" customHeight="1" x14ac:dyDescent="0.15">
      <c r="AD61" s="81"/>
      <c r="AE61" s="81"/>
      <c r="AF61" s="81"/>
      <c r="AG61" s="81"/>
      <c r="AH61" s="81"/>
      <c r="AI61" s="81"/>
    </row>
    <row r="62" spans="2:35" s="1" customFormat="1" ht="20.100000000000001" customHeight="1" x14ac:dyDescent="0.15">
      <c r="B62" s="78" t="s">
        <v>53</v>
      </c>
      <c r="C62" s="79"/>
      <c r="D62" s="79"/>
      <c r="E62" s="79"/>
      <c r="F62" s="79"/>
      <c r="G62" s="79"/>
      <c r="H62" s="79"/>
      <c r="I62" s="80"/>
      <c r="J62" s="310" t="s">
        <v>0</v>
      </c>
      <c r="K62" s="311"/>
      <c r="L62" s="71" t="s">
        <v>267</v>
      </c>
      <c r="M62" s="71"/>
      <c r="N62" s="71"/>
      <c r="O62" s="71"/>
      <c r="P62" s="71"/>
      <c r="Q62" s="71"/>
      <c r="R62" s="71"/>
      <c r="S62" s="71"/>
      <c r="T62" s="71"/>
      <c r="U62" s="71"/>
      <c r="V62" s="323" t="s">
        <v>0</v>
      </c>
      <c r="W62" s="311"/>
      <c r="X62" s="71" t="s">
        <v>239</v>
      </c>
      <c r="Y62" s="71"/>
      <c r="Z62" s="71"/>
      <c r="AA62" s="27"/>
      <c r="AB62" s="71"/>
      <c r="AC62" s="71"/>
      <c r="AD62" s="71"/>
      <c r="AE62" s="71"/>
      <c r="AF62" s="71"/>
      <c r="AG62" s="71"/>
      <c r="AH62" s="71"/>
      <c r="AI62" s="72"/>
    </row>
    <row r="63" spans="2:35" s="49" customFormat="1" ht="39.950000000000003" customHeight="1" x14ac:dyDescent="0.15">
      <c r="B63" s="491" t="s">
        <v>359</v>
      </c>
      <c r="C63" s="491"/>
      <c r="D63" s="491"/>
      <c r="E63" s="491"/>
      <c r="F63" s="491"/>
      <c r="G63" s="491"/>
      <c r="H63" s="491"/>
      <c r="I63" s="491"/>
      <c r="J63" s="491"/>
      <c r="K63" s="491"/>
      <c r="L63" s="491"/>
      <c r="M63" s="491"/>
      <c r="N63" s="491"/>
      <c r="O63" s="491"/>
      <c r="P63" s="491"/>
      <c r="Q63" s="491"/>
      <c r="R63" s="491"/>
      <c r="S63" s="491"/>
      <c r="T63" s="491"/>
      <c r="U63" s="491"/>
      <c r="V63" s="491"/>
      <c r="W63" s="491"/>
      <c r="X63" s="491"/>
      <c r="Y63" s="491"/>
      <c r="Z63" s="491"/>
      <c r="AA63" s="491"/>
      <c r="AB63" s="491"/>
      <c r="AC63" s="491"/>
      <c r="AD63" s="491"/>
      <c r="AE63" s="491"/>
      <c r="AF63" s="491"/>
      <c r="AG63" s="491"/>
      <c r="AH63" s="491"/>
      <c r="AI63" s="491"/>
    </row>
    <row r="64" spans="2:35" s="49" customFormat="1" ht="20.100000000000001" customHeight="1" x14ac:dyDescent="0.15">
      <c r="C64" s="339" t="s">
        <v>0</v>
      </c>
      <c r="D64" s="339"/>
      <c r="E64" s="49" t="s">
        <v>345</v>
      </c>
    </row>
    <row r="65" spans="1:173" s="49" customFormat="1" ht="20.100000000000001" customHeight="1" x14ac:dyDescent="0.15">
      <c r="C65" s="339" t="s">
        <v>19</v>
      </c>
      <c r="D65" s="339"/>
      <c r="E65" s="49" t="s">
        <v>261</v>
      </c>
      <c r="AA65" s="69"/>
      <c r="AB65" s="69"/>
    </row>
    <row r="66" spans="1:173" s="134" customFormat="1" ht="20.100000000000001" customHeight="1" x14ac:dyDescent="0.15">
      <c r="B66" s="134" t="s">
        <v>346</v>
      </c>
    </row>
    <row r="67" spans="1:173" s="134" customFormat="1" ht="20.100000000000001" customHeight="1" x14ac:dyDescent="0.15">
      <c r="B67" s="99" t="s">
        <v>10</v>
      </c>
      <c r="C67" s="100"/>
      <c r="D67" s="100"/>
      <c r="E67" s="100"/>
      <c r="F67" s="101"/>
      <c r="G67" s="313"/>
      <c r="H67" s="314"/>
      <c r="I67" s="314"/>
      <c r="J67" s="314"/>
      <c r="K67" s="314"/>
      <c r="L67" s="314"/>
      <c r="M67" s="314"/>
      <c r="N67" s="314"/>
      <c r="O67" s="314"/>
      <c r="P67" s="314"/>
      <c r="Q67" s="314"/>
      <c r="R67" s="314"/>
      <c r="S67" s="314"/>
      <c r="T67" s="314"/>
      <c r="U67" s="314"/>
      <c r="V67" s="314"/>
      <c r="W67" s="315"/>
      <c r="X67" s="99" t="s">
        <v>113</v>
      </c>
      <c r="Y67" s="100"/>
      <c r="Z67" s="100"/>
      <c r="AA67" s="100"/>
      <c r="AB67" s="100"/>
      <c r="AC67" s="101"/>
      <c r="AD67" s="310"/>
      <c r="AE67" s="311"/>
      <c r="AF67" s="311"/>
      <c r="AG67" s="311"/>
      <c r="AH67" s="311"/>
      <c r="AI67" s="316"/>
    </row>
    <row r="68" spans="1:173" s="134" customFormat="1" ht="20.100000000000001" customHeight="1" x14ac:dyDescent="0.15">
      <c r="B68" s="99" t="s">
        <v>144</v>
      </c>
      <c r="C68" s="100"/>
      <c r="D68" s="100"/>
      <c r="E68" s="100"/>
      <c r="F68" s="101"/>
      <c r="G68" s="468"/>
      <c r="H68" s="469"/>
      <c r="I68" s="469"/>
      <c r="J68" s="469"/>
      <c r="K68" s="469"/>
      <c r="L68" s="469"/>
      <c r="M68" s="469"/>
      <c r="N68" s="469"/>
      <c r="O68" s="469"/>
      <c r="P68" s="469"/>
      <c r="Q68" s="469"/>
      <c r="R68" s="469"/>
      <c r="S68" s="469"/>
      <c r="T68" s="469"/>
      <c r="U68" s="469"/>
      <c r="V68" s="469"/>
      <c r="W68" s="469"/>
      <c r="X68" s="469"/>
      <c r="Y68" s="469"/>
      <c r="Z68" s="469"/>
      <c r="AA68" s="469"/>
      <c r="AB68" s="469"/>
      <c r="AC68" s="469"/>
      <c r="AD68" s="469"/>
      <c r="AE68" s="469"/>
      <c r="AF68" s="469"/>
      <c r="AG68" s="469"/>
      <c r="AH68" s="469"/>
      <c r="AI68" s="470"/>
    </row>
    <row r="69" spans="1:173" s="49" customFormat="1" ht="20.100000000000001" customHeight="1" x14ac:dyDescent="0.15">
      <c r="B69" s="145"/>
      <c r="C69" s="145"/>
      <c r="D69" s="145"/>
      <c r="E69" s="145"/>
      <c r="F69" s="145"/>
      <c r="G69" s="145"/>
      <c r="H69" s="145"/>
      <c r="I69" s="145"/>
      <c r="J69" s="145"/>
      <c r="K69" s="145"/>
      <c r="L69" s="145"/>
      <c r="M69" s="145"/>
      <c r="N69" s="145"/>
      <c r="O69" s="145"/>
      <c r="P69" s="145"/>
      <c r="Q69" s="145"/>
      <c r="R69" s="145"/>
      <c r="S69" s="145"/>
      <c r="T69" s="145"/>
      <c r="U69" s="145"/>
      <c r="V69" s="146"/>
      <c r="W69" s="384" t="s">
        <v>274</v>
      </c>
      <c r="X69" s="471"/>
      <c r="Y69" s="471"/>
      <c r="Z69" s="471"/>
      <c r="AA69" s="436"/>
      <c r="AB69" s="437"/>
      <c r="AC69" s="437"/>
      <c r="AD69" s="437"/>
      <c r="AE69" s="438"/>
      <c r="AF69" s="439" t="s">
        <v>275</v>
      </c>
      <c r="AG69" s="440"/>
      <c r="AH69" s="395" t="str">
        <f>IF(AA69&gt;=(AE51-AE56)*4,"○","×")</f>
        <v>○</v>
      </c>
      <c r="AI69" s="396"/>
    </row>
    <row r="70" spans="1:173" s="1" customFormat="1" ht="20.100000000000001" customHeight="1" x14ac:dyDescent="0.15">
      <c r="B70" s="1" t="s">
        <v>256</v>
      </c>
    </row>
    <row r="71" spans="1:173" s="1" customFormat="1" ht="20.100000000000001" customHeight="1" x14ac:dyDescent="0.15">
      <c r="B71" s="75" t="s">
        <v>252</v>
      </c>
      <c r="C71" s="74"/>
      <c r="D71" s="74"/>
      <c r="E71" s="74"/>
      <c r="F71" s="74"/>
      <c r="G71" s="313"/>
      <c r="H71" s="314"/>
      <c r="I71" s="314"/>
      <c r="J71" s="314"/>
      <c r="K71" s="314"/>
      <c r="L71" s="314"/>
      <c r="M71" s="314"/>
      <c r="N71" s="315"/>
      <c r="O71" s="75" t="s">
        <v>15</v>
      </c>
      <c r="P71" s="76"/>
      <c r="Q71" s="76"/>
      <c r="R71" s="76"/>
      <c r="S71" s="76"/>
      <c r="T71" s="76"/>
      <c r="U71" s="76"/>
      <c r="V71" s="76"/>
      <c r="W71" s="76"/>
      <c r="X71" s="76"/>
      <c r="Y71" s="77"/>
      <c r="Z71" s="310" t="s">
        <v>19</v>
      </c>
      <c r="AA71" s="311"/>
      <c r="AB71" s="76" t="s">
        <v>22</v>
      </c>
      <c r="AC71" s="76"/>
      <c r="AD71" s="76"/>
      <c r="AE71" s="368" t="s">
        <v>19</v>
      </c>
      <c r="AF71" s="369"/>
      <c r="AG71" s="76" t="s">
        <v>23</v>
      </c>
      <c r="AH71" s="76"/>
      <c r="AI71" s="77"/>
    </row>
    <row r="72" spans="1:173" s="1" customFormat="1" ht="20.100000000000001" customHeight="1" x14ac:dyDescent="0.15">
      <c r="B72" s="24" t="s">
        <v>10</v>
      </c>
      <c r="C72" s="25"/>
      <c r="D72" s="25"/>
      <c r="E72" s="25"/>
      <c r="F72" s="26"/>
      <c r="G72" s="313"/>
      <c r="H72" s="314"/>
      <c r="I72" s="314"/>
      <c r="J72" s="314"/>
      <c r="K72" s="314"/>
      <c r="L72" s="314"/>
      <c r="M72" s="314"/>
      <c r="N72" s="314"/>
      <c r="O72" s="314"/>
      <c r="P72" s="314"/>
      <c r="Q72" s="314"/>
      <c r="R72" s="314"/>
      <c r="S72" s="314"/>
      <c r="T72" s="314"/>
      <c r="U72" s="314"/>
      <c r="V72" s="314"/>
      <c r="W72" s="315"/>
      <c r="X72" s="43" t="s">
        <v>21</v>
      </c>
      <c r="Y72" s="44"/>
      <c r="Z72" s="44"/>
      <c r="AA72" s="44"/>
      <c r="AB72" s="44"/>
      <c r="AC72" s="45"/>
      <c r="AD72" s="310"/>
      <c r="AE72" s="311"/>
      <c r="AF72" s="311"/>
      <c r="AG72" s="311"/>
      <c r="AH72" s="311"/>
      <c r="AI72" s="316"/>
    </row>
    <row r="73" spans="1:173" s="1" customFormat="1" ht="20.100000000000001" customHeight="1" x14ac:dyDescent="0.15">
      <c r="B73" s="43" t="s">
        <v>8</v>
      </c>
      <c r="C73" s="44"/>
      <c r="D73" s="44"/>
      <c r="E73" s="44"/>
      <c r="F73" s="45"/>
      <c r="G73" s="468"/>
      <c r="H73" s="469"/>
      <c r="I73" s="469"/>
      <c r="J73" s="469"/>
      <c r="K73" s="469"/>
      <c r="L73" s="469"/>
      <c r="M73" s="469"/>
      <c r="N73" s="469"/>
      <c r="O73" s="469"/>
      <c r="P73" s="469"/>
      <c r="Q73" s="469"/>
      <c r="R73" s="469"/>
      <c r="S73" s="469"/>
      <c r="T73" s="469"/>
      <c r="U73" s="469"/>
      <c r="V73" s="469"/>
      <c r="W73" s="469"/>
      <c r="X73" s="469"/>
      <c r="Y73" s="469"/>
      <c r="Z73" s="469"/>
      <c r="AA73" s="469"/>
      <c r="AB73" s="469"/>
      <c r="AC73" s="469"/>
      <c r="AD73" s="469"/>
      <c r="AE73" s="469"/>
      <c r="AF73" s="469"/>
      <c r="AG73" s="469"/>
      <c r="AH73" s="469"/>
      <c r="AI73" s="470"/>
    </row>
    <row r="74" spans="1:173" s="132" customFormat="1" ht="30" customHeight="1" x14ac:dyDescent="0.15">
      <c r="A74" s="227"/>
      <c r="B74" s="491" t="s">
        <v>340</v>
      </c>
      <c r="C74" s="491"/>
      <c r="D74" s="491"/>
      <c r="E74" s="491"/>
      <c r="F74" s="491"/>
      <c r="G74" s="491"/>
      <c r="H74" s="491"/>
      <c r="I74" s="491"/>
      <c r="J74" s="491"/>
      <c r="K74" s="491"/>
      <c r="L74" s="491"/>
      <c r="M74" s="491"/>
      <c r="N74" s="491"/>
      <c r="O74" s="491"/>
      <c r="P74" s="491"/>
      <c r="Q74" s="491"/>
      <c r="R74" s="491"/>
      <c r="S74" s="491"/>
      <c r="T74" s="491"/>
      <c r="U74" s="491"/>
      <c r="V74" s="491"/>
      <c r="W74" s="491"/>
      <c r="X74" s="491"/>
      <c r="Y74" s="491"/>
      <c r="Z74" s="491"/>
      <c r="AA74" s="491"/>
      <c r="AB74" s="491"/>
      <c r="AC74" s="491"/>
      <c r="AD74" s="491"/>
      <c r="AE74" s="491"/>
      <c r="AF74" s="491"/>
      <c r="AG74" s="491"/>
      <c r="AH74" s="491"/>
      <c r="AI74" s="491"/>
    </row>
    <row r="75" spans="1:173" s="170" customFormat="1" ht="20.100000000000001" customHeight="1" x14ac:dyDescent="0.15">
      <c r="M75" s="98"/>
      <c r="N75" s="98"/>
      <c r="R75" s="175"/>
      <c r="S75" s="175"/>
      <c r="X75" s="168"/>
      <c r="Y75" s="168"/>
      <c r="Z75" s="168"/>
      <c r="AA75" s="168"/>
      <c r="AB75" s="168"/>
      <c r="AC75" s="168"/>
      <c r="AD75" s="168"/>
      <c r="AE75" s="168"/>
      <c r="AF75" s="98"/>
      <c r="AG75" s="98"/>
      <c r="AI75" s="9"/>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row>
    <row r="76" spans="1:173" s="49" customFormat="1" ht="20.100000000000001" customHeight="1" x14ac:dyDescent="0.15">
      <c r="A76" s="49" t="s">
        <v>189</v>
      </c>
      <c r="Y76" s="9"/>
      <c r="Z76" s="9"/>
      <c r="AA76" s="9"/>
      <c r="AB76" s="9"/>
      <c r="AC76" s="9"/>
      <c r="AD76" s="9"/>
      <c r="AE76" s="9"/>
      <c r="AF76" s="9"/>
      <c r="AG76" s="9"/>
      <c r="AH76" s="9"/>
      <c r="AI76" s="150"/>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row>
    <row r="77" spans="1:173" s="49" customFormat="1" ht="20.100000000000001" customHeight="1" x14ac:dyDescent="0.15">
      <c r="B77" s="331" t="s">
        <v>139</v>
      </c>
      <c r="C77" s="332"/>
      <c r="D77" s="332"/>
      <c r="E77" s="332"/>
      <c r="F77" s="332"/>
      <c r="G77" s="332"/>
      <c r="H77" s="332"/>
      <c r="I77" s="333"/>
      <c r="J77" s="431" t="s">
        <v>98</v>
      </c>
      <c r="K77" s="432"/>
      <c r="L77" s="212" t="s">
        <v>107</v>
      </c>
      <c r="M77" s="212"/>
      <c r="N77" s="212"/>
      <c r="O77" s="212"/>
      <c r="P77" s="212"/>
      <c r="Q77" s="212"/>
      <c r="R77" s="212"/>
      <c r="S77" s="212"/>
      <c r="T77" s="212"/>
      <c r="U77" s="212"/>
      <c r="V77" s="56"/>
      <c r="W77" s="432" t="s">
        <v>0</v>
      </c>
      <c r="X77" s="432"/>
      <c r="Y77" s="212" t="s">
        <v>108</v>
      </c>
      <c r="Z77" s="47"/>
      <c r="AA77" s="212"/>
      <c r="AB77" s="212"/>
      <c r="AC77" s="47"/>
      <c r="AD77" s="47"/>
      <c r="AE77" s="47"/>
      <c r="AF77" s="212"/>
      <c r="AG77" s="212"/>
      <c r="AH77" s="212"/>
      <c r="AI77" s="18"/>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row>
    <row r="78" spans="1:173" s="49" customFormat="1" ht="20.100000000000001" customHeight="1" x14ac:dyDescent="0.15">
      <c r="B78" s="334"/>
      <c r="C78" s="322"/>
      <c r="D78" s="322"/>
      <c r="E78" s="322"/>
      <c r="F78" s="322"/>
      <c r="G78" s="322"/>
      <c r="H78" s="322"/>
      <c r="I78" s="335"/>
      <c r="J78" s="451" t="s">
        <v>98</v>
      </c>
      <c r="K78" s="452"/>
      <c r="L78" s="57" t="s">
        <v>109</v>
      </c>
      <c r="M78" s="57"/>
      <c r="N78" s="57"/>
      <c r="O78" s="57"/>
      <c r="P78" s="57"/>
      <c r="Q78" s="57"/>
      <c r="R78" s="57"/>
      <c r="S78" s="57"/>
      <c r="T78" s="57"/>
      <c r="U78" s="57"/>
      <c r="V78" s="57"/>
      <c r="W78" s="57"/>
      <c r="X78" s="58"/>
      <c r="Y78" s="58"/>
      <c r="Z78" s="58"/>
      <c r="AA78" s="57"/>
      <c r="AB78" s="57"/>
      <c r="AC78" s="58"/>
      <c r="AD78" s="58"/>
      <c r="AE78" s="58"/>
      <c r="AF78" s="57"/>
      <c r="AG78" s="57"/>
      <c r="AH78" s="57"/>
      <c r="AI78" s="218"/>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row>
    <row r="79" spans="1:173" s="132" customFormat="1" ht="20.100000000000001" customHeight="1" x14ac:dyDescent="0.15">
      <c r="A79" s="49"/>
      <c r="B79" s="336"/>
      <c r="C79" s="321"/>
      <c r="D79" s="321"/>
      <c r="E79" s="321"/>
      <c r="F79" s="321"/>
      <c r="G79" s="321"/>
      <c r="H79" s="321"/>
      <c r="I79" s="337"/>
      <c r="J79" s="340" t="s">
        <v>0</v>
      </c>
      <c r="K79" s="341"/>
      <c r="L79" s="214" t="s">
        <v>110</v>
      </c>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5"/>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1"/>
      <c r="BU79" s="131"/>
      <c r="BV79" s="131"/>
      <c r="BW79" s="131"/>
      <c r="BX79" s="131"/>
      <c r="BY79" s="131"/>
      <c r="BZ79" s="131"/>
      <c r="CA79" s="131"/>
      <c r="CB79" s="131"/>
      <c r="CC79" s="131"/>
      <c r="CD79" s="131"/>
      <c r="CE79" s="131"/>
      <c r="CF79" s="131"/>
      <c r="CG79" s="131"/>
      <c r="CH79" s="131"/>
      <c r="CI79" s="131"/>
      <c r="CJ79" s="131"/>
      <c r="CK79" s="131"/>
      <c r="CL79" s="131"/>
      <c r="CM79" s="131"/>
      <c r="CN79" s="131"/>
      <c r="CO79" s="131"/>
      <c r="CP79" s="131"/>
      <c r="CQ79" s="131"/>
      <c r="CR79" s="131"/>
      <c r="CS79" s="131"/>
      <c r="CT79" s="131"/>
      <c r="CU79" s="131"/>
      <c r="CV79" s="131"/>
      <c r="CW79" s="131"/>
      <c r="CX79" s="131"/>
      <c r="CY79" s="131"/>
      <c r="CZ79" s="131"/>
      <c r="DA79" s="131"/>
      <c r="DB79" s="131"/>
      <c r="DC79" s="131"/>
      <c r="DD79" s="131"/>
      <c r="DE79" s="131"/>
      <c r="DF79" s="131"/>
      <c r="DG79" s="131"/>
      <c r="DH79" s="131"/>
      <c r="DI79" s="131"/>
      <c r="DJ79" s="131"/>
      <c r="DK79" s="131"/>
      <c r="DL79" s="131"/>
      <c r="DM79" s="131"/>
      <c r="DN79" s="131"/>
      <c r="DO79" s="131"/>
      <c r="DP79" s="131"/>
      <c r="DQ79" s="131"/>
      <c r="DR79" s="131"/>
      <c r="DS79" s="131"/>
      <c r="DT79" s="131"/>
      <c r="DU79" s="131"/>
      <c r="DV79" s="131"/>
      <c r="DW79" s="131"/>
      <c r="DX79" s="131"/>
      <c r="DY79" s="131"/>
      <c r="DZ79" s="131"/>
      <c r="EA79" s="131"/>
      <c r="EB79" s="131"/>
      <c r="EC79" s="131"/>
      <c r="ED79" s="131"/>
      <c r="EE79" s="131"/>
      <c r="EF79" s="131"/>
      <c r="EG79" s="131"/>
      <c r="EH79" s="131"/>
      <c r="EI79" s="131"/>
      <c r="EJ79" s="131"/>
      <c r="EK79" s="131"/>
      <c r="EL79" s="131"/>
      <c r="EM79" s="131"/>
      <c r="EN79" s="131"/>
      <c r="EO79" s="131"/>
      <c r="EP79" s="131"/>
      <c r="EQ79" s="131"/>
      <c r="ER79" s="131"/>
      <c r="ES79" s="131"/>
      <c r="ET79" s="131"/>
      <c r="EU79" s="131"/>
      <c r="EV79" s="131"/>
      <c r="EW79" s="131"/>
      <c r="EX79" s="131"/>
      <c r="EY79" s="131"/>
      <c r="EZ79" s="131"/>
      <c r="FA79" s="131"/>
      <c r="FB79" s="131"/>
      <c r="FC79" s="131"/>
      <c r="FD79" s="131"/>
      <c r="FE79" s="131"/>
      <c r="FF79" s="131"/>
      <c r="FG79" s="131"/>
      <c r="FH79" s="131"/>
      <c r="FI79" s="131"/>
      <c r="FJ79" s="131"/>
      <c r="FK79" s="131"/>
      <c r="FL79" s="131"/>
      <c r="FM79" s="131"/>
      <c r="FN79" s="131"/>
      <c r="FO79" s="131"/>
      <c r="FP79" s="131"/>
      <c r="FQ79" s="131"/>
    </row>
    <row r="80" spans="1:173" s="170" customFormat="1" ht="20.100000000000001" customHeight="1" x14ac:dyDescent="0.15">
      <c r="B80" s="168"/>
      <c r="C80" s="168"/>
      <c r="D80" s="168"/>
      <c r="E80" s="168"/>
      <c r="F80" s="168"/>
      <c r="G80" s="168"/>
      <c r="H80" s="168"/>
      <c r="I80" s="168"/>
      <c r="J80" s="98"/>
      <c r="K80" s="98"/>
      <c r="AC80" s="213"/>
      <c r="AD80" s="213"/>
      <c r="AE80" s="213"/>
      <c r="AF80" s="213"/>
      <c r="AG80" s="213"/>
      <c r="AH80" s="213"/>
      <c r="AI80" s="9"/>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row>
    <row r="81" spans="1:36" s="170" customFormat="1" ht="20.100000000000001" customHeight="1" x14ac:dyDescent="0.15">
      <c r="A81" s="170" t="s">
        <v>326</v>
      </c>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48"/>
      <c r="Z81" s="9"/>
      <c r="AA81" s="9"/>
      <c r="AB81" s="9"/>
      <c r="AC81" s="9"/>
      <c r="AD81" s="9"/>
      <c r="AE81" s="9"/>
      <c r="AF81" s="9"/>
      <c r="AG81" s="9"/>
      <c r="AH81" s="9"/>
      <c r="AI81" s="180"/>
    </row>
    <row r="82" spans="1:36" s="73" customFormat="1" ht="20.100000000000001" customHeight="1" x14ac:dyDescent="0.15">
      <c r="A82" s="13"/>
      <c r="B82" s="15" t="s">
        <v>54</v>
      </c>
      <c r="C82" s="91"/>
      <c r="D82" s="91"/>
      <c r="E82" s="91"/>
      <c r="F82" s="91"/>
      <c r="G82" s="91"/>
      <c r="H82" s="92" t="s">
        <v>356</v>
      </c>
      <c r="I82" s="349"/>
      <c r="J82" s="350"/>
      <c r="K82" s="350"/>
      <c r="L82" s="350"/>
      <c r="M82" s="350"/>
      <c r="N82" s="350"/>
      <c r="O82" s="350"/>
      <c r="P82" s="350"/>
      <c r="Q82" s="350"/>
      <c r="R82" s="351"/>
      <c r="S82" s="15" t="s">
        <v>55</v>
      </c>
      <c r="T82" s="91"/>
      <c r="U82" s="91"/>
      <c r="V82" s="91"/>
      <c r="W82" s="91"/>
      <c r="X82" s="91"/>
      <c r="Y82" s="23"/>
      <c r="Z82" s="349"/>
      <c r="AA82" s="350"/>
      <c r="AB82" s="350"/>
      <c r="AC82" s="350"/>
      <c r="AD82" s="350"/>
      <c r="AE82" s="350"/>
      <c r="AF82" s="350"/>
      <c r="AG82" s="350"/>
      <c r="AH82" s="350"/>
      <c r="AI82" s="351"/>
      <c r="AJ82" s="170"/>
    </row>
    <row r="83" spans="1:36" s="73" customFormat="1" ht="22.5" customHeight="1" x14ac:dyDescent="0.15">
      <c r="B83" s="303" t="s">
        <v>360</v>
      </c>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276"/>
    </row>
    <row r="84" spans="1:36" s="170" customFormat="1" ht="10.5" x14ac:dyDescent="0.15">
      <c r="I84" s="181"/>
      <c r="J84" s="181"/>
      <c r="K84" s="181"/>
      <c r="L84" s="181"/>
      <c r="M84" s="181"/>
      <c r="N84" s="181"/>
      <c r="O84" s="181"/>
      <c r="P84" s="181"/>
      <c r="Q84" s="181"/>
      <c r="R84" s="181"/>
      <c r="Y84" s="122"/>
      <c r="Z84" s="122"/>
      <c r="AA84" s="122"/>
      <c r="AB84" s="122"/>
      <c r="AC84" s="122"/>
      <c r="AD84" s="122"/>
      <c r="AE84" s="122"/>
      <c r="AF84" s="122"/>
      <c r="AG84" s="122"/>
      <c r="AH84" s="122"/>
      <c r="AI84" s="122"/>
    </row>
    <row r="85" spans="1:36" s="46" customFormat="1" ht="20.100000000000001" customHeight="1" x14ac:dyDescent="0.15">
      <c r="A85" s="46" t="s">
        <v>190</v>
      </c>
      <c r="I85" s="50"/>
      <c r="J85" s="50"/>
      <c r="K85" s="50"/>
      <c r="L85" s="50"/>
      <c r="M85" s="50"/>
      <c r="N85" s="50"/>
      <c r="O85" s="50"/>
      <c r="P85" s="50"/>
      <c r="Q85" s="50"/>
      <c r="R85" s="50"/>
      <c r="Y85" s="50"/>
      <c r="Z85" s="50"/>
      <c r="AA85" s="50"/>
      <c r="AB85" s="50"/>
      <c r="AC85" s="50"/>
      <c r="AD85" s="50"/>
      <c r="AE85" s="50"/>
      <c r="AF85" s="50"/>
      <c r="AG85" s="50"/>
      <c r="AH85" s="50"/>
      <c r="AI85" s="154"/>
    </row>
    <row r="86" spans="1:36" s="73" customFormat="1" ht="20.100000000000001" customHeight="1" x14ac:dyDescent="0.15">
      <c r="A86" s="46"/>
      <c r="B86" s="310" t="s">
        <v>98</v>
      </c>
      <c r="C86" s="311"/>
      <c r="D86" s="41" t="s">
        <v>152</v>
      </c>
      <c r="E86" s="41"/>
      <c r="F86" s="41"/>
      <c r="G86" s="41"/>
      <c r="H86" s="312" t="s">
        <v>98</v>
      </c>
      <c r="I86" s="311"/>
      <c r="J86" s="42" t="s">
        <v>153</v>
      </c>
      <c r="K86" s="42"/>
      <c r="L86" s="42"/>
      <c r="M86" s="42"/>
      <c r="N86" s="42"/>
      <c r="O86" s="42"/>
      <c r="P86" s="320"/>
      <c r="Q86" s="320"/>
      <c r="R86" s="320"/>
      <c r="S86" s="320"/>
      <c r="T86" s="320"/>
      <c r="U86" s="320"/>
      <c r="V86" s="320"/>
      <c r="W86" s="22" t="s">
        <v>120</v>
      </c>
      <c r="X86" s="311" t="s">
        <v>98</v>
      </c>
      <c r="Y86" s="311"/>
      <c r="Z86" s="41" t="s">
        <v>119</v>
      </c>
      <c r="AA86" s="41"/>
      <c r="AB86" s="314"/>
      <c r="AC86" s="314"/>
      <c r="AD86" s="314"/>
      <c r="AE86" s="314"/>
      <c r="AF86" s="314"/>
      <c r="AG86" s="314"/>
      <c r="AH86" s="314"/>
      <c r="AI86" s="153" t="s">
        <v>38</v>
      </c>
    </row>
    <row r="87" spans="1:36" s="5" customFormat="1" ht="20.100000000000001" customHeight="1" x14ac:dyDescent="0.15">
      <c r="A87" s="170"/>
      <c r="B87" s="98"/>
      <c r="C87" s="98"/>
      <c r="D87" s="170"/>
      <c r="E87" s="170"/>
      <c r="F87" s="170"/>
      <c r="G87" s="170"/>
      <c r="H87" s="98"/>
      <c r="I87" s="98"/>
      <c r="J87" s="122"/>
      <c r="K87" s="122"/>
      <c r="L87" s="122"/>
      <c r="M87" s="122"/>
      <c r="N87" s="122"/>
      <c r="O87" s="122"/>
      <c r="P87" s="122"/>
      <c r="Q87" s="122"/>
      <c r="R87" s="122"/>
      <c r="S87" s="122"/>
      <c r="T87" s="122"/>
      <c r="U87" s="122"/>
      <c r="V87" s="122"/>
      <c r="W87" s="170"/>
      <c r="X87" s="98"/>
      <c r="Y87" s="98"/>
      <c r="Z87" s="170"/>
      <c r="AA87" s="170"/>
      <c r="AB87" s="170"/>
      <c r="AC87" s="170"/>
      <c r="AD87" s="170"/>
      <c r="AE87" s="170"/>
      <c r="AF87" s="170"/>
      <c r="AG87" s="170"/>
      <c r="AH87" s="170"/>
      <c r="AI87" s="155"/>
    </row>
    <row r="88" spans="1:36" s="5" customFormat="1" ht="20.100000000000001" customHeight="1" thickBot="1" x14ac:dyDescent="0.2">
      <c r="A88" s="5" t="s">
        <v>191</v>
      </c>
    </row>
    <row r="89" spans="1:36" s="1" customFormat="1" ht="15" customHeight="1" x14ac:dyDescent="0.15">
      <c r="A89" s="5"/>
      <c r="B89" s="10" t="s">
        <v>9</v>
      </c>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56"/>
    </row>
    <row r="90" spans="1:36" s="1" customFormat="1" ht="15" customHeight="1" x14ac:dyDescent="0.15">
      <c r="A90" s="7"/>
      <c r="B90" s="467" t="s">
        <v>0</v>
      </c>
      <c r="C90" s="339"/>
      <c r="D90" s="49" t="s">
        <v>94</v>
      </c>
      <c r="E90" s="98"/>
      <c r="F90" s="98"/>
      <c r="G90" s="98"/>
      <c r="H90" s="98"/>
      <c r="I90" s="98"/>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139"/>
    </row>
    <row r="91" spans="1:36" s="5" customFormat="1" ht="15" customHeight="1" x14ac:dyDescent="0.15">
      <c r="A91" s="7"/>
      <c r="B91" s="467" t="s">
        <v>0</v>
      </c>
      <c r="C91" s="339"/>
      <c r="D91" s="148" t="s">
        <v>245</v>
      </c>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14"/>
    </row>
    <row r="92" spans="1:36" s="5" customFormat="1" ht="15" customHeight="1" x14ac:dyDescent="0.15">
      <c r="A92" s="7"/>
      <c r="B92" s="467" t="s">
        <v>0</v>
      </c>
      <c r="C92" s="339"/>
      <c r="D92" s="176" t="s">
        <v>341</v>
      </c>
      <c r="E92" s="98"/>
      <c r="F92" s="98"/>
      <c r="G92" s="98"/>
      <c r="H92" s="98"/>
      <c r="I92" s="98"/>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37"/>
    </row>
    <row r="93" spans="1:36" s="5" customFormat="1" ht="15" customHeight="1" x14ac:dyDescent="0.15">
      <c r="A93" s="7"/>
      <c r="B93" s="111"/>
      <c r="C93" s="7"/>
      <c r="D93" s="113" t="s">
        <v>278</v>
      </c>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42"/>
    </row>
    <row r="94" spans="1:36" s="5" customFormat="1" ht="30" customHeight="1" x14ac:dyDescent="0.15">
      <c r="A94" s="7"/>
      <c r="B94" s="111"/>
      <c r="C94" s="7"/>
      <c r="D94" s="478" t="s">
        <v>244</v>
      </c>
      <c r="E94" s="478"/>
      <c r="F94" s="478"/>
      <c r="G94" s="478"/>
      <c r="H94" s="478"/>
      <c r="I94" s="478"/>
      <c r="J94" s="478"/>
      <c r="K94" s="478"/>
      <c r="L94" s="478"/>
      <c r="M94" s="478"/>
      <c r="N94" s="478"/>
      <c r="O94" s="478"/>
      <c r="P94" s="478"/>
      <c r="Q94" s="478"/>
      <c r="R94" s="478"/>
      <c r="S94" s="478"/>
      <c r="T94" s="478"/>
      <c r="U94" s="478"/>
      <c r="V94" s="478"/>
      <c r="W94" s="478"/>
      <c r="X94" s="478"/>
      <c r="Y94" s="478"/>
      <c r="Z94" s="478"/>
      <c r="AA94" s="478"/>
      <c r="AB94" s="478"/>
      <c r="AC94" s="478"/>
      <c r="AD94" s="478"/>
      <c r="AE94" s="478"/>
      <c r="AF94" s="478"/>
      <c r="AG94" s="478"/>
      <c r="AH94" s="478"/>
      <c r="AI94" s="479"/>
    </row>
    <row r="95" spans="1:36" s="5" customFormat="1" ht="30" customHeight="1" x14ac:dyDescent="0.15">
      <c r="A95" s="7"/>
      <c r="B95" s="111"/>
      <c r="C95" s="7"/>
      <c r="D95" s="495" t="s">
        <v>324</v>
      </c>
      <c r="E95" s="497"/>
      <c r="F95" s="497"/>
      <c r="G95" s="497"/>
      <c r="H95" s="497"/>
      <c r="I95" s="497"/>
      <c r="J95" s="497"/>
      <c r="K95" s="497"/>
      <c r="L95" s="497"/>
      <c r="M95" s="497"/>
      <c r="N95" s="497"/>
      <c r="O95" s="497"/>
      <c r="P95" s="497"/>
      <c r="Q95" s="497"/>
      <c r="R95" s="497"/>
      <c r="S95" s="497"/>
      <c r="T95" s="497"/>
      <c r="U95" s="497"/>
      <c r="V95" s="497"/>
      <c r="W95" s="497"/>
      <c r="X95" s="497"/>
      <c r="Y95" s="497"/>
      <c r="Z95" s="497"/>
      <c r="AA95" s="497"/>
      <c r="AB95" s="497"/>
      <c r="AC95" s="497"/>
      <c r="AD95" s="497"/>
      <c r="AE95" s="497"/>
      <c r="AF95" s="497"/>
      <c r="AG95" s="497"/>
      <c r="AH95" s="497"/>
      <c r="AI95" s="498"/>
    </row>
    <row r="96" spans="1:36" s="5" customFormat="1" ht="30" customHeight="1" x14ac:dyDescent="0.15">
      <c r="A96" s="49"/>
      <c r="B96" s="112"/>
      <c r="C96" s="49"/>
      <c r="D96" s="480" t="s">
        <v>289</v>
      </c>
      <c r="E96" s="480"/>
      <c r="F96" s="480"/>
      <c r="G96" s="480"/>
      <c r="H96" s="480"/>
      <c r="I96" s="480"/>
      <c r="J96" s="480"/>
      <c r="K96" s="480"/>
      <c r="L96" s="480"/>
      <c r="M96" s="480"/>
      <c r="N96" s="480"/>
      <c r="O96" s="480"/>
      <c r="P96" s="480"/>
      <c r="Q96" s="480"/>
      <c r="R96" s="480"/>
      <c r="S96" s="480"/>
      <c r="T96" s="480"/>
      <c r="U96" s="480"/>
      <c r="V96" s="480"/>
      <c r="W96" s="480"/>
      <c r="X96" s="480"/>
      <c r="Y96" s="480"/>
      <c r="Z96" s="480"/>
      <c r="AA96" s="480"/>
      <c r="AB96" s="480"/>
      <c r="AC96" s="480"/>
      <c r="AD96" s="480"/>
      <c r="AE96" s="480"/>
      <c r="AF96" s="480"/>
      <c r="AG96" s="480"/>
      <c r="AH96" s="480"/>
      <c r="AI96" s="481"/>
    </row>
    <row r="97" spans="1:35" s="5" customFormat="1" ht="30" customHeight="1" x14ac:dyDescent="0.15">
      <c r="A97" s="7"/>
      <c r="B97" s="111"/>
      <c r="C97" s="7"/>
      <c r="D97" s="495" t="s">
        <v>325</v>
      </c>
      <c r="E97" s="495"/>
      <c r="F97" s="495"/>
      <c r="G97" s="495"/>
      <c r="H97" s="495"/>
      <c r="I97" s="495"/>
      <c r="J97" s="495"/>
      <c r="K97" s="495"/>
      <c r="L97" s="495"/>
      <c r="M97" s="495"/>
      <c r="N97" s="495"/>
      <c r="O97" s="495"/>
      <c r="P97" s="495"/>
      <c r="Q97" s="495"/>
      <c r="R97" s="495"/>
      <c r="S97" s="495"/>
      <c r="T97" s="495"/>
      <c r="U97" s="495"/>
      <c r="V97" s="495"/>
      <c r="W97" s="495"/>
      <c r="X97" s="495"/>
      <c r="Y97" s="495"/>
      <c r="Z97" s="495"/>
      <c r="AA97" s="495"/>
      <c r="AB97" s="495"/>
      <c r="AC97" s="495"/>
      <c r="AD97" s="495"/>
      <c r="AE97" s="495"/>
      <c r="AF97" s="495"/>
      <c r="AG97" s="495"/>
      <c r="AH97" s="495"/>
      <c r="AI97" s="496"/>
    </row>
    <row r="98" spans="1:35" s="5" customFormat="1" ht="15" customHeight="1" x14ac:dyDescent="0.15">
      <c r="A98" s="7"/>
      <c r="B98" s="111"/>
      <c r="C98" s="7"/>
      <c r="D98" s="113" t="s">
        <v>146</v>
      </c>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14"/>
    </row>
    <row r="99" spans="1:35" s="5" customFormat="1" ht="15" customHeight="1" x14ac:dyDescent="0.15">
      <c r="A99" s="7"/>
      <c r="B99" s="111"/>
      <c r="C99" s="7"/>
      <c r="D99" s="176" t="s">
        <v>357</v>
      </c>
      <c r="E99" s="98"/>
      <c r="F99" s="98"/>
      <c r="G99" s="98"/>
      <c r="H99" s="98"/>
      <c r="I99" s="98"/>
      <c r="K99" s="176"/>
      <c r="L99" s="176"/>
      <c r="M99" s="176"/>
      <c r="N99" s="176"/>
      <c r="O99" s="176"/>
      <c r="P99" s="176"/>
      <c r="Q99" s="176"/>
      <c r="R99" s="176"/>
      <c r="S99" s="176"/>
      <c r="T99" s="176"/>
      <c r="U99" s="176"/>
      <c r="V99" s="176"/>
      <c r="W99" s="176"/>
      <c r="X99" s="176"/>
      <c r="Y99" s="176"/>
      <c r="Z99" s="113"/>
      <c r="AA99" s="113"/>
      <c r="AB99" s="113"/>
      <c r="AC99" s="113"/>
      <c r="AD99" s="113"/>
      <c r="AE99" s="113"/>
      <c r="AF99" s="113"/>
      <c r="AG99" s="113"/>
      <c r="AH99" s="113"/>
      <c r="AI99" s="137"/>
    </row>
    <row r="100" spans="1:35" s="5" customFormat="1" ht="30" customHeight="1" x14ac:dyDescent="0.15">
      <c r="A100" s="138"/>
      <c r="B100" s="111"/>
      <c r="C100" s="138"/>
      <c r="D100" s="495" t="s">
        <v>330</v>
      </c>
      <c r="E100" s="495"/>
      <c r="F100" s="495"/>
      <c r="G100" s="495"/>
      <c r="H100" s="495"/>
      <c r="I100" s="495"/>
      <c r="J100" s="495"/>
      <c r="K100" s="495"/>
      <c r="L100" s="495"/>
      <c r="M100" s="495"/>
      <c r="N100" s="495"/>
      <c r="O100" s="495"/>
      <c r="P100" s="495"/>
      <c r="Q100" s="495"/>
      <c r="R100" s="495"/>
      <c r="S100" s="495"/>
      <c r="T100" s="495"/>
      <c r="U100" s="495"/>
      <c r="V100" s="495"/>
      <c r="W100" s="495"/>
      <c r="X100" s="495"/>
      <c r="Y100" s="495"/>
      <c r="Z100" s="495"/>
      <c r="AA100" s="495"/>
      <c r="AB100" s="495"/>
      <c r="AC100" s="495"/>
      <c r="AD100" s="495"/>
      <c r="AE100" s="495"/>
      <c r="AF100" s="495"/>
      <c r="AG100" s="495"/>
      <c r="AH100" s="495"/>
      <c r="AI100" s="496"/>
    </row>
    <row r="101" spans="1:35" s="5" customFormat="1" ht="15" customHeight="1" x14ac:dyDescent="0.15">
      <c r="A101" s="7"/>
      <c r="B101" s="111"/>
      <c r="C101" s="7"/>
      <c r="D101" s="113" t="s">
        <v>343</v>
      </c>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7"/>
    </row>
    <row r="102" spans="1:35" s="5" customFormat="1" ht="39.950000000000003" customHeight="1" x14ac:dyDescent="0.15">
      <c r="A102" s="7"/>
      <c r="B102" s="111"/>
      <c r="C102" s="7"/>
      <c r="D102" s="478" t="s">
        <v>322</v>
      </c>
      <c r="E102" s="478"/>
      <c r="F102" s="478"/>
      <c r="G102" s="478"/>
      <c r="H102" s="478"/>
      <c r="I102" s="478"/>
      <c r="J102" s="478"/>
      <c r="K102" s="478"/>
      <c r="L102" s="478"/>
      <c r="M102" s="478"/>
      <c r="N102" s="478"/>
      <c r="O102" s="478"/>
      <c r="P102" s="478"/>
      <c r="Q102" s="478"/>
      <c r="R102" s="478"/>
      <c r="S102" s="478"/>
      <c r="T102" s="478"/>
      <c r="U102" s="478"/>
      <c r="V102" s="478"/>
      <c r="W102" s="478"/>
      <c r="X102" s="478"/>
      <c r="Y102" s="478"/>
      <c r="Z102" s="478"/>
      <c r="AA102" s="478"/>
      <c r="AB102" s="478"/>
      <c r="AC102" s="478"/>
      <c r="AD102" s="478"/>
      <c r="AE102" s="478"/>
      <c r="AF102" s="478"/>
      <c r="AG102" s="478"/>
      <c r="AH102" s="478"/>
      <c r="AI102" s="479"/>
    </row>
    <row r="103" spans="1:35" s="5" customFormat="1" ht="30" customHeight="1" x14ac:dyDescent="0.15">
      <c r="A103" s="7"/>
      <c r="B103" s="111"/>
      <c r="C103" s="7"/>
      <c r="D103" s="480" t="s">
        <v>323</v>
      </c>
      <c r="E103" s="480"/>
      <c r="F103" s="480"/>
      <c r="G103" s="480"/>
      <c r="H103" s="480"/>
      <c r="I103" s="480"/>
      <c r="J103" s="480"/>
      <c r="K103" s="480"/>
      <c r="L103" s="480"/>
      <c r="M103" s="480"/>
      <c r="N103" s="480"/>
      <c r="O103" s="480"/>
      <c r="P103" s="480"/>
      <c r="Q103" s="480"/>
      <c r="R103" s="480"/>
      <c r="S103" s="480"/>
      <c r="T103" s="480"/>
      <c r="U103" s="480"/>
      <c r="V103" s="480"/>
      <c r="W103" s="480"/>
      <c r="X103" s="480"/>
      <c r="Y103" s="480"/>
      <c r="Z103" s="480"/>
      <c r="AA103" s="480"/>
      <c r="AB103" s="480"/>
      <c r="AC103" s="480"/>
      <c r="AD103" s="480"/>
      <c r="AE103" s="480"/>
      <c r="AF103" s="480"/>
      <c r="AG103" s="480"/>
      <c r="AH103" s="480"/>
      <c r="AI103" s="481"/>
    </row>
    <row r="104" spans="1:35" s="5" customFormat="1" ht="15" customHeight="1" thickBot="1" x14ac:dyDescent="0.2">
      <c r="A104" s="7"/>
      <c r="B104" s="115"/>
      <c r="C104" s="20"/>
      <c r="D104" s="281"/>
      <c r="E104" s="279"/>
      <c r="F104" s="279"/>
      <c r="G104" s="279"/>
      <c r="H104" s="279"/>
      <c r="I104" s="279"/>
      <c r="J104" s="280"/>
      <c r="K104" s="282"/>
      <c r="L104" s="282"/>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7"/>
    </row>
    <row r="105" spans="1:35" s="8" customFormat="1" ht="20.100000000000001" customHeight="1" x14ac:dyDescent="0.15">
      <c r="A105" s="131"/>
      <c r="B105" s="98"/>
      <c r="C105" s="131"/>
      <c r="D105" s="113"/>
      <c r="E105" s="98"/>
      <c r="F105" s="98"/>
      <c r="G105" s="98"/>
      <c r="H105" s="98"/>
      <c r="I105" s="98"/>
      <c r="J105" s="5"/>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73"/>
    </row>
    <row r="106" spans="1:35" s="8" customFormat="1" ht="20.100000000000001" customHeight="1" x14ac:dyDescent="0.15">
      <c r="A106" s="13" t="s">
        <v>243</v>
      </c>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57"/>
    </row>
    <row r="107" spans="1:35" s="8" customFormat="1" ht="20.100000000000001" customHeight="1" x14ac:dyDescent="0.15">
      <c r="A107" s="13"/>
      <c r="B107" s="422" t="s">
        <v>240</v>
      </c>
      <c r="C107" s="423"/>
      <c r="D107" s="423"/>
      <c r="E107" s="423"/>
      <c r="F107" s="423"/>
      <c r="G107" s="424"/>
      <c r="H107" s="310" t="s">
        <v>0</v>
      </c>
      <c r="I107" s="311"/>
      <c r="J107" s="91" t="s">
        <v>25</v>
      </c>
      <c r="K107" s="91"/>
      <c r="L107" s="91"/>
      <c r="M107" s="91"/>
      <c r="N107" s="91"/>
      <c r="O107" s="91"/>
      <c r="P107" s="91"/>
      <c r="Q107" s="91"/>
      <c r="R107" s="91"/>
      <c r="S107" s="91"/>
      <c r="T107" s="91"/>
      <c r="U107" s="92"/>
      <c r="V107" s="310" t="s">
        <v>19</v>
      </c>
      <c r="W107" s="311"/>
      <c r="X107" s="91" t="s">
        <v>26</v>
      </c>
      <c r="Y107" s="91"/>
      <c r="Z107" s="91"/>
      <c r="AA107" s="91"/>
      <c r="AB107" s="91"/>
      <c r="AC107" s="91"/>
      <c r="AD107" s="91"/>
      <c r="AE107" s="91"/>
      <c r="AF107" s="91"/>
      <c r="AG107" s="91"/>
      <c r="AH107" s="91"/>
      <c r="AI107" s="101"/>
    </row>
    <row r="108" spans="1:35" s="8" customFormat="1" ht="15" customHeight="1" x14ac:dyDescent="0.15">
      <c r="A108" s="13"/>
      <c r="B108" s="425"/>
      <c r="C108" s="426"/>
      <c r="D108" s="426"/>
      <c r="E108" s="426"/>
      <c r="F108" s="426"/>
      <c r="G108" s="427"/>
      <c r="H108" s="16" t="s">
        <v>28</v>
      </c>
      <c r="I108" s="16"/>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257"/>
    </row>
    <row r="109" spans="1:35" s="8" customFormat="1" ht="20.100000000000001" customHeight="1" x14ac:dyDescent="0.15">
      <c r="A109" s="13"/>
      <c r="B109" s="425"/>
      <c r="C109" s="426"/>
      <c r="D109" s="426"/>
      <c r="E109" s="426"/>
      <c r="F109" s="426"/>
      <c r="G109" s="427"/>
      <c r="H109" s="482"/>
      <c r="I109" s="483"/>
      <c r="J109" s="483"/>
      <c r="K109" s="483"/>
      <c r="L109" s="483"/>
      <c r="M109" s="483"/>
      <c r="N109" s="483"/>
      <c r="O109" s="483"/>
      <c r="P109" s="483"/>
      <c r="Q109" s="483"/>
      <c r="R109" s="483"/>
      <c r="S109" s="483"/>
      <c r="T109" s="483"/>
      <c r="U109" s="483"/>
      <c r="V109" s="483"/>
      <c r="W109" s="483"/>
      <c r="X109" s="483"/>
      <c r="Y109" s="483"/>
      <c r="Z109" s="483"/>
      <c r="AA109" s="483"/>
      <c r="AB109" s="483"/>
      <c r="AC109" s="483"/>
      <c r="AD109" s="483"/>
      <c r="AE109" s="483"/>
      <c r="AF109" s="483"/>
      <c r="AG109" s="483"/>
      <c r="AH109" s="483"/>
      <c r="AI109" s="484"/>
    </row>
    <row r="110" spans="1:35" s="8" customFormat="1" ht="15" customHeight="1" x14ac:dyDescent="0.15">
      <c r="A110" s="46"/>
      <c r="B110" s="425"/>
      <c r="C110" s="426"/>
      <c r="D110" s="426"/>
      <c r="E110" s="426"/>
      <c r="F110" s="426"/>
      <c r="G110" s="427"/>
      <c r="H110" s="16" t="s">
        <v>125</v>
      </c>
      <c r="I110" s="17"/>
      <c r="J110" s="17"/>
      <c r="K110" s="17"/>
      <c r="L110" s="17"/>
      <c r="M110" s="17"/>
      <c r="N110" s="18"/>
      <c r="O110" s="16" t="s">
        <v>126</v>
      </c>
      <c r="P110" s="17"/>
      <c r="Q110" s="17"/>
      <c r="R110" s="17"/>
      <c r="S110" s="17"/>
      <c r="T110" s="17"/>
      <c r="U110" s="18"/>
      <c r="V110" s="16" t="s">
        <v>127</v>
      </c>
      <c r="W110" s="17"/>
      <c r="X110" s="17"/>
      <c r="Y110" s="17"/>
      <c r="Z110" s="17"/>
      <c r="AA110" s="17"/>
      <c r="AB110" s="18"/>
      <c r="AC110" s="270"/>
      <c r="AD110" s="269"/>
      <c r="AE110" s="269"/>
      <c r="AF110" s="269"/>
      <c r="AG110" s="269"/>
      <c r="AH110" s="269"/>
      <c r="AI110" s="266"/>
    </row>
    <row r="111" spans="1:35" s="8" customFormat="1" ht="20.100000000000001" customHeight="1" x14ac:dyDescent="0.15">
      <c r="A111" s="46"/>
      <c r="B111" s="428"/>
      <c r="C111" s="429"/>
      <c r="D111" s="429"/>
      <c r="E111" s="429"/>
      <c r="F111" s="429"/>
      <c r="G111" s="430"/>
      <c r="H111" s="370"/>
      <c r="I111" s="371"/>
      <c r="J111" s="371"/>
      <c r="K111" s="371"/>
      <c r="L111" s="371"/>
      <c r="M111" s="371"/>
      <c r="N111" s="372"/>
      <c r="O111" s="370"/>
      <c r="P111" s="371"/>
      <c r="Q111" s="371"/>
      <c r="R111" s="371"/>
      <c r="S111" s="371"/>
      <c r="T111" s="371"/>
      <c r="U111" s="372"/>
      <c r="V111" s="370"/>
      <c r="W111" s="371"/>
      <c r="X111" s="371"/>
      <c r="Y111" s="371"/>
      <c r="Z111" s="371"/>
      <c r="AA111" s="371"/>
      <c r="AB111" s="372"/>
      <c r="AC111" s="271"/>
      <c r="AD111" s="272"/>
      <c r="AE111" s="272"/>
      <c r="AF111" s="272"/>
      <c r="AG111" s="272"/>
      <c r="AH111" s="272"/>
      <c r="AI111" s="273"/>
    </row>
    <row r="112" spans="1:35" s="8" customFormat="1" ht="15" customHeight="1" x14ac:dyDescent="0.15">
      <c r="A112" s="49"/>
      <c r="B112" s="331" t="s">
        <v>100</v>
      </c>
      <c r="C112" s="332"/>
      <c r="D112" s="332"/>
      <c r="E112" s="332"/>
      <c r="F112" s="332"/>
      <c r="G112" s="333"/>
      <c r="H112" s="16" t="s">
        <v>27</v>
      </c>
      <c r="I112" s="17"/>
      <c r="J112" s="17"/>
      <c r="K112" s="17"/>
      <c r="L112" s="17"/>
      <c r="M112" s="17"/>
      <c r="N112" s="17"/>
      <c r="O112" s="17"/>
      <c r="P112" s="17"/>
      <c r="Q112" s="17"/>
      <c r="R112" s="17"/>
      <c r="S112" s="17"/>
      <c r="T112" s="17"/>
      <c r="U112" s="18"/>
      <c r="V112" s="16" t="s">
        <v>29</v>
      </c>
      <c r="W112" s="17"/>
      <c r="X112" s="17"/>
      <c r="Y112" s="17"/>
      <c r="Z112" s="17"/>
      <c r="AA112" s="17"/>
      <c r="AB112" s="17"/>
      <c r="AC112" s="152"/>
      <c r="AD112" s="152"/>
      <c r="AE112" s="152"/>
      <c r="AF112" s="152"/>
      <c r="AG112" s="152"/>
      <c r="AH112" s="152"/>
      <c r="AI112" s="267"/>
    </row>
    <row r="113" spans="1:50" s="8" customFormat="1" ht="20.100000000000001" customHeight="1" x14ac:dyDescent="0.15">
      <c r="A113" s="49"/>
      <c r="B113" s="334"/>
      <c r="C113" s="322"/>
      <c r="D113" s="322"/>
      <c r="E113" s="322"/>
      <c r="F113" s="322"/>
      <c r="G113" s="335"/>
      <c r="H113" s="354"/>
      <c r="I113" s="355"/>
      <c r="J113" s="355"/>
      <c r="K113" s="355"/>
      <c r="L113" s="355"/>
      <c r="M113" s="355"/>
      <c r="N113" s="355"/>
      <c r="O113" s="355"/>
      <c r="P113" s="355"/>
      <c r="Q113" s="355"/>
      <c r="R113" s="355"/>
      <c r="S113" s="355"/>
      <c r="T113" s="355"/>
      <c r="U113" s="356"/>
      <c r="V113" s="342"/>
      <c r="W113" s="343"/>
      <c r="X113" s="343"/>
      <c r="Y113" s="343"/>
      <c r="Z113" s="343"/>
      <c r="AA113" s="343"/>
      <c r="AB113" s="343"/>
      <c r="AC113" s="343"/>
      <c r="AD113" s="343"/>
      <c r="AE113" s="343"/>
      <c r="AF113" s="343"/>
      <c r="AG113" s="343"/>
      <c r="AH113" s="343"/>
      <c r="AI113" s="344"/>
    </row>
    <row r="114" spans="1:50" s="8" customFormat="1" ht="20.100000000000001" customHeight="1" x14ac:dyDescent="0.15">
      <c r="A114" s="49"/>
      <c r="B114" s="334"/>
      <c r="C114" s="322"/>
      <c r="D114" s="322"/>
      <c r="E114" s="322"/>
      <c r="F114" s="322"/>
      <c r="G114" s="335"/>
      <c r="H114" s="99" t="s">
        <v>30</v>
      </c>
      <c r="I114" s="100"/>
      <c r="J114" s="100"/>
      <c r="K114" s="100"/>
      <c r="L114" s="100"/>
      <c r="M114" s="310" t="s">
        <v>0</v>
      </c>
      <c r="N114" s="311"/>
      <c r="O114" s="100" t="s">
        <v>33</v>
      </c>
      <c r="P114" s="100"/>
      <c r="Q114" s="100"/>
      <c r="R114" s="312" t="s">
        <v>24</v>
      </c>
      <c r="S114" s="311"/>
      <c r="T114" s="100" t="s">
        <v>39</v>
      </c>
      <c r="U114" s="101"/>
      <c r="V114" s="99" t="s">
        <v>31</v>
      </c>
      <c r="W114" s="100"/>
      <c r="X114" s="100"/>
      <c r="Y114" s="100"/>
      <c r="Z114" s="101"/>
      <c r="AA114" s="310" t="s">
        <v>0</v>
      </c>
      <c r="AB114" s="311"/>
      <c r="AC114" s="100" t="s">
        <v>33</v>
      </c>
      <c r="AD114" s="100"/>
      <c r="AE114" s="100"/>
      <c r="AF114" s="312" t="s">
        <v>24</v>
      </c>
      <c r="AG114" s="311"/>
      <c r="AH114" s="100" t="s">
        <v>32</v>
      </c>
      <c r="AI114" s="101"/>
    </row>
    <row r="115" spans="1:50" s="8" customFormat="1" ht="20.100000000000001" customHeight="1" x14ac:dyDescent="0.15">
      <c r="A115" s="49"/>
      <c r="B115" s="334"/>
      <c r="C115" s="322"/>
      <c r="D115" s="322"/>
      <c r="E115" s="322"/>
      <c r="F115" s="322"/>
      <c r="G115" s="335"/>
      <c r="H115" s="99" t="s">
        <v>361</v>
      </c>
      <c r="I115" s="100"/>
      <c r="J115" s="100"/>
      <c r="K115" s="100"/>
      <c r="L115" s="100"/>
      <c r="M115" s="100"/>
      <c r="N115" s="100"/>
      <c r="O115" s="101"/>
      <c r="P115" s="310"/>
      <c r="Q115" s="311"/>
      <c r="R115" s="100" t="s">
        <v>99</v>
      </c>
      <c r="S115" s="100"/>
      <c r="T115" s="99" t="s">
        <v>101</v>
      </c>
      <c r="U115" s="101"/>
      <c r="V115" s="262"/>
      <c r="W115" s="100"/>
      <c r="X115" s="100"/>
      <c r="Y115" s="100"/>
      <c r="Z115" s="100"/>
      <c r="AA115" s="100"/>
      <c r="AB115" s="100"/>
      <c r="AC115" s="100"/>
      <c r="AD115" s="310" t="s">
        <v>19</v>
      </c>
      <c r="AE115" s="311"/>
      <c r="AF115" s="100" t="s">
        <v>363</v>
      </c>
      <c r="AG115" s="100"/>
      <c r="AH115" s="100"/>
      <c r="AI115" s="101"/>
    </row>
    <row r="116" spans="1:50" s="8" customFormat="1" ht="20.100000000000001" customHeight="1" x14ac:dyDescent="0.15">
      <c r="A116" s="49"/>
      <c r="B116" s="336"/>
      <c r="C116" s="321"/>
      <c r="D116" s="321"/>
      <c r="E116" s="321"/>
      <c r="F116" s="321"/>
      <c r="G116" s="337"/>
      <c r="H116" s="99" t="s">
        <v>102</v>
      </c>
      <c r="I116" s="100"/>
      <c r="J116" s="100"/>
      <c r="K116" s="100"/>
      <c r="L116" s="100"/>
      <c r="M116" s="100"/>
      <c r="N116" s="100"/>
      <c r="O116" s="265"/>
      <c r="P116" s="265"/>
      <c r="Q116" s="265"/>
      <c r="R116" s="265"/>
      <c r="S116" s="265"/>
      <c r="T116" s="100"/>
      <c r="U116" s="100"/>
      <c r="V116" s="100"/>
      <c r="W116" s="101"/>
      <c r="X116" s="310" t="s">
        <v>98</v>
      </c>
      <c r="Y116" s="311"/>
      <c r="Z116" s="100" t="s">
        <v>103</v>
      </c>
      <c r="AA116" s="100"/>
      <c r="AB116" s="100"/>
      <c r="AC116" s="100"/>
      <c r="AD116" s="100"/>
      <c r="AE116" s="100"/>
      <c r="AF116" s="100"/>
      <c r="AG116" s="100"/>
      <c r="AH116" s="100"/>
      <c r="AI116" s="101"/>
    </row>
    <row r="117" spans="1:50" s="8" customFormat="1" ht="20.100000000000001" customHeight="1" x14ac:dyDescent="0.15">
      <c r="A117" s="49"/>
      <c r="B117" s="331" t="s">
        <v>40</v>
      </c>
      <c r="C117" s="332"/>
      <c r="D117" s="332"/>
      <c r="E117" s="332"/>
      <c r="F117" s="332"/>
      <c r="G117" s="332"/>
      <c r="H117" s="346" t="s">
        <v>24</v>
      </c>
      <c r="I117" s="347"/>
      <c r="J117" s="17" t="s">
        <v>36</v>
      </c>
      <c r="K117" s="17"/>
      <c r="L117" s="17"/>
      <c r="M117" s="17"/>
      <c r="N117" s="17"/>
      <c r="O117" s="17"/>
      <c r="P117" s="17"/>
      <c r="Q117" s="17"/>
      <c r="R117" s="17"/>
      <c r="S117" s="17"/>
      <c r="T117" s="17"/>
      <c r="U117" s="118"/>
      <c r="V117" s="347" t="s">
        <v>19</v>
      </c>
      <c r="W117" s="347"/>
      <c r="X117" s="17" t="s">
        <v>34</v>
      </c>
      <c r="Y117" s="17"/>
      <c r="Z117" s="17"/>
      <c r="AA117" s="17"/>
      <c r="AB117" s="17"/>
      <c r="AC117" s="17"/>
      <c r="AD117" s="17"/>
      <c r="AE117" s="17"/>
      <c r="AF117" s="17"/>
      <c r="AG117" s="17"/>
      <c r="AH117" s="17"/>
      <c r="AI117" s="140"/>
    </row>
    <row r="118" spans="1:50" s="8" customFormat="1" ht="20.100000000000001" customHeight="1" x14ac:dyDescent="0.15">
      <c r="A118" s="49"/>
      <c r="B118" s="334"/>
      <c r="C118" s="322"/>
      <c r="D118" s="322"/>
      <c r="E118" s="322"/>
      <c r="F118" s="322"/>
      <c r="G118" s="322"/>
      <c r="H118" s="338" t="s">
        <v>24</v>
      </c>
      <c r="I118" s="339"/>
      <c r="J118" s="262" t="s">
        <v>35</v>
      </c>
      <c r="K118" s="262"/>
      <c r="L118" s="94"/>
      <c r="M118" s="94"/>
      <c r="N118" s="94"/>
      <c r="O118" s="262"/>
      <c r="P118" s="262"/>
      <c r="Q118" s="262"/>
      <c r="R118" s="262"/>
      <c r="S118" s="262"/>
      <c r="T118" s="262"/>
      <c r="U118" s="262"/>
      <c r="V118" s="262"/>
      <c r="W118" s="262"/>
      <c r="X118" s="256"/>
      <c r="Y118" s="256"/>
      <c r="Z118" s="256"/>
      <c r="AA118" s="262"/>
      <c r="AB118" s="256"/>
      <c r="AC118" s="256"/>
      <c r="AD118" s="256"/>
      <c r="AE118" s="256"/>
      <c r="AF118" s="256"/>
      <c r="AG118" s="262"/>
      <c r="AH118" s="256"/>
      <c r="AI118" s="257"/>
      <c r="AJ118" s="13"/>
      <c r="AK118" s="13"/>
      <c r="AL118" s="13"/>
      <c r="AM118" s="13"/>
      <c r="AN118" s="13"/>
      <c r="AO118" s="13"/>
      <c r="AP118" s="13"/>
      <c r="AQ118" s="13"/>
      <c r="AR118" s="13"/>
      <c r="AS118" s="13"/>
      <c r="AT118" s="13"/>
      <c r="AU118" s="13"/>
      <c r="AV118" s="13"/>
      <c r="AW118" s="13"/>
      <c r="AX118" s="13"/>
    </row>
    <row r="119" spans="1:50" s="13" customFormat="1" ht="20.100000000000001" customHeight="1" x14ac:dyDescent="0.15">
      <c r="A119" s="49"/>
      <c r="B119" s="336"/>
      <c r="C119" s="321"/>
      <c r="D119" s="321"/>
      <c r="E119" s="321"/>
      <c r="F119" s="321"/>
      <c r="G119" s="321"/>
      <c r="H119" s="340"/>
      <c r="I119" s="341"/>
      <c r="J119" s="119" t="s">
        <v>37</v>
      </c>
      <c r="K119" s="348"/>
      <c r="L119" s="348"/>
      <c r="M119" s="348"/>
      <c r="N119" s="348"/>
      <c r="O119" s="348"/>
      <c r="P119" s="348"/>
      <c r="Q119" s="348"/>
      <c r="R119" s="348"/>
      <c r="S119" s="348"/>
      <c r="T119" s="348"/>
      <c r="U119" s="348"/>
      <c r="V119" s="348"/>
      <c r="W119" s="348"/>
      <c r="X119" s="348"/>
      <c r="Y119" s="348"/>
      <c r="Z119" s="348"/>
      <c r="AA119" s="348"/>
      <c r="AB119" s="348"/>
      <c r="AC119" s="348"/>
      <c r="AD119" s="348"/>
      <c r="AE119" s="348"/>
      <c r="AF119" s="348"/>
      <c r="AG119" s="348"/>
      <c r="AH119" s="348"/>
      <c r="AI119" s="257" t="s">
        <v>38</v>
      </c>
    </row>
    <row r="120" spans="1:50" s="13" customFormat="1" ht="20.100000000000001" customHeight="1" x14ac:dyDescent="0.15">
      <c r="A120" s="49"/>
      <c r="B120" s="99" t="s">
        <v>95</v>
      </c>
      <c r="C120" s="100"/>
      <c r="D120" s="100"/>
      <c r="E120" s="100"/>
      <c r="F120" s="100"/>
      <c r="G120" s="100"/>
      <c r="H120" s="313"/>
      <c r="I120" s="314"/>
      <c r="J120" s="314"/>
      <c r="K120" s="314"/>
      <c r="L120" s="314"/>
      <c r="M120" s="314"/>
      <c r="N120" s="314"/>
      <c r="O120" s="314"/>
      <c r="P120" s="314"/>
      <c r="Q120" s="314"/>
      <c r="R120" s="314"/>
      <c r="S120" s="314"/>
      <c r="T120" s="314"/>
      <c r="U120" s="314"/>
      <c r="V120" s="314"/>
      <c r="W120" s="314"/>
      <c r="X120" s="314"/>
      <c r="Y120" s="314"/>
      <c r="Z120" s="314"/>
      <c r="AA120" s="314"/>
      <c r="AB120" s="314"/>
      <c r="AC120" s="314"/>
      <c r="AD120" s="314"/>
      <c r="AE120" s="314"/>
      <c r="AF120" s="314"/>
      <c r="AG120" s="314"/>
      <c r="AH120" s="314"/>
      <c r="AI120" s="315"/>
    </row>
    <row r="121" spans="1:50" s="73" customFormat="1" ht="20.100000000000001" customHeight="1" x14ac:dyDescent="0.15">
      <c r="A121" s="49"/>
      <c r="B121" s="357" t="s">
        <v>96</v>
      </c>
      <c r="C121" s="358"/>
      <c r="D121" s="358"/>
      <c r="E121" s="358"/>
      <c r="F121" s="358"/>
      <c r="G121" s="100" t="s">
        <v>348</v>
      </c>
      <c r="H121" s="349"/>
      <c r="I121" s="350"/>
      <c r="J121" s="350"/>
      <c r="K121" s="350"/>
      <c r="L121" s="350"/>
      <c r="M121" s="350"/>
      <c r="N121" s="350"/>
      <c r="O121" s="350"/>
      <c r="P121" s="350"/>
      <c r="Q121" s="350"/>
      <c r="R121" s="351"/>
      <c r="S121" s="99" t="s">
        <v>97</v>
      </c>
      <c r="T121" s="100"/>
      <c r="U121" s="100"/>
      <c r="V121" s="100"/>
      <c r="W121" s="100"/>
      <c r="X121" s="100" t="s">
        <v>348</v>
      </c>
      <c r="Y121" s="349"/>
      <c r="Z121" s="350"/>
      <c r="AA121" s="350"/>
      <c r="AB121" s="350"/>
      <c r="AC121" s="350"/>
      <c r="AD121" s="350"/>
      <c r="AE121" s="350"/>
      <c r="AF121" s="350"/>
      <c r="AG121" s="350"/>
      <c r="AH121" s="350"/>
      <c r="AI121" s="351"/>
    </row>
    <row r="122" spans="1:50" s="73" customFormat="1" ht="30" customHeight="1" x14ac:dyDescent="0.15">
      <c r="A122" s="262"/>
      <c r="B122" s="352" t="s">
        <v>351</v>
      </c>
      <c r="C122" s="352"/>
      <c r="D122" s="352"/>
      <c r="E122" s="352"/>
      <c r="F122" s="352"/>
      <c r="G122" s="352"/>
      <c r="H122" s="352"/>
      <c r="I122" s="352"/>
      <c r="J122" s="352"/>
      <c r="K122" s="352"/>
      <c r="L122" s="352"/>
      <c r="M122" s="352"/>
      <c r="N122" s="352"/>
      <c r="O122" s="352"/>
      <c r="P122" s="352"/>
      <c r="Q122" s="352"/>
      <c r="R122" s="352"/>
      <c r="S122" s="352"/>
      <c r="T122" s="352"/>
      <c r="U122" s="352"/>
      <c r="V122" s="352"/>
      <c r="W122" s="352"/>
      <c r="X122" s="352"/>
      <c r="Y122" s="352"/>
      <c r="Z122" s="352"/>
      <c r="AA122" s="352"/>
      <c r="AB122" s="352"/>
      <c r="AC122" s="352"/>
      <c r="AD122" s="352"/>
      <c r="AE122" s="352"/>
      <c r="AF122" s="352"/>
      <c r="AG122" s="352"/>
      <c r="AH122" s="352"/>
      <c r="AI122" s="353"/>
    </row>
    <row r="123" spans="1:50" s="73" customFormat="1" ht="20.100000000000001" customHeight="1" x14ac:dyDescent="0.15">
      <c r="A123" s="49"/>
      <c r="B123" s="331" t="s">
        <v>241</v>
      </c>
      <c r="C123" s="332"/>
      <c r="D123" s="332"/>
      <c r="E123" s="332"/>
      <c r="F123" s="332"/>
      <c r="G123" s="333"/>
      <c r="H123" s="310" t="s">
        <v>19</v>
      </c>
      <c r="I123" s="311"/>
      <c r="J123" s="100" t="s">
        <v>25</v>
      </c>
      <c r="K123" s="100"/>
      <c r="L123" s="100"/>
      <c r="M123" s="100"/>
      <c r="N123" s="100"/>
      <c r="O123" s="100"/>
      <c r="P123" s="100"/>
      <c r="Q123" s="100"/>
      <c r="R123" s="100"/>
      <c r="S123" s="100"/>
      <c r="T123" s="100"/>
      <c r="U123" s="101"/>
      <c r="V123" s="310" t="s">
        <v>0</v>
      </c>
      <c r="W123" s="311"/>
      <c r="X123" s="100" t="s">
        <v>26</v>
      </c>
      <c r="Y123" s="100"/>
      <c r="Z123" s="100"/>
      <c r="AA123" s="100"/>
      <c r="AB123" s="100"/>
      <c r="AC123" s="100"/>
      <c r="AD123" s="100"/>
      <c r="AE123" s="100"/>
      <c r="AF123" s="100"/>
      <c r="AG123" s="100"/>
      <c r="AH123" s="100"/>
      <c r="AI123" s="101"/>
    </row>
    <row r="124" spans="1:50" s="73" customFormat="1" ht="15" customHeight="1" x14ac:dyDescent="0.15">
      <c r="A124" s="49"/>
      <c r="B124" s="334"/>
      <c r="C124" s="322"/>
      <c r="D124" s="322"/>
      <c r="E124" s="322"/>
      <c r="F124" s="322"/>
      <c r="G124" s="335"/>
      <c r="H124" s="16" t="s">
        <v>28</v>
      </c>
      <c r="I124" s="16"/>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40"/>
    </row>
    <row r="125" spans="1:50" s="73" customFormat="1" ht="20.100000000000001" customHeight="1" x14ac:dyDescent="0.15">
      <c r="A125" s="49"/>
      <c r="B125" s="334"/>
      <c r="C125" s="322"/>
      <c r="D125" s="322"/>
      <c r="E125" s="322"/>
      <c r="F125" s="322"/>
      <c r="G125" s="335"/>
      <c r="H125" s="482"/>
      <c r="I125" s="483"/>
      <c r="J125" s="483"/>
      <c r="K125" s="483"/>
      <c r="L125" s="483"/>
      <c r="M125" s="483"/>
      <c r="N125" s="483"/>
      <c r="O125" s="483"/>
      <c r="P125" s="483"/>
      <c r="Q125" s="483"/>
      <c r="R125" s="483"/>
      <c r="S125" s="483"/>
      <c r="T125" s="483"/>
      <c r="U125" s="483"/>
      <c r="V125" s="483"/>
      <c r="W125" s="483"/>
      <c r="X125" s="483"/>
      <c r="Y125" s="483"/>
      <c r="Z125" s="483"/>
      <c r="AA125" s="483"/>
      <c r="AB125" s="483"/>
      <c r="AC125" s="483"/>
      <c r="AD125" s="483"/>
      <c r="AE125" s="483"/>
      <c r="AF125" s="483"/>
      <c r="AG125" s="483"/>
      <c r="AH125" s="483"/>
      <c r="AI125" s="484"/>
    </row>
    <row r="126" spans="1:50" s="73" customFormat="1" ht="15" customHeight="1" x14ac:dyDescent="0.15">
      <c r="A126" s="49"/>
      <c r="B126" s="334"/>
      <c r="C126" s="322"/>
      <c r="D126" s="322"/>
      <c r="E126" s="322"/>
      <c r="F126" s="322"/>
      <c r="G126" s="335"/>
      <c r="H126" s="16" t="s">
        <v>125</v>
      </c>
      <c r="I126" s="17"/>
      <c r="J126" s="17"/>
      <c r="K126" s="17"/>
      <c r="L126" s="17"/>
      <c r="M126" s="17"/>
      <c r="N126" s="18"/>
      <c r="O126" s="16" t="s">
        <v>126</v>
      </c>
      <c r="P126" s="17"/>
      <c r="Q126" s="17"/>
      <c r="R126" s="17"/>
      <c r="S126" s="17"/>
      <c r="T126" s="17"/>
      <c r="U126" s="18"/>
      <c r="V126" s="259" t="s">
        <v>127</v>
      </c>
      <c r="W126" s="260"/>
      <c r="X126" s="260"/>
      <c r="Y126" s="260"/>
      <c r="Z126" s="260"/>
      <c r="AA126" s="260"/>
      <c r="AB126" s="261"/>
      <c r="AC126" s="270"/>
      <c r="AD126" s="269"/>
      <c r="AE126" s="269"/>
      <c r="AF126" s="269"/>
      <c r="AG126" s="269"/>
      <c r="AH126" s="269"/>
      <c r="AI126" s="266"/>
    </row>
    <row r="127" spans="1:50" s="73" customFormat="1" ht="20.100000000000001" customHeight="1" x14ac:dyDescent="0.15">
      <c r="A127" s="49"/>
      <c r="B127" s="336"/>
      <c r="C127" s="321"/>
      <c r="D127" s="321"/>
      <c r="E127" s="321"/>
      <c r="F127" s="321"/>
      <c r="G127" s="337"/>
      <c r="H127" s="370"/>
      <c r="I127" s="371"/>
      <c r="J127" s="371"/>
      <c r="K127" s="371"/>
      <c r="L127" s="371"/>
      <c r="M127" s="371"/>
      <c r="N127" s="372"/>
      <c r="O127" s="370"/>
      <c r="P127" s="371"/>
      <c r="Q127" s="371"/>
      <c r="R127" s="371"/>
      <c r="S127" s="371"/>
      <c r="T127" s="371"/>
      <c r="U127" s="372"/>
      <c r="V127" s="345"/>
      <c r="W127" s="345"/>
      <c r="X127" s="345"/>
      <c r="Y127" s="345"/>
      <c r="Z127" s="345"/>
      <c r="AA127" s="345"/>
      <c r="AB127" s="345"/>
      <c r="AC127" s="271"/>
      <c r="AD127" s="272"/>
      <c r="AE127" s="272"/>
      <c r="AF127" s="272"/>
      <c r="AG127" s="272"/>
      <c r="AH127" s="272"/>
      <c r="AI127" s="273"/>
    </row>
    <row r="128" spans="1:50" s="73" customFormat="1" ht="15" customHeight="1" x14ac:dyDescent="0.15">
      <c r="A128" s="49"/>
      <c r="B128" s="331" t="s">
        <v>100</v>
      </c>
      <c r="C128" s="332"/>
      <c r="D128" s="332"/>
      <c r="E128" s="332"/>
      <c r="F128" s="332"/>
      <c r="G128" s="333"/>
      <c r="H128" s="16" t="s">
        <v>27</v>
      </c>
      <c r="I128" s="17"/>
      <c r="J128" s="17"/>
      <c r="K128" s="17"/>
      <c r="L128" s="17"/>
      <c r="M128" s="17"/>
      <c r="N128" s="17"/>
      <c r="O128" s="17"/>
      <c r="P128" s="17"/>
      <c r="Q128" s="17"/>
      <c r="R128" s="17"/>
      <c r="S128" s="17"/>
      <c r="T128" s="17"/>
      <c r="U128" s="18"/>
      <c r="V128" s="16" t="s">
        <v>29</v>
      </c>
      <c r="W128" s="17"/>
      <c r="X128" s="17"/>
      <c r="Y128" s="17"/>
      <c r="Z128" s="17"/>
      <c r="AA128" s="17"/>
      <c r="AB128" s="17"/>
      <c r="AC128" s="152"/>
      <c r="AD128" s="152"/>
      <c r="AE128" s="152"/>
      <c r="AF128" s="152"/>
      <c r="AG128" s="152"/>
      <c r="AH128" s="152"/>
      <c r="AI128" s="267"/>
    </row>
    <row r="129" spans="1:35" s="73" customFormat="1" ht="20.100000000000001" customHeight="1" x14ac:dyDescent="0.15">
      <c r="A129" s="49"/>
      <c r="B129" s="334"/>
      <c r="C129" s="322"/>
      <c r="D129" s="322"/>
      <c r="E129" s="322"/>
      <c r="F129" s="322"/>
      <c r="G129" s="335"/>
      <c r="H129" s="354"/>
      <c r="I129" s="355"/>
      <c r="J129" s="355"/>
      <c r="K129" s="355"/>
      <c r="L129" s="355"/>
      <c r="M129" s="355"/>
      <c r="N129" s="355"/>
      <c r="O129" s="355"/>
      <c r="P129" s="355"/>
      <c r="Q129" s="355"/>
      <c r="R129" s="355"/>
      <c r="S129" s="355"/>
      <c r="T129" s="355"/>
      <c r="U129" s="356"/>
      <c r="V129" s="342"/>
      <c r="W129" s="343"/>
      <c r="X129" s="343"/>
      <c r="Y129" s="343"/>
      <c r="Z129" s="343"/>
      <c r="AA129" s="343"/>
      <c r="AB129" s="343"/>
      <c r="AC129" s="343"/>
      <c r="AD129" s="343"/>
      <c r="AE129" s="343"/>
      <c r="AF129" s="343"/>
      <c r="AG129" s="343"/>
      <c r="AH129" s="343"/>
      <c r="AI129" s="344"/>
    </row>
    <row r="130" spans="1:35" s="73" customFormat="1" ht="20.100000000000001" customHeight="1" x14ac:dyDescent="0.15">
      <c r="A130" s="49"/>
      <c r="B130" s="334"/>
      <c r="C130" s="322"/>
      <c r="D130" s="322"/>
      <c r="E130" s="322"/>
      <c r="F130" s="322"/>
      <c r="G130" s="335"/>
      <c r="H130" s="99" t="s">
        <v>30</v>
      </c>
      <c r="I130" s="100"/>
      <c r="J130" s="100"/>
      <c r="K130" s="100"/>
      <c r="L130" s="100"/>
      <c r="M130" s="310" t="s">
        <v>19</v>
      </c>
      <c r="N130" s="311"/>
      <c r="O130" s="100" t="s">
        <v>33</v>
      </c>
      <c r="P130" s="100"/>
      <c r="Q130" s="100"/>
      <c r="R130" s="312" t="s">
        <v>19</v>
      </c>
      <c r="S130" s="311"/>
      <c r="T130" s="100" t="s">
        <v>39</v>
      </c>
      <c r="U130" s="101"/>
      <c r="V130" s="99" t="s">
        <v>31</v>
      </c>
      <c r="W130" s="100"/>
      <c r="X130" s="100"/>
      <c r="Y130" s="100"/>
      <c r="Z130" s="101"/>
      <c r="AA130" s="310" t="s">
        <v>19</v>
      </c>
      <c r="AB130" s="311"/>
      <c r="AC130" s="100" t="s">
        <v>33</v>
      </c>
      <c r="AD130" s="100"/>
      <c r="AE130" s="100"/>
      <c r="AF130" s="312" t="s">
        <v>19</v>
      </c>
      <c r="AG130" s="311"/>
      <c r="AH130" s="100" t="s">
        <v>20</v>
      </c>
      <c r="AI130" s="101"/>
    </row>
    <row r="131" spans="1:35" s="73" customFormat="1" ht="20.100000000000001" customHeight="1" x14ac:dyDescent="0.15">
      <c r="A131" s="49"/>
      <c r="B131" s="334"/>
      <c r="C131" s="322"/>
      <c r="D131" s="322"/>
      <c r="E131" s="322"/>
      <c r="F131" s="322"/>
      <c r="G131" s="335"/>
      <c r="H131" s="99" t="s">
        <v>362</v>
      </c>
      <c r="I131" s="100"/>
      <c r="J131" s="100"/>
      <c r="K131" s="100"/>
      <c r="L131" s="100"/>
      <c r="M131" s="100"/>
      <c r="N131" s="100"/>
      <c r="O131" s="101"/>
      <c r="P131" s="310"/>
      <c r="Q131" s="311"/>
      <c r="R131" s="100" t="s">
        <v>99</v>
      </c>
      <c r="S131" s="100"/>
      <c r="T131" s="99" t="s">
        <v>101</v>
      </c>
      <c r="U131" s="101"/>
      <c r="V131" s="262"/>
      <c r="W131" s="100"/>
      <c r="X131" s="100"/>
      <c r="Y131" s="100"/>
      <c r="Z131" s="100"/>
      <c r="AA131" s="100"/>
      <c r="AB131" s="100"/>
      <c r="AC131" s="100"/>
      <c r="AD131" s="310" t="s">
        <v>19</v>
      </c>
      <c r="AE131" s="311"/>
      <c r="AF131" s="100" t="s">
        <v>363</v>
      </c>
      <c r="AG131" s="100"/>
      <c r="AH131" s="100"/>
      <c r="AI131" s="101"/>
    </row>
    <row r="132" spans="1:35" s="73" customFormat="1" ht="20.100000000000001" customHeight="1" x14ac:dyDescent="0.15">
      <c r="A132" s="49"/>
      <c r="B132" s="336"/>
      <c r="C132" s="321"/>
      <c r="D132" s="321"/>
      <c r="E132" s="321"/>
      <c r="F132" s="321"/>
      <c r="G132" s="337"/>
      <c r="H132" s="99" t="s">
        <v>102</v>
      </c>
      <c r="I132" s="100"/>
      <c r="J132" s="100"/>
      <c r="K132" s="100"/>
      <c r="L132" s="100"/>
      <c r="M132" s="100"/>
      <c r="N132" s="100"/>
      <c r="O132" s="265"/>
      <c r="P132" s="265"/>
      <c r="Q132" s="265"/>
      <c r="R132" s="265"/>
      <c r="S132" s="265"/>
      <c r="T132" s="100"/>
      <c r="U132" s="100"/>
      <c r="V132" s="100"/>
      <c r="W132" s="101"/>
      <c r="X132" s="310" t="s">
        <v>19</v>
      </c>
      <c r="Y132" s="311"/>
      <c r="Z132" s="100" t="s">
        <v>103</v>
      </c>
      <c r="AA132" s="100"/>
      <c r="AB132" s="100"/>
      <c r="AC132" s="100"/>
      <c r="AD132" s="100"/>
      <c r="AE132" s="100"/>
      <c r="AF132" s="100"/>
      <c r="AG132" s="100"/>
      <c r="AH132" s="100"/>
      <c r="AI132" s="101"/>
    </row>
    <row r="133" spans="1:35" s="73" customFormat="1" ht="20.100000000000001" customHeight="1" x14ac:dyDescent="0.15">
      <c r="A133" s="49"/>
      <c r="B133" s="331" t="s">
        <v>40</v>
      </c>
      <c r="C133" s="332"/>
      <c r="D133" s="332"/>
      <c r="E133" s="332"/>
      <c r="F133" s="332"/>
      <c r="G133" s="332"/>
      <c r="H133" s="346" t="s">
        <v>19</v>
      </c>
      <c r="I133" s="347"/>
      <c r="J133" s="17" t="s">
        <v>36</v>
      </c>
      <c r="K133" s="17"/>
      <c r="L133" s="17"/>
      <c r="M133" s="17"/>
      <c r="N133" s="17"/>
      <c r="O133" s="17"/>
      <c r="P133" s="17"/>
      <c r="Q133" s="17"/>
      <c r="R133" s="17"/>
      <c r="S133" s="17"/>
      <c r="T133" s="17"/>
      <c r="U133" s="118"/>
      <c r="V133" s="347" t="s">
        <v>19</v>
      </c>
      <c r="W133" s="347"/>
      <c r="X133" s="17" t="s">
        <v>34</v>
      </c>
      <c r="Y133" s="17"/>
      <c r="Z133" s="17"/>
      <c r="AA133" s="17"/>
      <c r="AB133" s="17"/>
      <c r="AC133" s="17"/>
      <c r="AD133" s="17"/>
      <c r="AE133" s="17"/>
      <c r="AF133" s="17"/>
      <c r="AG133" s="17"/>
      <c r="AH133" s="17"/>
      <c r="AI133" s="140"/>
    </row>
    <row r="134" spans="1:35" s="73" customFormat="1" ht="20.100000000000001" customHeight="1" x14ac:dyDescent="0.15">
      <c r="A134" s="49"/>
      <c r="B134" s="334"/>
      <c r="C134" s="322"/>
      <c r="D134" s="322"/>
      <c r="E134" s="322"/>
      <c r="F134" s="322"/>
      <c r="G134" s="322"/>
      <c r="H134" s="485" t="s">
        <v>19</v>
      </c>
      <c r="I134" s="486"/>
      <c r="J134" s="262" t="s">
        <v>35</v>
      </c>
      <c r="K134" s="262"/>
      <c r="L134" s="94"/>
      <c r="M134" s="94"/>
      <c r="N134" s="94"/>
      <c r="O134" s="262"/>
      <c r="P134" s="262"/>
      <c r="Q134" s="262"/>
      <c r="R134" s="262"/>
      <c r="S134" s="262"/>
      <c r="T134" s="262"/>
      <c r="U134" s="262"/>
      <c r="V134" s="262"/>
      <c r="W134" s="262"/>
      <c r="X134" s="256"/>
      <c r="Y134" s="256"/>
      <c r="Z134" s="256"/>
      <c r="AA134" s="262"/>
      <c r="AB134" s="256"/>
      <c r="AC134" s="256"/>
      <c r="AD134" s="256"/>
      <c r="AE134" s="256"/>
      <c r="AF134" s="256"/>
      <c r="AG134" s="262"/>
      <c r="AH134" s="256"/>
      <c r="AI134" s="158"/>
    </row>
    <row r="135" spans="1:35" s="73" customFormat="1" ht="20.100000000000001" customHeight="1" x14ac:dyDescent="0.15">
      <c r="A135" s="49"/>
      <c r="B135" s="336"/>
      <c r="C135" s="321"/>
      <c r="D135" s="321"/>
      <c r="E135" s="321"/>
      <c r="F135" s="321"/>
      <c r="G135" s="321"/>
      <c r="H135" s="263"/>
      <c r="I135" s="264"/>
      <c r="J135" s="119" t="s">
        <v>37</v>
      </c>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258" t="s">
        <v>38</v>
      </c>
    </row>
    <row r="136" spans="1:35" s="73" customFormat="1" ht="20.100000000000001" customHeight="1" x14ac:dyDescent="0.15">
      <c r="A136" s="49"/>
      <c r="B136" s="99" t="s">
        <v>95</v>
      </c>
      <c r="C136" s="100"/>
      <c r="D136" s="100"/>
      <c r="E136" s="100"/>
      <c r="F136" s="100"/>
      <c r="G136" s="100"/>
      <c r="H136" s="313"/>
      <c r="I136" s="314"/>
      <c r="J136" s="314"/>
      <c r="K136" s="314"/>
      <c r="L136" s="314"/>
      <c r="M136" s="314"/>
      <c r="N136" s="314"/>
      <c r="O136" s="314"/>
      <c r="P136" s="314"/>
      <c r="Q136" s="314"/>
      <c r="R136" s="314"/>
      <c r="S136" s="314"/>
      <c r="T136" s="314"/>
      <c r="U136" s="314"/>
      <c r="V136" s="314"/>
      <c r="W136" s="314"/>
      <c r="X136" s="314"/>
      <c r="Y136" s="314"/>
      <c r="Z136" s="314"/>
      <c r="AA136" s="314"/>
      <c r="AB136" s="314"/>
      <c r="AC136" s="314"/>
      <c r="AD136" s="314"/>
      <c r="AE136" s="314"/>
      <c r="AF136" s="314"/>
      <c r="AG136" s="314"/>
      <c r="AH136" s="314"/>
      <c r="AI136" s="315"/>
    </row>
    <row r="137" spans="1:35" s="73" customFormat="1" ht="20.100000000000001" customHeight="1" x14ac:dyDescent="0.15">
      <c r="A137" s="49"/>
      <c r="B137" s="357" t="s">
        <v>96</v>
      </c>
      <c r="C137" s="358"/>
      <c r="D137" s="358"/>
      <c r="E137" s="358"/>
      <c r="F137" s="358"/>
      <c r="G137" s="100" t="s">
        <v>348</v>
      </c>
      <c r="H137" s="349"/>
      <c r="I137" s="350"/>
      <c r="J137" s="350"/>
      <c r="K137" s="350"/>
      <c r="L137" s="350"/>
      <c r="M137" s="350"/>
      <c r="N137" s="350"/>
      <c r="O137" s="350"/>
      <c r="P137" s="350"/>
      <c r="Q137" s="350"/>
      <c r="R137" s="351"/>
      <c r="S137" s="99" t="s">
        <v>97</v>
      </c>
      <c r="T137" s="100"/>
      <c r="U137" s="100"/>
      <c r="V137" s="100"/>
      <c r="W137" s="100"/>
      <c r="X137" s="100" t="s">
        <v>348</v>
      </c>
      <c r="Y137" s="349"/>
      <c r="Z137" s="350"/>
      <c r="AA137" s="350"/>
      <c r="AB137" s="350"/>
      <c r="AC137" s="350"/>
      <c r="AD137" s="350"/>
      <c r="AE137" s="350"/>
      <c r="AF137" s="350"/>
      <c r="AG137" s="350"/>
      <c r="AH137" s="350"/>
      <c r="AI137" s="351"/>
    </row>
    <row r="138" spans="1:35" s="73" customFormat="1" ht="30" customHeight="1" x14ac:dyDescent="0.15">
      <c r="A138" s="262"/>
      <c r="B138" s="352" t="s">
        <v>351</v>
      </c>
      <c r="C138" s="352"/>
      <c r="D138" s="352"/>
      <c r="E138" s="352"/>
      <c r="F138" s="352"/>
      <c r="G138" s="352"/>
      <c r="H138" s="352"/>
      <c r="I138" s="352"/>
      <c r="J138" s="352"/>
      <c r="K138" s="352"/>
      <c r="L138" s="352"/>
      <c r="M138" s="352"/>
      <c r="N138" s="352"/>
      <c r="O138" s="352"/>
      <c r="P138" s="352"/>
      <c r="Q138" s="352"/>
      <c r="R138" s="352"/>
      <c r="S138" s="352"/>
      <c r="T138" s="352"/>
      <c r="U138" s="352"/>
      <c r="V138" s="352"/>
      <c r="W138" s="352"/>
      <c r="X138" s="352"/>
      <c r="Y138" s="352"/>
      <c r="Z138" s="352"/>
      <c r="AA138" s="352"/>
      <c r="AB138" s="352"/>
      <c r="AC138" s="352"/>
      <c r="AD138" s="352"/>
      <c r="AE138" s="352"/>
      <c r="AF138" s="352"/>
      <c r="AG138" s="352"/>
      <c r="AH138" s="352"/>
      <c r="AI138" s="353"/>
    </row>
    <row r="139" spans="1:35" s="73" customFormat="1" ht="20.100000000000001" customHeight="1" x14ac:dyDescent="0.15">
      <c r="A139" s="49"/>
      <c r="B139" s="331" t="s">
        <v>242</v>
      </c>
      <c r="C139" s="332"/>
      <c r="D139" s="332"/>
      <c r="E139" s="332"/>
      <c r="F139" s="332"/>
      <c r="G139" s="333"/>
      <c r="H139" s="310" t="s">
        <v>19</v>
      </c>
      <c r="I139" s="311"/>
      <c r="J139" s="100" t="s">
        <v>25</v>
      </c>
      <c r="K139" s="100"/>
      <c r="L139" s="100"/>
      <c r="M139" s="100"/>
      <c r="N139" s="100"/>
      <c r="O139" s="100"/>
      <c r="P139" s="100"/>
      <c r="Q139" s="100"/>
      <c r="R139" s="100"/>
      <c r="S139" s="100"/>
      <c r="T139" s="100"/>
      <c r="U139" s="101"/>
      <c r="V139" s="310" t="s">
        <v>19</v>
      </c>
      <c r="W139" s="311"/>
      <c r="X139" s="100" t="s">
        <v>26</v>
      </c>
      <c r="Y139" s="100"/>
      <c r="Z139" s="100"/>
      <c r="AA139" s="100"/>
      <c r="AB139" s="100"/>
      <c r="AC139" s="100"/>
      <c r="AD139" s="100"/>
      <c r="AE139" s="100"/>
      <c r="AF139" s="100"/>
      <c r="AG139" s="100"/>
      <c r="AH139" s="100"/>
      <c r="AI139" s="261"/>
    </row>
    <row r="140" spans="1:35" s="73" customFormat="1" ht="15" customHeight="1" x14ac:dyDescent="0.15">
      <c r="A140" s="49"/>
      <c r="B140" s="334"/>
      <c r="C140" s="322"/>
      <c r="D140" s="322"/>
      <c r="E140" s="322"/>
      <c r="F140" s="322"/>
      <c r="G140" s="335"/>
      <c r="H140" s="16" t="s">
        <v>28</v>
      </c>
      <c r="I140" s="16"/>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40"/>
    </row>
    <row r="141" spans="1:35" s="73" customFormat="1" ht="20.100000000000001" customHeight="1" x14ac:dyDescent="0.15">
      <c r="A141" s="49"/>
      <c r="B141" s="334"/>
      <c r="C141" s="322"/>
      <c r="D141" s="322"/>
      <c r="E141" s="322"/>
      <c r="F141" s="322"/>
      <c r="G141" s="335"/>
      <c r="H141" s="482"/>
      <c r="I141" s="483"/>
      <c r="J141" s="483"/>
      <c r="K141" s="483"/>
      <c r="L141" s="483"/>
      <c r="M141" s="483"/>
      <c r="N141" s="483"/>
      <c r="O141" s="483"/>
      <c r="P141" s="483"/>
      <c r="Q141" s="483"/>
      <c r="R141" s="483"/>
      <c r="S141" s="483"/>
      <c r="T141" s="483"/>
      <c r="U141" s="483"/>
      <c r="V141" s="483"/>
      <c r="W141" s="483"/>
      <c r="X141" s="483"/>
      <c r="Y141" s="483"/>
      <c r="Z141" s="483"/>
      <c r="AA141" s="483"/>
      <c r="AB141" s="483"/>
      <c r="AC141" s="483"/>
      <c r="AD141" s="483"/>
      <c r="AE141" s="483"/>
      <c r="AF141" s="483"/>
      <c r="AG141" s="483"/>
      <c r="AH141" s="483"/>
      <c r="AI141" s="484"/>
    </row>
    <row r="142" spans="1:35" s="73" customFormat="1" ht="15" customHeight="1" x14ac:dyDescent="0.15">
      <c r="A142" s="49"/>
      <c r="B142" s="334"/>
      <c r="C142" s="322"/>
      <c r="D142" s="322"/>
      <c r="E142" s="322"/>
      <c r="F142" s="322"/>
      <c r="G142" s="335"/>
      <c r="H142" s="16" t="s">
        <v>125</v>
      </c>
      <c r="I142" s="17"/>
      <c r="J142" s="17"/>
      <c r="K142" s="17"/>
      <c r="L142" s="17"/>
      <c r="M142" s="17"/>
      <c r="N142" s="18"/>
      <c r="O142" s="16" t="s">
        <v>126</v>
      </c>
      <c r="P142" s="17"/>
      <c r="Q142" s="17"/>
      <c r="R142" s="17"/>
      <c r="S142" s="17"/>
      <c r="T142" s="17"/>
      <c r="U142" s="18"/>
      <c r="V142" s="259" t="s">
        <v>127</v>
      </c>
      <c r="W142" s="260"/>
      <c r="X142" s="260"/>
      <c r="Y142" s="260"/>
      <c r="Z142" s="260"/>
      <c r="AA142" s="260"/>
      <c r="AB142" s="261"/>
      <c r="AC142" s="270"/>
      <c r="AD142" s="269"/>
      <c r="AE142" s="269"/>
      <c r="AF142" s="269"/>
      <c r="AG142" s="269"/>
      <c r="AH142" s="269"/>
      <c r="AI142" s="266"/>
    </row>
    <row r="143" spans="1:35" s="73" customFormat="1" ht="20.100000000000001" customHeight="1" x14ac:dyDescent="0.15">
      <c r="A143" s="49"/>
      <c r="B143" s="336"/>
      <c r="C143" s="321"/>
      <c r="D143" s="321"/>
      <c r="E143" s="321"/>
      <c r="F143" s="321"/>
      <c r="G143" s="337"/>
      <c r="H143" s="370"/>
      <c r="I143" s="371"/>
      <c r="J143" s="371"/>
      <c r="K143" s="371"/>
      <c r="L143" s="371"/>
      <c r="M143" s="371"/>
      <c r="N143" s="372"/>
      <c r="O143" s="370"/>
      <c r="P143" s="371"/>
      <c r="Q143" s="371"/>
      <c r="R143" s="371"/>
      <c r="S143" s="371"/>
      <c r="T143" s="371"/>
      <c r="U143" s="372"/>
      <c r="V143" s="345"/>
      <c r="W143" s="345"/>
      <c r="X143" s="345"/>
      <c r="Y143" s="345"/>
      <c r="Z143" s="345"/>
      <c r="AA143" s="345"/>
      <c r="AB143" s="345"/>
      <c r="AC143" s="271"/>
      <c r="AD143" s="272"/>
      <c r="AE143" s="272"/>
      <c r="AF143" s="272"/>
      <c r="AG143" s="272"/>
      <c r="AH143" s="272"/>
      <c r="AI143" s="273"/>
    </row>
    <row r="144" spans="1:35" s="73" customFormat="1" ht="15" customHeight="1" x14ac:dyDescent="0.15">
      <c r="A144" s="49"/>
      <c r="B144" s="331" t="s">
        <v>100</v>
      </c>
      <c r="C144" s="332"/>
      <c r="D144" s="332"/>
      <c r="E144" s="332"/>
      <c r="F144" s="332"/>
      <c r="G144" s="333"/>
      <c r="H144" s="16" t="s">
        <v>27</v>
      </c>
      <c r="I144" s="17"/>
      <c r="J144" s="17"/>
      <c r="K144" s="17"/>
      <c r="L144" s="17"/>
      <c r="M144" s="17"/>
      <c r="N144" s="17"/>
      <c r="O144" s="17"/>
      <c r="P144" s="17"/>
      <c r="Q144" s="17"/>
      <c r="R144" s="17"/>
      <c r="S144" s="17"/>
      <c r="T144" s="17"/>
      <c r="U144" s="18"/>
      <c r="V144" s="16" t="s">
        <v>29</v>
      </c>
      <c r="W144" s="17"/>
      <c r="X144" s="17"/>
      <c r="Y144" s="17"/>
      <c r="Z144" s="17"/>
      <c r="AA144" s="17"/>
      <c r="AB144" s="17"/>
      <c r="AC144" s="152"/>
      <c r="AD144" s="152"/>
      <c r="AE144" s="152"/>
      <c r="AF144" s="152"/>
      <c r="AG144" s="152"/>
      <c r="AH144" s="152"/>
      <c r="AI144" s="267"/>
    </row>
    <row r="145" spans="1:39" s="73" customFormat="1" ht="20.100000000000001" customHeight="1" x14ac:dyDescent="0.15">
      <c r="A145" s="49"/>
      <c r="B145" s="334"/>
      <c r="C145" s="322"/>
      <c r="D145" s="322"/>
      <c r="E145" s="322"/>
      <c r="F145" s="322"/>
      <c r="G145" s="335"/>
      <c r="H145" s="354"/>
      <c r="I145" s="355"/>
      <c r="J145" s="355"/>
      <c r="K145" s="355"/>
      <c r="L145" s="355"/>
      <c r="M145" s="355"/>
      <c r="N145" s="355"/>
      <c r="O145" s="355"/>
      <c r="P145" s="355"/>
      <c r="Q145" s="355"/>
      <c r="R145" s="355"/>
      <c r="S145" s="355"/>
      <c r="T145" s="355"/>
      <c r="U145" s="356"/>
      <c r="V145" s="342"/>
      <c r="W145" s="343"/>
      <c r="X145" s="343"/>
      <c r="Y145" s="343"/>
      <c r="Z145" s="343"/>
      <c r="AA145" s="343"/>
      <c r="AB145" s="343"/>
      <c r="AC145" s="343"/>
      <c r="AD145" s="343"/>
      <c r="AE145" s="343"/>
      <c r="AF145" s="343"/>
      <c r="AG145" s="343"/>
      <c r="AH145" s="343"/>
      <c r="AI145" s="344"/>
    </row>
    <row r="146" spans="1:39" s="73" customFormat="1" ht="20.100000000000001" customHeight="1" x14ac:dyDescent="0.15">
      <c r="A146" s="49"/>
      <c r="B146" s="334"/>
      <c r="C146" s="322"/>
      <c r="D146" s="322"/>
      <c r="E146" s="322"/>
      <c r="F146" s="322"/>
      <c r="G146" s="335"/>
      <c r="H146" s="99" t="s">
        <v>30</v>
      </c>
      <c r="I146" s="100"/>
      <c r="J146" s="100"/>
      <c r="K146" s="100"/>
      <c r="L146" s="100"/>
      <c r="M146" s="310" t="s">
        <v>19</v>
      </c>
      <c r="N146" s="311"/>
      <c r="O146" s="100" t="s">
        <v>33</v>
      </c>
      <c r="P146" s="100"/>
      <c r="Q146" s="100"/>
      <c r="R146" s="312" t="s">
        <v>19</v>
      </c>
      <c r="S146" s="311"/>
      <c r="T146" s="100" t="s">
        <v>39</v>
      </c>
      <c r="U146" s="101"/>
      <c r="V146" s="99" t="s">
        <v>31</v>
      </c>
      <c r="W146" s="100"/>
      <c r="X146" s="100"/>
      <c r="Y146" s="100"/>
      <c r="Z146" s="101"/>
      <c r="AA146" s="310" t="s">
        <v>19</v>
      </c>
      <c r="AB146" s="311"/>
      <c r="AC146" s="100" t="s">
        <v>33</v>
      </c>
      <c r="AD146" s="100"/>
      <c r="AE146" s="100"/>
      <c r="AF146" s="312" t="s">
        <v>19</v>
      </c>
      <c r="AG146" s="311"/>
      <c r="AH146" s="100" t="s">
        <v>20</v>
      </c>
      <c r="AI146" s="101"/>
    </row>
    <row r="147" spans="1:39" s="73" customFormat="1" ht="20.100000000000001" customHeight="1" x14ac:dyDescent="0.15">
      <c r="A147" s="49"/>
      <c r="B147" s="334"/>
      <c r="C147" s="322"/>
      <c r="D147" s="322"/>
      <c r="E147" s="322"/>
      <c r="F147" s="322"/>
      <c r="G147" s="335"/>
      <c r="H147" s="99" t="s">
        <v>362</v>
      </c>
      <c r="I147" s="100"/>
      <c r="J147" s="100"/>
      <c r="K147" s="100"/>
      <c r="L147" s="100"/>
      <c r="M147" s="100"/>
      <c r="N147" s="100"/>
      <c r="O147" s="101"/>
      <c r="P147" s="310"/>
      <c r="Q147" s="311"/>
      <c r="R147" s="100" t="s">
        <v>99</v>
      </c>
      <c r="S147" s="100"/>
      <c r="T147" s="99" t="s">
        <v>101</v>
      </c>
      <c r="U147" s="101"/>
      <c r="V147" s="49"/>
      <c r="W147" s="100"/>
      <c r="X147" s="100"/>
      <c r="Y147" s="100"/>
      <c r="Z147" s="100"/>
      <c r="AA147" s="100"/>
      <c r="AB147" s="100"/>
      <c r="AC147" s="100"/>
      <c r="AD147" s="310" t="s">
        <v>19</v>
      </c>
      <c r="AE147" s="311"/>
      <c r="AF147" s="100" t="s">
        <v>363</v>
      </c>
      <c r="AG147" s="100"/>
      <c r="AH147" s="100"/>
      <c r="AI147" s="101"/>
    </row>
    <row r="148" spans="1:39" s="73" customFormat="1" ht="20.100000000000001" customHeight="1" x14ac:dyDescent="0.15">
      <c r="A148" s="49"/>
      <c r="B148" s="336"/>
      <c r="C148" s="321"/>
      <c r="D148" s="321"/>
      <c r="E148" s="321"/>
      <c r="F148" s="321"/>
      <c r="G148" s="337"/>
      <c r="H148" s="99" t="s">
        <v>102</v>
      </c>
      <c r="I148" s="100"/>
      <c r="J148" s="100"/>
      <c r="K148" s="100"/>
      <c r="L148" s="100"/>
      <c r="M148" s="100"/>
      <c r="N148" s="100"/>
      <c r="O148" s="97"/>
      <c r="P148" s="97"/>
      <c r="Q148" s="97"/>
      <c r="R148" s="97"/>
      <c r="S148" s="97"/>
      <c r="T148" s="100"/>
      <c r="U148" s="100"/>
      <c r="V148" s="100"/>
      <c r="W148" s="101"/>
      <c r="X148" s="310" t="s">
        <v>19</v>
      </c>
      <c r="Y148" s="311"/>
      <c r="Z148" s="100" t="s">
        <v>103</v>
      </c>
      <c r="AA148" s="100"/>
      <c r="AB148" s="100"/>
      <c r="AC148" s="100"/>
      <c r="AD148" s="100"/>
      <c r="AE148" s="100"/>
      <c r="AF148" s="100"/>
      <c r="AG148" s="100"/>
      <c r="AH148" s="100"/>
      <c r="AI148" s="101"/>
    </row>
    <row r="149" spans="1:39" s="73" customFormat="1" ht="20.100000000000001" customHeight="1" x14ac:dyDescent="0.15">
      <c r="A149" s="49"/>
      <c r="B149" s="331" t="s">
        <v>40</v>
      </c>
      <c r="C149" s="332"/>
      <c r="D149" s="332"/>
      <c r="E149" s="332"/>
      <c r="F149" s="332"/>
      <c r="G149" s="332"/>
      <c r="H149" s="346" t="s">
        <v>19</v>
      </c>
      <c r="I149" s="347"/>
      <c r="J149" s="17" t="s">
        <v>36</v>
      </c>
      <c r="K149" s="17"/>
      <c r="L149" s="17"/>
      <c r="M149" s="17"/>
      <c r="N149" s="17"/>
      <c r="O149" s="17"/>
      <c r="P149" s="17"/>
      <c r="Q149" s="17"/>
      <c r="R149" s="17"/>
      <c r="S149" s="17"/>
      <c r="T149" s="17"/>
      <c r="U149" s="118"/>
      <c r="V149" s="347" t="s">
        <v>19</v>
      </c>
      <c r="W149" s="347"/>
      <c r="X149" s="17" t="s">
        <v>34</v>
      </c>
      <c r="Y149" s="17"/>
      <c r="Z149" s="17"/>
      <c r="AA149" s="17"/>
      <c r="AB149" s="17"/>
      <c r="AC149" s="17"/>
      <c r="AD149" s="17"/>
      <c r="AE149" s="17"/>
      <c r="AF149" s="17"/>
      <c r="AG149" s="17"/>
      <c r="AH149" s="17"/>
      <c r="AI149" s="110"/>
    </row>
    <row r="150" spans="1:39" s="73" customFormat="1" ht="20.100000000000001" customHeight="1" x14ac:dyDescent="0.15">
      <c r="A150" s="49"/>
      <c r="B150" s="334"/>
      <c r="C150" s="322"/>
      <c r="D150" s="322"/>
      <c r="E150" s="322"/>
      <c r="F150" s="322"/>
      <c r="G150" s="322"/>
      <c r="H150" s="338" t="s">
        <v>19</v>
      </c>
      <c r="I150" s="339"/>
      <c r="J150" s="49" t="s">
        <v>35</v>
      </c>
      <c r="K150" s="49"/>
      <c r="L150" s="94"/>
      <c r="M150" s="94"/>
      <c r="N150" s="94"/>
      <c r="O150" s="49"/>
      <c r="P150" s="49"/>
      <c r="Q150" s="49"/>
      <c r="R150" s="49"/>
      <c r="S150" s="49"/>
      <c r="T150" s="49"/>
      <c r="U150" s="49"/>
      <c r="V150" s="49"/>
      <c r="W150" s="49"/>
      <c r="X150" s="109"/>
      <c r="Y150" s="109"/>
      <c r="Z150" s="109"/>
      <c r="AA150" s="49"/>
      <c r="AB150" s="109"/>
      <c r="AC150" s="109"/>
      <c r="AD150" s="109"/>
      <c r="AE150" s="109"/>
      <c r="AF150" s="109"/>
      <c r="AG150" s="49"/>
      <c r="AH150" s="109"/>
      <c r="AI150" s="158"/>
    </row>
    <row r="151" spans="1:39" s="73" customFormat="1" ht="20.100000000000001" customHeight="1" x14ac:dyDescent="0.15">
      <c r="A151" s="49"/>
      <c r="B151" s="336"/>
      <c r="C151" s="321"/>
      <c r="D151" s="321"/>
      <c r="E151" s="321"/>
      <c r="F151" s="321"/>
      <c r="G151" s="321"/>
      <c r="H151" s="340"/>
      <c r="I151" s="341"/>
      <c r="J151" s="119" t="s">
        <v>37</v>
      </c>
      <c r="K151" s="348"/>
      <c r="L151" s="348"/>
      <c r="M151" s="348"/>
      <c r="N151" s="348"/>
      <c r="O151" s="348"/>
      <c r="P151" s="348"/>
      <c r="Q151" s="348"/>
      <c r="R151" s="348"/>
      <c r="S151" s="348"/>
      <c r="T151" s="348"/>
      <c r="U151" s="348"/>
      <c r="V151" s="348"/>
      <c r="W151" s="348"/>
      <c r="X151" s="348"/>
      <c r="Y151" s="348"/>
      <c r="Z151" s="348"/>
      <c r="AA151" s="348"/>
      <c r="AB151" s="348"/>
      <c r="AC151" s="348"/>
      <c r="AD151" s="348"/>
      <c r="AE151" s="348"/>
      <c r="AF151" s="348"/>
      <c r="AG151" s="348"/>
      <c r="AH151" s="348"/>
      <c r="AI151" s="144" t="s">
        <v>38</v>
      </c>
    </row>
    <row r="152" spans="1:39" s="73" customFormat="1" ht="20.100000000000001" customHeight="1" x14ac:dyDescent="0.15">
      <c r="A152" s="49"/>
      <c r="B152" s="99" t="s">
        <v>95</v>
      </c>
      <c r="C152" s="100"/>
      <c r="D152" s="100"/>
      <c r="E152" s="100"/>
      <c r="F152" s="100"/>
      <c r="G152" s="100"/>
      <c r="H152" s="313"/>
      <c r="I152" s="314"/>
      <c r="J152" s="314"/>
      <c r="K152" s="314"/>
      <c r="L152" s="314"/>
      <c r="M152" s="314"/>
      <c r="N152" s="314"/>
      <c r="O152" s="314"/>
      <c r="P152" s="314"/>
      <c r="Q152" s="314"/>
      <c r="R152" s="314"/>
      <c r="S152" s="314"/>
      <c r="T152" s="314"/>
      <c r="U152" s="314"/>
      <c r="V152" s="314"/>
      <c r="W152" s="314"/>
      <c r="X152" s="314"/>
      <c r="Y152" s="314"/>
      <c r="Z152" s="314"/>
      <c r="AA152" s="314"/>
      <c r="AB152" s="314"/>
      <c r="AC152" s="314"/>
      <c r="AD152" s="314"/>
      <c r="AE152" s="314"/>
      <c r="AF152" s="314"/>
      <c r="AG152" s="314"/>
      <c r="AH152" s="314"/>
      <c r="AI152" s="315"/>
    </row>
    <row r="153" spans="1:39" s="1" customFormat="1" ht="20.100000000000001" customHeight="1" x14ac:dyDescent="0.15">
      <c r="A153" s="49"/>
      <c r="B153" s="357" t="s">
        <v>96</v>
      </c>
      <c r="C153" s="358"/>
      <c r="D153" s="358"/>
      <c r="E153" s="358"/>
      <c r="F153" s="358"/>
      <c r="G153" s="101" t="s">
        <v>348</v>
      </c>
      <c r="H153" s="349"/>
      <c r="I153" s="350"/>
      <c r="J153" s="350"/>
      <c r="K153" s="350"/>
      <c r="L153" s="350"/>
      <c r="M153" s="350"/>
      <c r="N153" s="350"/>
      <c r="O153" s="350"/>
      <c r="P153" s="350"/>
      <c r="Q153" s="350"/>
      <c r="R153" s="351"/>
      <c r="S153" s="99" t="s">
        <v>97</v>
      </c>
      <c r="T153" s="100"/>
      <c r="U153" s="100"/>
      <c r="V153" s="100"/>
      <c r="W153" s="100"/>
      <c r="X153" s="101" t="s">
        <v>348</v>
      </c>
      <c r="Y153" s="349"/>
      <c r="Z153" s="350"/>
      <c r="AA153" s="350"/>
      <c r="AB153" s="350"/>
      <c r="AC153" s="350"/>
      <c r="AD153" s="350"/>
      <c r="AE153" s="350"/>
      <c r="AF153" s="350"/>
      <c r="AG153" s="350"/>
      <c r="AH153" s="350"/>
      <c r="AI153" s="351"/>
    </row>
    <row r="154" spans="1:39" s="182" customFormat="1" ht="30" customHeight="1" x14ac:dyDescent="0.15">
      <c r="A154" s="159"/>
      <c r="B154" s="303" t="s">
        <v>351</v>
      </c>
      <c r="C154" s="303"/>
      <c r="D154" s="303"/>
      <c r="E154" s="303"/>
      <c r="F154" s="303"/>
      <c r="G154" s="303"/>
      <c r="H154" s="303"/>
      <c r="I154" s="303"/>
      <c r="J154" s="303"/>
      <c r="K154" s="303"/>
      <c r="L154" s="303"/>
      <c r="M154" s="303"/>
      <c r="N154" s="303"/>
      <c r="O154" s="303"/>
      <c r="P154" s="303"/>
      <c r="Q154" s="303"/>
      <c r="R154" s="303"/>
      <c r="S154" s="303"/>
      <c r="T154" s="303"/>
      <c r="U154" s="303"/>
      <c r="V154" s="303"/>
      <c r="W154" s="303"/>
      <c r="X154" s="303"/>
      <c r="Y154" s="303"/>
      <c r="Z154" s="303"/>
      <c r="AA154" s="303"/>
      <c r="AB154" s="303"/>
      <c r="AC154" s="303"/>
      <c r="AD154" s="303"/>
      <c r="AE154" s="303"/>
      <c r="AF154" s="303"/>
      <c r="AG154" s="303"/>
      <c r="AH154" s="303"/>
      <c r="AI154" s="303"/>
      <c r="AJ154" s="120"/>
      <c r="AK154" s="120"/>
      <c r="AL154" s="120"/>
      <c r="AM154" s="120"/>
    </row>
    <row r="155" spans="1:39" s="170" customFormat="1" ht="20.100000000000001" customHeight="1" x14ac:dyDescent="0.15">
      <c r="A155" s="120" t="s">
        <v>263</v>
      </c>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98"/>
    </row>
    <row r="156" spans="1:39" s="14" customFormat="1" ht="20.100000000000001" customHeight="1" x14ac:dyDescent="0.15">
      <c r="A156" s="49"/>
      <c r="B156" s="102" t="s">
        <v>16</v>
      </c>
      <c r="C156" s="99"/>
      <c r="D156" s="100"/>
      <c r="E156" s="100"/>
      <c r="F156" s="100"/>
      <c r="G156" s="100"/>
      <c r="H156" s="313"/>
      <c r="I156" s="314"/>
      <c r="J156" s="314"/>
      <c r="K156" s="314"/>
      <c r="L156" s="314"/>
      <c r="M156" s="314"/>
      <c r="N156" s="314"/>
      <c r="O156" s="314"/>
      <c r="P156" s="314"/>
      <c r="Q156" s="314"/>
      <c r="R156" s="314"/>
      <c r="S156" s="314"/>
      <c r="T156" s="314"/>
      <c r="U156" s="314"/>
      <c r="V156" s="314"/>
      <c r="W156" s="314"/>
      <c r="X156" s="314"/>
      <c r="Y156" s="314"/>
      <c r="Z156" s="314"/>
      <c r="AA156" s="314"/>
      <c r="AB156" s="314"/>
      <c r="AC156" s="314"/>
      <c r="AD156" s="314"/>
      <c r="AE156" s="314"/>
      <c r="AF156" s="314"/>
      <c r="AG156" s="314"/>
      <c r="AH156" s="314"/>
      <c r="AI156" s="315"/>
      <c r="AJ156" s="171"/>
    </row>
    <row r="157" spans="1:39" s="21" customFormat="1" ht="20.100000000000001" customHeight="1" x14ac:dyDescent="0.15">
      <c r="A157" s="49"/>
      <c r="B157" s="99" t="s">
        <v>333</v>
      </c>
      <c r="C157" s="100"/>
      <c r="D157" s="100"/>
      <c r="E157" s="100"/>
      <c r="F157" s="100"/>
      <c r="G157" s="100"/>
      <c r="H157" s="340" t="s">
        <v>19</v>
      </c>
      <c r="I157" s="341"/>
      <c r="J157" s="150" t="s">
        <v>41</v>
      </c>
      <c r="K157" s="150"/>
      <c r="L157" s="163"/>
      <c r="M157" s="457" t="s">
        <v>19</v>
      </c>
      <c r="N157" s="341"/>
      <c r="O157" s="150" t="s">
        <v>42</v>
      </c>
      <c r="P157" s="150"/>
      <c r="Q157" s="151"/>
      <c r="R157" s="149" t="s">
        <v>334</v>
      </c>
      <c r="S157" s="150"/>
      <c r="T157" s="150"/>
      <c r="U157" s="150"/>
      <c r="V157" s="150"/>
      <c r="W157" s="150"/>
      <c r="X157" s="340" t="s">
        <v>19</v>
      </c>
      <c r="Y157" s="341"/>
      <c r="Z157" s="150" t="s">
        <v>41</v>
      </c>
      <c r="AA157" s="150"/>
      <c r="AB157" s="150"/>
      <c r="AC157" s="457" t="s">
        <v>19</v>
      </c>
      <c r="AD157" s="341"/>
      <c r="AE157" s="150" t="s">
        <v>42</v>
      </c>
      <c r="AF157" s="150"/>
      <c r="AG157" s="151"/>
      <c r="AH157" s="99"/>
      <c r="AI157" s="183"/>
      <c r="AJ157" s="121"/>
      <c r="AK157" s="121"/>
    </row>
    <row r="158" spans="1:39" s="8" customFormat="1" ht="20.100000000000001" customHeight="1" x14ac:dyDescent="0.15">
      <c r="A158" s="121"/>
      <c r="B158" s="99" t="s">
        <v>335</v>
      </c>
      <c r="C158" s="100"/>
      <c r="D158" s="100"/>
      <c r="E158" s="100"/>
      <c r="F158" s="100"/>
      <c r="G158" s="100"/>
      <c r="H158" s="349"/>
      <c r="I158" s="350"/>
      <c r="J158" s="350"/>
      <c r="K158" s="350"/>
      <c r="L158" s="350"/>
      <c r="M158" s="350"/>
      <c r="N158" s="350"/>
      <c r="O158" s="350"/>
      <c r="P158" s="350"/>
      <c r="Q158" s="350"/>
      <c r="R158" s="351"/>
      <c r="S158" s="99" t="s">
        <v>336</v>
      </c>
      <c r="T158" s="100"/>
      <c r="U158" s="100"/>
      <c r="V158" s="100"/>
      <c r="W158" s="100"/>
      <c r="X158" s="100"/>
      <c r="Y158" s="349"/>
      <c r="Z158" s="350"/>
      <c r="AA158" s="350"/>
      <c r="AB158" s="350"/>
      <c r="AC158" s="350"/>
      <c r="AD158" s="350"/>
      <c r="AE158" s="350"/>
      <c r="AF158" s="350"/>
      <c r="AG158" s="350"/>
      <c r="AH158" s="350"/>
      <c r="AI158" s="351"/>
      <c r="AJ158" s="184"/>
    </row>
    <row r="159" spans="1:39" s="8" customFormat="1" ht="20.100000000000001" customHeight="1" x14ac:dyDescent="0.15">
      <c r="A159" s="138" t="s">
        <v>91</v>
      </c>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70"/>
    </row>
    <row r="160" spans="1:39" s="14" customFormat="1" ht="15" customHeight="1" x14ac:dyDescent="0.15">
      <c r="A160" s="7"/>
      <c r="B160" s="450" t="s">
        <v>92</v>
      </c>
      <c r="C160" s="442"/>
      <c r="D160" s="442"/>
      <c r="E160" s="442"/>
      <c r="F160" s="442"/>
      <c r="G160" s="443"/>
      <c r="H160" s="102" t="s">
        <v>27</v>
      </c>
      <c r="I160" s="103"/>
      <c r="J160" s="103"/>
      <c r="K160" s="103"/>
      <c r="L160" s="103"/>
      <c r="M160" s="103"/>
      <c r="N160" s="103"/>
      <c r="O160" s="103"/>
      <c r="P160" s="103"/>
      <c r="Q160" s="103"/>
      <c r="R160" s="103"/>
      <c r="S160" s="103"/>
      <c r="T160" s="103"/>
      <c r="U160" s="18"/>
      <c r="V160" s="102" t="s">
        <v>29</v>
      </c>
      <c r="W160" s="103"/>
      <c r="X160" s="103"/>
      <c r="Y160" s="103"/>
      <c r="Z160" s="103"/>
      <c r="AA160" s="103"/>
      <c r="AB160" s="103"/>
      <c r="AC160" s="103"/>
      <c r="AD160" s="103"/>
      <c r="AE160" s="103"/>
      <c r="AF160" s="103"/>
      <c r="AG160" s="103"/>
      <c r="AH160" s="103"/>
      <c r="AI160" s="18"/>
      <c r="AJ160" s="170"/>
    </row>
    <row r="161" spans="1:39" s="46" customFormat="1" ht="20.100000000000001" customHeight="1" x14ac:dyDescent="0.15">
      <c r="A161" s="49"/>
      <c r="B161" s="444"/>
      <c r="C161" s="445"/>
      <c r="D161" s="445"/>
      <c r="E161" s="445"/>
      <c r="F161" s="445"/>
      <c r="G161" s="446"/>
      <c r="H161" s="342"/>
      <c r="I161" s="343"/>
      <c r="J161" s="343"/>
      <c r="K161" s="343"/>
      <c r="L161" s="343"/>
      <c r="M161" s="343"/>
      <c r="N161" s="343"/>
      <c r="O161" s="343"/>
      <c r="P161" s="343"/>
      <c r="Q161" s="343"/>
      <c r="R161" s="343"/>
      <c r="S161" s="343"/>
      <c r="T161" s="343"/>
      <c r="U161" s="344"/>
      <c r="V161" s="342"/>
      <c r="W161" s="343"/>
      <c r="X161" s="343"/>
      <c r="Y161" s="343"/>
      <c r="Z161" s="343"/>
      <c r="AA161" s="343"/>
      <c r="AB161" s="343"/>
      <c r="AC161" s="343"/>
      <c r="AD161" s="343"/>
      <c r="AE161" s="343"/>
      <c r="AF161" s="343"/>
      <c r="AG161" s="343"/>
      <c r="AH161" s="343"/>
      <c r="AI161" s="344"/>
      <c r="AJ161" s="170"/>
    </row>
    <row r="162" spans="1:39" s="46" customFormat="1" ht="15" customHeight="1" x14ac:dyDescent="0.15">
      <c r="A162" s="49"/>
      <c r="B162" s="444"/>
      <c r="C162" s="445"/>
      <c r="D162" s="445"/>
      <c r="E162" s="445"/>
      <c r="F162" s="445"/>
      <c r="G162" s="446"/>
      <c r="H162" s="16" t="s">
        <v>113</v>
      </c>
      <c r="I162" s="17"/>
      <c r="J162" s="17"/>
      <c r="K162" s="17"/>
      <c r="L162" s="17"/>
      <c r="M162" s="17"/>
      <c r="N162" s="17"/>
      <c r="O162" s="17"/>
      <c r="P162" s="17"/>
      <c r="Q162" s="17"/>
      <c r="R162" s="17"/>
      <c r="S162" s="17"/>
      <c r="T162" s="17"/>
      <c r="U162" s="17"/>
      <c r="V162" s="16" t="s">
        <v>114</v>
      </c>
      <c r="W162" s="17"/>
      <c r="X162" s="17"/>
      <c r="Y162" s="17"/>
      <c r="Z162" s="17"/>
      <c r="AA162" s="17"/>
      <c r="AB162" s="17"/>
      <c r="AC162" s="17"/>
      <c r="AD162" s="17"/>
      <c r="AE162" s="17"/>
      <c r="AF162" s="17"/>
      <c r="AG162" s="17"/>
      <c r="AH162" s="17"/>
      <c r="AI162" s="18"/>
      <c r="AJ162" s="170"/>
    </row>
    <row r="163" spans="1:39" s="14" customFormat="1" ht="20.100000000000001" customHeight="1" x14ac:dyDescent="0.15">
      <c r="A163" s="49"/>
      <c r="B163" s="447"/>
      <c r="C163" s="448"/>
      <c r="D163" s="448"/>
      <c r="E163" s="448"/>
      <c r="F163" s="448"/>
      <c r="G163" s="449"/>
      <c r="H163" s="354"/>
      <c r="I163" s="355"/>
      <c r="J163" s="355"/>
      <c r="K163" s="355"/>
      <c r="L163" s="355"/>
      <c r="M163" s="355"/>
      <c r="N163" s="355"/>
      <c r="O163" s="355"/>
      <c r="P163" s="355"/>
      <c r="Q163" s="355"/>
      <c r="R163" s="355"/>
      <c r="S163" s="355"/>
      <c r="T163" s="355"/>
      <c r="U163" s="356"/>
      <c r="V163" s="342"/>
      <c r="W163" s="343"/>
      <c r="X163" s="343"/>
      <c r="Y163" s="343"/>
      <c r="Z163" s="343"/>
      <c r="AA163" s="343"/>
      <c r="AB163" s="343"/>
      <c r="AC163" s="343"/>
      <c r="AD163" s="343"/>
      <c r="AE163" s="343"/>
      <c r="AF163" s="343"/>
      <c r="AG163" s="343"/>
      <c r="AH163" s="343"/>
      <c r="AI163" s="344"/>
      <c r="AJ163" s="170"/>
    </row>
    <row r="164" spans="1:39" s="46" customFormat="1" ht="20.100000000000001" customHeight="1" x14ac:dyDescent="0.15">
      <c r="A164" s="49"/>
      <c r="B164" s="99" t="s">
        <v>44</v>
      </c>
      <c r="C164" s="100"/>
      <c r="D164" s="100"/>
      <c r="E164" s="100"/>
      <c r="F164" s="100"/>
      <c r="G164" s="100"/>
      <c r="H164" s="349"/>
      <c r="I164" s="350"/>
      <c r="J164" s="350"/>
      <c r="K164" s="350"/>
      <c r="L164" s="350"/>
      <c r="M164" s="350"/>
      <c r="N164" s="350"/>
      <c r="O164" s="350"/>
      <c r="P164" s="350"/>
      <c r="Q164" s="350"/>
      <c r="R164" s="351"/>
      <c r="S164" s="99" t="s">
        <v>45</v>
      </c>
      <c r="T164" s="100"/>
      <c r="U164" s="100"/>
      <c r="V164" s="100"/>
      <c r="W164" s="100"/>
      <c r="X164" s="101"/>
      <c r="Y164" s="349"/>
      <c r="Z164" s="350"/>
      <c r="AA164" s="350"/>
      <c r="AB164" s="350"/>
      <c r="AC164" s="350"/>
      <c r="AD164" s="350"/>
      <c r="AE164" s="350"/>
      <c r="AF164" s="350"/>
      <c r="AG164" s="350"/>
      <c r="AH164" s="350"/>
      <c r="AI164" s="351"/>
    </row>
    <row r="165" spans="1:39" s="46" customFormat="1" ht="20.100000000000001" customHeight="1" x14ac:dyDescent="0.15">
      <c r="A165" s="49" t="s">
        <v>115</v>
      </c>
      <c r="B165" s="49"/>
      <c r="C165" s="49"/>
      <c r="D165" s="49"/>
      <c r="E165" s="49"/>
      <c r="F165" s="49"/>
      <c r="G165" s="49"/>
      <c r="H165" s="122"/>
      <c r="I165" s="122"/>
      <c r="J165" s="122"/>
      <c r="K165" s="122"/>
      <c r="L165" s="122"/>
      <c r="M165" s="122"/>
      <c r="N165" s="122"/>
      <c r="O165" s="122"/>
      <c r="P165" s="122"/>
      <c r="Q165" s="122"/>
      <c r="R165" s="122"/>
      <c r="S165" s="49"/>
      <c r="T165" s="49"/>
      <c r="U165" s="49"/>
      <c r="V165" s="49"/>
      <c r="W165" s="49"/>
      <c r="X165" s="49"/>
      <c r="Y165" s="122"/>
      <c r="Z165" s="122"/>
      <c r="AA165" s="122"/>
      <c r="AB165" s="122"/>
      <c r="AC165" s="122"/>
      <c r="AD165" s="122"/>
      <c r="AE165" s="122"/>
      <c r="AF165" s="122"/>
      <c r="AG165" s="122"/>
      <c r="AH165" s="122"/>
      <c r="AI165" s="124"/>
    </row>
    <row r="166" spans="1:39" s="46" customFormat="1" ht="20.100000000000001" customHeight="1" x14ac:dyDescent="0.15">
      <c r="A166" s="49"/>
      <c r="B166" s="99" t="s">
        <v>116</v>
      </c>
      <c r="C166" s="100"/>
      <c r="D166" s="100"/>
      <c r="E166" s="100"/>
      <c r="F166" s="100"/>
      <c r="G166" s="101"/>
      <c r="H166" s="349" t="s">
        <v>98</v>
      </c>
      <c r="I166" s="350"/>
      <c r="J166" s="123" t="s">
        <v>118</v>
      </c>
      <c r="K166" s="123"/>
      <c r="L166" s="100"/>
      <c r="M166" s="100"/>
      <c r="N166" s="100"/>
      <c r="O166" s="123"/>
      <c r="P166" s="123"/>
      <c r="Q166" s="123"/>
      <c r="R166" s="123"/>
      <c r="S166" s="100"/>
      <c r="T166" s="100"/>
      <c r="U166" s="100"/>
      <c r="V166" s="458" t="s">
        <v>98</v>
      </c>
      <c r="W166" s="350"/>
      <c r="X166" s="123" t="s">
        <v>117</v>
      </c>
      <c r="Y166" s="123"/>
      <c r="Z166" s="123"/>
      <c r="AA166" s="123"/>
      <c r="AB166" s="123"/>
      <c r="AC166" s="123"/>
      <c r="AD166" s="123"/>
      <c r="AE166" s="123"/>
      <c r="AF166" s="123"/>
      <c r="AG166" s="123"/>
      <c r="AH166" s="123"/>
      <c r="AI166" s="160"/>
    </row>
    <row r="167" spans="1:39" s="46" customFormat="1" ht="20.100000000000001" customHeight="1" x14ac:dyDescent="0.15">
      <c r="A167" s="49"/>
      <c r="B167" s="331" t="s">
        <v>140</v>
      </c>
      <c r="C167" s="442"/>
      <c r="D167" s="442"/>
      <c r="E167" s="442"/>
      <c r="F167" s="442"/>
      <c r="G167" s="443"/>
      <c r="H167" s="409" t="s">
        <v>98</v>
      </c>
      <c r="I167" s="410"/>
      <c r="J167" s="125" t="s">
        <v>121</v>
      </c>
      <c r="K167" s="125"/>
      <c r="L167" s="125"/>
      <c r="M167" s="125"/>
      <c r="N167" s="125"/>
      <c r="O167" s="125"/>
      <c r="P167" s="125"/>
      <c r="Q167" s="125"/>
      <c r="R167" s="125"/>
      <c r="S167" s="17"/>
      <c r="T167" s="17"/>
      <c r="U167" s="17"/>
      <c r="V167" s="17"/>
      <c r="W167" s="17"/>
      <c r="X167" s="17"/>
      <c r="Y167" s="125"/>
      <c r="Z167" s="125"/>
      <c r="AA167" s="125"/>
      <c r="AB167" s="125"/>
      <c r="AC167" s="125"/>
      <c r="AD167" s="125"/>
      <c r="AE167" s="125"/>
      <c r="AF167" s="125"/>
      <c r="AG167" s="125"/>
      <c r="AH167" s="125"/>
      <c r="AI167" s="126"/>
    </row>
    <row r="168" spans="1:39" s="73" customFormat="1" ht="20.100000000000001" customHeight="1" x14ac:dyDescent="0.15">
      <c r="A168" s="148"/>
      <c r="B168" s="334"/>
      <c r="C168" s="445"/>
      <c r="D168" s="445"/>
      <c r="E168" s="445"/>
      <c r="F168" s="445"/>
      <c r="G168" s="446"/>
      <c r="H168" s="411" t="s">
        <v>19</v>
      </c>
      <c r="I168" s="412"/>
      <c r="J168" s="127" t="s">
        <v>280</v>
      </c>
      <c r="K168" s="127"/>
      <c r="L168" s="127"/>
      <c r="M168" s="127"/>
      <c r="N168" s="127"/>
      <c r="O168" s="127"/>
      <c r="P168" s="127"/>
      <c r="Q168" s="127"/>
      <c r="R168" s="127"/>
      <c r="S168" s="57"/>
      <c r="T168" s="57"/>
      <c r="U168" s="57"/>
      <c r="V168" s="57"/>
      <c r="W168" s="57"/>
      <c r="X168" s="57"/>
      <c r="Y168" s="127"/>
      <c r="Z168" s="127"/>
      <c r="AA168" s="127"/>
      <c r="AB168" s="127"/>
      <c r="AC168" s="127"/>
      <c r="AD168" s="127"/>
      <c r="AE168" s="127"/>
      <c r="AF168" s="127"/>
      <c r="AG168" s="127"/>
      <c r="AH168" s="127"/>
      <c r="AI168" s="128"/>
    </row>
    <row r="169" spans="1:39" s="46" customFormat="1" ht="20.100000000000001" customHeight="1" x14ac:dyDescent="0.15">
      <c r="A169" s="49"/>
      <c r="B169" s="444"/>
      <c r="C169" s="445"/>
      <c r="D169" s="445"/>
      <c r="E169" s="445"/>
      <c r="F169" s="445"/>
      <c r="G169" s="446"/>
      <c r="H169" s="397" t="s">
        <v>98</v>
      </c>
      <c r="I169" s="398"/>
      <c r="J169" s="122" t="s">
        <v>119</v>
      </c>
      <c r="K169" s="122"/>
      <c r="L169" s="459"/>
      <c r="M169" s="459"/>
      <c r="N169" s="459"/>
      <c r="O169" s="459"/>
      <c r="P169" s="459"/>
      <c r="Q169" s="459"/>
      <c r="R169" s="459"/>
      <c r="S169" s="459"/>
      <c r="T169" s="459"/>
      <c r="U169" s="459"/>
      <c r="V169" s="459"/>
      <c r="W169" s="459"/>
      <c r="X169" s="459"/>
      <c r="Y169" s="459"/>
      <c r="Z169" s="459"/>
      <c r="AA169" s="459"/>
      <c r="AB169" s="459"/>
      <c r="AC169" s="459"/>
      <c r="AD169" s="459"/>
      <c r="AE169" s="459"/>
      <c r="AF169" s="459"/>
      <c r="AG169" s="459"/>
      <c r="AH169" s="459"/>
      <c r="AI169" s="164" t="s">
        <v>279</v>
      </c>
    </row>
    <row r="170" spans="1:39" s="46" customFormat="1" ht="20.100000000000001" customHeight="1" x14ac:dyDescent="0.15">
      <c r="A170" s="49"/>
      <c r="B170" s="444"/>
      <c r="C170" s="445"/>
      <c r="D170" s="445"/>
      <c r="E170" s="445"/>
      <c r="F170" s="445"/>
      <c r="G170" s="446"/>
      <c r="H170" s="411" t="s">
        <v>98</v>
      </c>
      <c r="I170" s="412"/>
      <c r="J170" s="127" t="s">
        <v>122</v>
      </c>
      <c r="K170" s="127"/>
      <c r="L170" s="127"/>
      <c r="M170" s="127"/>
      <c r="N170" s="127"/>
      <c r="O170" s="127"/>
      <c r="P170" s="127"/>
      <c r="Q170" s="127"/>
      <c r="R170" s="127"/>
      <c r="S170" s="57"/>
      <c r="T170" s="57"/>
      <c r="U170" s="57"/>
      <c r="V170" s="57"/>
      <c r="W170" s="57"/>
      <c r="X170" s="57"/>
      <c r="Y170" s="127"/>
      <c r="Z170" s="127"/>
      <c r="AA170" s="127"/>
      <c r="AB170" s="127"/>
      <c r="AC170" s="127"/>
      <c r="AD170" s="127"/>
      <c r="AE170" s="127"/>
      <c r="AF170" s="127"/>
      <c r="AG170" s="127"/>
      <c r="AH170" s="127"/>
      <c r="AI170" s="128"/>
    </row>
    <row r="171" spans="1:39" s="46" customFormat="1" ht="20.100000000000001" customHeight="1" x14ac:dyDescent="0.15">
      <c r="A171" s="49"/>
      <c r="B171" s="444"/>
      <c r="C171" s="445"/>
      <c r="D171" s="445"/>
      <c r="E171" s="445"/>
      <c r="F171" s="445"/>
      <c r="G171" s="446"/>
      <c r="H171" s="411" t="s">
        <v>98</v>
      </c>
      <c r="I171" s="412"/>
      <c r="J171" s="127" t="s">
        <v>123</v>
      </c>
      <c r="K171" s="127"/>
      <c r="L171" s="127"/>
      <c r="M171" s="127"/>
      <c r="N171" s="127"/>
      <c r="O171" s="127"/>
      <c r="P171" s="127"/>
      <c r="Q171" s="127"/>
      <c r="R171" s="127"/>
      <c r="S171" s="57"/>
      <c r="T171" s="57"/>
      <c r="U171" s="57"/>
      <c r="V171" s="57"/>
      <c r="W171" s="57"/>
      <c r="X171" s="57"/>
      <c r="Y171" s="127"/>
      <c r="Z171" s="127"/>
      <c r="AA171" s="127"/>
      <c r="AB171" s="127"/>
      <c r="AC171" s="127"/>
      <c r="AD171" s="127"/>
      <c r="AE171" s="127"/>
      <c r="AF171" s="127"/>
      <c r="AG171" s="127"/>
      <c r="AH171" s="127"/>
      <c r="AI171" s="161"/>
    </row>
    <row r="172" spans="1:39" s="73" customFormat="1" ht="60" customHeight="1" x14ac:dyDescent="0.15">
      <c r="A172" s="49"/>
      <c r="B172" s="447"/>
      <c r="C172" s="448"/>
      <c r="D172" s="448"/>
      <c r="E172" s="448"/>
      <c r="F172" s="448"/>
      <c r="G172" s="449"/>
      <c r="H172" s="399" t="s">
        <v>98</v>
      </c>
      <c r="I172" s="400"/>
      <c r="J172" s="463" t="s">
        <v>124</v>
      </c>
      <c r="K172" s="463"/>
      <c r="L172" s="463"/>
      <c r="M172" s="463"/>
      <c r="N172" s="463"/>
      <c r="O172" s="463"/>
      <c r="P172" s="463"/>
      <c r="Q172" s="463"/>
      <c r="R172" s="463"/>
      <c r="S172" s="463"/>
      <c r="T172" s="463"/>
      <c r="U172" s="463"/>
      <c r="V172" s="463"/>
      <c r="W172" s="463"/>
      <c r="X172" s="463"/>
      <c r="Y172" s="463"/>
      <c r="Z172" s="463"/>
      <c r="AA172" s="463"/>
      <c r="AB172" s="463"/>
      <c r="AC172" s="463"/>
      <c r="AD172" s="463"/>
      <c r="AE172" s="463"/>
      <c r="AF172" s="463"/>
      <c r="AG172" s="463"/>
      <c r="AH172" s="463"/>
      <c r="AI172" s="464"/>
    </row>
    <row r="173" spans="1:39" s="182" customFormat="1" ht="20.100000000000001" customHeight="1" x14ac:dyDescent="0.15">
      <c r="A173" s="170"/>
      <c r="B173" s="170"/>
      <c r="C173" s="170"/>
      <c r="D173" s="170"/>
      <c r="E173" s="170"/>
      <c r="F173" s="170"/>
      <c r="G173" s="170"/>
      <c r="H173" s="181"/>
      <c r="I173" s="181"/>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62"/>
      <c r="AJ173" s="120"/>
      <c r="AK173" s="120"/>
      <c r="AL173" s="120"/>
      <c r="AM173" s="120"/>
    </row>
    <row r="174" spans="1:39" s="170" customFormat="1" ht="20.100000000000001" customHeight="1" x14ac:dyDescent="0.15">
      <c r="A174" s="120" t="s">
        <v>104</v>
      </c>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98"/>
    </row>
    <row r="175" spans="1:39" s="13" customFormat="1" ht="30" customHeight="1" x14ac:dyDescent="0.15">
      <c r="A175" s="49"/>
      <c r="B175" s="102" t="s">
        <v>16</v>
      </c>
      <c r="C175" s="103"/>
      <c r="D175" s="103"/>
      <c r="E175" s="103"/>
      <c r="F175" s="103"/>
      <c r="G175" s="103"/>
      <c r="H175" s="313"/>
      <c r="I175" s="314"/>
      <c r="J175" s="314"/>
      <c r="K175" s="314"/>
      <c r="L175" s="314"/>
      <c r="M175" s="314"/>
      <c r="N175" s="314"/>
      <c r="O175" s="314"/>
      <c r="P175" s="314"/>
      <c r="Q175" s="314"/>
      <c r="R175" s="314"/>
      <c r="S175" s="314"/>
      <c r="T175" s="314"/>
      <c r="U175" s="314"/>
      <c r="V175" s="314"/>
      <c r="W175" s="314"/>
      <c r="X175" s="314"/>
      <c r="Y175" s="314"/>
      <c r="Z175" s="314"/>
      <c r="AA175" s="314"/>
      <c r="AB175" s="315"/>
      <c r="AC175" s="460" t="s">
        <v>111</v>
      </c>
      <c r="AD175" s="461"/>
      <c r="AE175" s="461"/>
      <c r="AF175" s="461"/>
      <c r="AG175" s="462"/>
      <c r="AH175" s="310" t="s">
        <v>24</v>
      </c>
      <c r="AI175" s="316"/>
    </row>
    <row r="176" spans="1:39" s="21" customFormat="1" ht="20.100000000000001" customHeight="1" x14ac:dyDescent="0.15">
      <c r="A176" s="49"/>
      <c r="B176" s="99" t="s">
        <v>17</v>
      </c>
      <c r="C176" s="100"/>
      <c r="D176" s="100"/>
      <c r="E176" s="100"/>
      <c r="F176" s="100"/>
      <c r="G176" s="100"/>
      <c r="H176" s="310" t="s">
        <v>19</v>
      </c>
      <c r="I176" s="311"/>
      <c r="J176" s="100" t="s">
        <v>41</v>
      </c>
      <c r="K176" s="100"/>
      <c r="L176" s="27"/>
      <c r="M176" s="312" t="s">
        <v>24</v>
      </c>
      <c r="N176" s="311"/>
      <c r="O176" s="100" t="s">
        <v>42</v>
      </c>
      <c r="P176" s="100"/>
      <c r="Q176" s="101"/>
      <c r="R176" s="99" t="s">
        <v>43</v>
      </c>
      <c r="S176" s="100"/>
      <c r="T176" s="100"/>
      <c r="U176" s="100"/>
      <c r="V176" s="100"/>
      <c r="W176" s="100"/>
      <c r="X176" s="310" t="s">
        <v>19</v>
      </c>
      <c r="Y176" s="311"/>
      <c r="Z176" s="100" t="s">
        <v>41</v>
      </c>
      <c r="AA176" s="100"/>
      <c r="AB176" s="100"/>
      <c r="AC176" s="457" t="s">
        <v>24</v>
      </c>
      <c r="AD176" s="341"/>
      <c r="AE176" s="105" t="s">
        <v>42</v>
      </c>
      <c r="AF176" s="105"/>
      <c r="AG176" s="106"/>
      <c r="AH176" s="172"/>
      <c r="AI176" s="185"/>
    </row>
    <row r="177" spans="1:35" s="8" customFormat="1" ht="20.100000000000001" customHeight="1" x14ac:dyDescent="0.15">
      <c r="A177" s="121"/>
      <c r="B177" s="99" t="s">
        <v>96</v>
      </c>
      <c r="C177" s="100"/>
      <c r="D177" s="100"/>
      <c r="E177" s="100"/>
      <c r="F177" s="100"/>
      <c r="G177" s="100"/>
      <c r="H177" s="349"/>
      <c r="I177" s="350"/>
      <c r="J177" s="350"/>
      <c r="K177" s="350"/>
      <c r="L177" s="350"/>
      <c r="M177" s="350"/>
      <c r="N177" s="350"/>
      <c r="O177" s="350"/>
      <c r="P177" s="350"/>
      <c r="Q177" s="350"/>
      <c r="R177" s="351"/>
      <c r="S177" s="99" t="s">
        <v>97</v>
      </c>
      <c r="T177" s="100"/>
      <c r="U177" s="100"/>
      <c r="V177" s="100"/>
      <c r="W177" s="100"/>
      <c r="X177" s="100"/>
      <c r="Y177" s="349"/>
      <c r="Z177" s="350"/>
      <c r="AA177" s="350"/>
      <c r="AB177" s="350"/>
      <c r="AC177" s="350"/>
      <c r="AD177" s="350"/>
      <c r="AE177" s="350"/>
      <c r="AF177" s="350"/>
      <c r="AG177" s="350"/>
      <c r="AH177" s="350"/>
      <c r="AI177" s="351"/>
    </row>
    <row r="178" spans="1:35" s="8" customFormat="1" ht="20.100000000000001" customHeight="1" x14ac:dyDescent="0.15">
      <c r="A178" s="138" t="s">
        <v>106</v>
      </c>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row>
    <row r="179" spans="1:35" s="13" customFormat="1" ht="15" customHeight="1" x14ac:dyDescent="0.15">
      <c r="A179" s="7"/>
      <c r="B179" s="331" t="s">
        <v>128</v>
      </c>
      <c r="C179" s="332"/>
      <c r="D179" s="332"/>
      <c r="E179" s="332"/>
      <c r="F179" s="332"/>
      <c r="G179" s="333"/>
      <c r="H179" s="102" t="s">
        <v>27</v>
      </c>
      <c r="I179" s="103"/>
      <c r="J179" s="103"/>
      <c r="K179" s="103"/>
      <c r="L179" s="103"/>
      <c r="M179" s="103"/>
      <c r="N179" s="103"/>
      <c r="O179" s="103"/>
      <c r="P179" s="103"/>
      <c r="Q179" s="103"/>
      <c r="R179" s="103"/>
      <c r="S179" s="103"/>
      <c r="T179" s="103"/>
      <c r="U179" s="18"/>
      <c r="V179" s="99" t="s">
        <v>29</v>
      </c>
      <c r="W179" s="100"/>
      <c r="X179" s="100"/>
      <c r="Y179" s="100"/>
      <c r="Z179" s="100"/>
      <c r="AA179" s="100"/>
      <c r="AB179" s="100"/>
      <c r="AC179" s="100"/>
      <c r="AD179" s="100"/>
      <c r="AE179" s="100"/>
      <c r="AF179" s="100"/>
      <c r="AG179" s="100"/>
      <c r="AH179" s="100"/>
      <c r="AI179" s="101"/>
    </row>
    <row r="180" spans="1:35" s="46" customFormat="1" ht="20.100000000000001" customHeight="1" x14ac:dyDescent="0.15">
      <c r="A180" s="49"/>
      <c r="B180" s="334"/>
      <c r="C180" s="322"/>
      <c r="D180" s="322"/>
      <c r="E180" s="322"/>
      <c r="F180" s="322"/>
      <c r="G180" s="335"/>
      <c r="H180" s="342"/>
      <c r="I180" s="343"/>
      <c r="J180" s="343"/>
      <c r="K180" s="343"/>
      <c r="L180" s="343"/>
      <c r="M180" s="343"/>
      <c r="N180" s="343"/>
      <c r="O180" s="343"/>
      <c r="P180" s="343"/>
      <c r="Q180" s="343"/>
      <c r="R180" s="343"/>
      <c r="S180" s="343"/>
      <c r="T180" s="343"/>
      <c r="U180" s="344"/>
      <c r="V180" s="354"/>
      <c r="W180" s="355"/>
      <c r="X180" s="355"/>
      <c r="Y180" s="355"/>
      <c r="Z180" s="355"/>
      <c r="AA180" s="355"/>
      <c r="AB180" s="355"/>
      <c r="AC180" s="355"/>
      <c r="AD180" s="355"/>
      <c r="AE180" s="355"/>
      <c r="AF180" s="355"/>
      <c r="AG180" s="355"/>
      <c r="AH180" s="355"/>
      <c r="AI180" s="356"/>
    </row>
    <row r="181" spans="1:35" s="46" customFormat="1" ht="20.100000000000001" customHeight="1" x14ac:dyDescent="0.15">
      <c r="A181" s="49"/>
      <c r="B181" s="334"/>
      <c r="C181" s="322"/>
      <c r="D181" s="322"/>
      <c r="E181" s="322"/>
      <c r="F181" s="322"/>
      <c r="G181" s="335"/>
      <c r="H181" s="16" t="s">
        <v>290</v>
      </c>
      <c r="I181" s="17"/>
      <c r="J181" s="17"/>
      <c r="K181" s="17"/>
      <c r="L181" s="17"/>
      <c r="M181" s="17"/>
      <c r="N181" s="17"/>
      <c r="O181" s="17"/>
      <c r="P181" s="17"/>
      <c r="Q181" s="17"/>
      <c r="R181" s="17"/>
      <c r="S181" s="17"/>
      <c r="T181" s="17"/>
      <c r="U181" s="18"/>
      <c r="V181" s="102"/>
      <c r="W181" s="103"/>
      <c r="X181" s="103"/>
      <c r="Y181" s="103"/>
      <c r="Z181" s="103"/>
      <c r="AA181" s="103"/>
      <c r="AB181" s="103"/>
      <c r="AC181" s="103"/>
      <c r="AD181" s="103"/>
      <c r="AE181" s="103"/>
      <c r="AF181" s="103"/>
      <c r="AG181" s="103"/>
      <c r="AH181" s="103"/>
      <c r="AI181" s="145"/>
    </row>
    <row r="182" spans="1:35" s="46" customFormat="1" ht="20.100000000000001" customHeight="1" x14ac:dyDescent="0.15">
      <c r="A182" s="49"/>
      <c r="B182" s="334"/>
      <c r="C182" s="322"/>
      <c r="D182" s="322"/>
      <c r="E182" s="322"/>
      <c r="F182" s="322"/>
      <c r="G182" s="335"/>
      <c r="H182" s="453"/>
      <c r="I182" s="454"/>
      <c r="J182" s="454"/>
      <c r="K182" s="454"/>
      <c r="L182" s="454"/>
      <c r="M182" s="454"/>
      <c r="N182" s="454"/>
      <c r="O182" s="454"/>
      <c r="P182" s="454"/>
      <c r="Q182" s="454"/>
      <c r="R182" s="454"/>
      <c r="S182" s="454"/>
      <c r="T182" s="107" t="s">
        <v>99</v>
      </c>
      <c r="U182" s="108"/>
      <c r="V182" s="104"/>
      <c r="W182" s="105"/>
      <c r="X182" s="105"/>
      <c r="Y182" s="105"/>
      <c r="Z182" s="105"/>
      <c r="AA182" s="105"/>
      <c r="AB182" s="105"/>
      <c r="AC182" s="105"/>
      <c r="AD182" s="105"/>
      <c r="AE182" s="105"/>
      <c r="AF182" s="105"/>
      <c r="AG182" s="105"/>
      <c r="AH182" s="105"/>
      <c r="AI182" s="211"/>
    </row>
    <row r="183" spans="1:35" s="13" customFormat="1" ht="30" customHeight="1" x14ac:dyDescent="0.15">
      <c r="A183" s="49"/>
      <c r="B183" s="336"/>
      <c r="C183" s="321"/>
      <c r="D183" s="321"/>
      <c r="E183" s="321"/>
      <c r="F183" s="321"/>
      <c r="G183" s="337"/>
      <c r="H183" s="310" t="s">
        <v>98</v>
      </c>
      <c r="I183" s="311"/>
      <c r="J183" s="461" t="s">
        <v>347</v>
      </c>
      <c r="K183" s="461"/>
      <c r="L183" s="461"/>
      <c r="M183" s="461"/>
      <c r="N183" s="461"/>
      <c r="O183" s="461"/>
      <c r="P183" s="461"/>
      <c r="Q183" s="461"/>
      <c r="R183" s="461"/>
      <c r="S183" s="461"/>
      <c r="T183" s="461"/>
      <c r="U183" s="461"/>
      <c r="V183" s="461"/>
      <c r="W183" s="461"/>
      <c r="X183" s="461"/>
      <c r="Y183" s="461"/>
      <c r="Z183" s="461"/>
      <c r="AA183" s="461"/>
      <c r="AB183" s="461"/>
      <c r="AC183" s="461"/>
      <c r="AD183" s="461"/>
      <c r="AE183" s="461"/>
      <c r="AF183" s="461"/>
      <c r="AG183" s="461"/>
      <c r="AH183" s="461"/>
      <c r="AI183" s="337"/>
    </row>
    <row r="184" spans="1:35" s="73" customFormat="1" ht="20.100000000000001" customHeight="1" x14ac:dyDescent="0.15">
      <c r="A184" s="49"/>
      <c r="B184" s="99" t="s">
        <v>44</v>
      </c>
      <c r="C184" s="100"/>
      <c r="D184" s="100"/>
      <c r="E184" s="100"/>
      <c r="F184" s="100"/>
      <c r="G184" s="100"/>
      <c r="H184" s="349"/>
      <c r="I184" s="350"/>
      <c r="J184" s="350"/>
      <c r="K184" s="350"/>
      <c r="L184" s="350"/>
      <c r="M184" s="350"/>
      <c r="N184" s="350"/>
      <c r="O184" s="350"/>
      <c r="P184" s="350"/>
      <c r="Q184" s="350"/>
      <c r="R184" s="351"/>
      <c r="S184" s="99" t="s">
        <v>45</v>
      </c>
      <c r="T184" s="100"/>
      <c r="U184" s="100"/>
      <c r="V184" s="100"/>
      <c r="W184" s="100"/>
      <c r="X184" s="101"/>
      <c r="Y184" s="349"/>
      <c r="Z184" s="350"/>
      <c r="AA184" s="350"/>
      <c r="AB184" s="350"/>
      <c r="AC184" s="350"/>
      <c r="AD184" s="350"/>
      <c r="AE184" s="350"/>
      <c r="AF184" s="350"/>
      <c r="AG184" s="350"/>
      <c r="AH184" s="350"/>
      <c r="AI184" s="351"/>
    </row>
    <row r="185" spans="1:35" s="186" customFormat="1" ht="20.100000000000001" customHeight="1" x14ac:dyDescent="0.15">
      <c r="A185" s="170"/>
      <c r="B185" s="170"/>
      <c r="C185" s="170"/>
      <c r="D185" s="170"/>
      <c r="E185" s="170"/>
      <c r="F185" s="170"/>
      <c r="G185" s="170"/>
      <c r="H185" s="122"/>
      <c r="I185" s="122"/>
      <c r="J185" s="122"/>
      <c r="K185" s="122"/>
      <c r="L185" s="122"/>
      <c r="M185" s="122"/>
      <c r="N185" s="122"/>
      <c r="O185" s="122"/>
      <c r="P185" s="122"/>
      <c r="Q185" s="122"/>
      <c r="R185" s="122"/>
      <c r="S185" s="170"/>
      <c r="T185" s="170"/>
      <c r="U185" s="170"/>
      <c r="V185" s="170"/>
      <c r="W185" s="170"/>
      <c r="X185" s="170"/>
      <c r="Y185" s="122"/>
      <c r="Z185" s="122"/>
      <c r="AA185" s="122"/>
      <c r="AB185" s="122"/>
      <c r="AC185" s="122"/>
      <c r="AD185" s="122"/>
      <c r="AE185" s="122"/>
      <c r="AF185" s="122"/>
      <c r="AG185" s="122"/>
      <c r="AH185" s="122"/>
      <c r="AI185" s="170"/>
    </row>
    <row r="186" spans="1:35" s="170" customFormat="1" ht="20.100000000000001" customHeight="1" x14ac:dyDescent="0.15">
      <c r="A186" s="170" t="s">
        <v>90</v>
      </c>
      <c r="AI186" s="167"/>
    </row>
    <row r="187" spans="1:35" s="8" customFormat="1" ht="30" customHeight="1" x14ac:dyDescent="0.15">
      <c r="A187" s="49"/>
      <c r="B187" s="99" t="s">
        <v>14</v>
      </c>
      <c r="C187" s="100"/>
      <c r="D187" s="100"/>
      <c r="E187" s="100"/>
      <c r="F187" s="100"/>
      <c r="G187" s="101"/>
      <c r="H187" s="314"/>
      <c r="I187" s="314"/>
      <c r="J187" s="314"/>
      <c r="K187" s="314"/>
      <c r="L187" s="314"/>
      <c r="M187" s="314"/>
      <c r="N187" s="314"/>
      <c r="O187" s="314"/>
      <c r="P187" s="314"/>
      <c r="Q187" s="314"/>
      <c r="R187" s="314"/>
      <c r="S187" s="314"/>
      <c r="T187" s="314"/>
      <c r="U187" s="314"/>
      <c r="V187" s="314"/>
      <c r="W187" s="314"/>
      <c r="X187" s="314"/>
      <c r="Y187" s="314"/>
      <c r="Z187" s="314"/>
      <c r="AA187" s="314"/>
      <c r="AB187" s="315"/>
      <c r="AC187" s="460" t="s">
        <v>112</v>
      </c>
      <c r="AD187" s="461"/>
      <c r="AE187" s="461"/>
      <c r="AF187" s="461"/>
      <c r="AG187" s="461"/>
      <c r="AH187" s="311" t="s">
        <v>24</v>
      </c>
      <c r="AI187" s="316"/>
    </row>
    <row r="188" spans="1:35" s="8" customFormat="1" ht="20.100000000000001" customHeight="1" x14ac:dyDescent="0.15">
      <c r="A188" s="49" t="s">
        <v>130</v>
      </c>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129"/>
    </row>
    <row r="189" spans="1:35" s="13" customFormat="1" ht="15" customHeight="1" x14ac:dyDescent="0.15">
      <c r="A189" s="7"/>
      <c r="B189" s="450" t="s">
        <v>129</v>
      </c>
      <c r="C189" s="442"/>
      <c r="D189" s="442"/>
      <c r="E189" s="442"/>
      <c r="F189" s="442"/>
      <c r="G189" s="443"/>
      <c r="H189" s="16" t="s">
        <v>27</v>
      </c>
      <c r="I189" s="17"/>
      <c r="J189" s="17"/>
      <c r="K189" s="17"/>
      <c r="L189" s="17"/>
      <c r="M189" s="17"/>
      <c r="N189" s="17"/>
      <c r="O189" s="17"/>
      <c r="P189" s="17"/>
      <c r="Q189" s="17"/>
      <c r="R189" s="17"/>
      <c r="S189" s="17"/>
      <c r="T189" s="17"/>
      <c r="U189" s="18"/>
      <c r="V189" s="16" t="s">
        <v>29</v>
      </c>
      <c r="W189" s="17"/>
      <c r="X189" s="17"/>
      <c r="Y189" s="17"/>
      <c r="Z189" s="17"/>
      <c r="AA189" s="17"/>
      <c r="AB189" s="17"/>
      <c r="AC189" s="17"/>
      <c r="AD189" s="17"/>
      <c r="AE189" s="17"/>
      <c r="AF189" s="17"/>
      <c r="AG189" s="17"/>
      <c r="AH189" s="17"/>
      <c r="AI189" s="18"/>
    </row>
    <row r="190" spans="1:35" s="46" customFormat="1" ht="20.100000000000001" customHeight="1" x14ac:dyDescent="0.15">
      <c r="A190" s="49"/>
      <c r="B190" s="444"/>
      <c r="C190" s="445"/>
      <c r="D190" s="445"/>
      <c r="E190" s="445"/>
      <c r="F190" s="445"/>
      <c r="G190" s="446"/>
      <c r="H190" s="354"/>
      <c r="I190" s="355"/>
      <c r="J190" s="355"/>
      <c r="K190" s="355"/>
      <c r="L190" s="355"/>
      <c r="M190" s="355"/>
      <c r="N190" s="355"/>
      <c r="O190" s="355"/>
      <c r="P190" s="355"/>
      <c r="Q190" s="355"/>
      <c r="R190" s="355"/>
      <c r="S190" s="355"/>
      <c r="T190" s="355"/>
      <c r="U190" s="356"/>
      <c r="V190" s="342"/>
      <c r="W190" s="343"/>
      <c r="X190" s="343"/>
      <c r="Y190" s="343"/>
      <c r="Z190" s="343"/>
      <c r="AA190" s="343"/>
      <c r="AB190" s="343"/>
      <c r="AC190" s="343"/>
      <c r="AD190" s="343"/>
      <c r="AE190" s="343"/>
      <c r="AF190" s="343"/>
      <c r="AG190" s="343"/>
      <c r="AH190" s="343"/>
      <c r="AI190" s="344"/>
    </row>
    <row r="191" spans="1:35" s="46" customFormat="1" ht="20.100000000000001" customHeight="1" x14ac:dyDescent="0.15">
      <c r="A191" s="49"/>
      <c r="B191" s="444"/>
      <c r="C191" s="445"/>
      <c r="D191" s="445"/>
      <c r="E191" s="445"/>
      <c r="F191" s="445"/>
      <c r="G191" s="446"/>
      <c r="H191" s="16" t="s">
        <v>290</v>
      </c>
      <c r="I191" s="17"/>
      <c r="J191" s="17"/>
      <c r="K191" s="17"/>
      <c r="L191" s="17"/>
      <c r="M191" s="17"/>
      <c r="N191" s="17"/>
      <c r="O191" s="17"/>
      <c r="P191" s="17"/>
      <c r="Q191" s="17"/>
      <c r="R191" s="17"/>
      <c r="S191" s="17"/>
      <c r="T191" s="17"/>
      <c r="U191" s="18"/>
      <c r="V191" s="102"/>
      <c r="W191" s="103"/>
      <c r="X191" s="103"/>
      <c r="Y191" s="103"/>
      <c r="Z191" s="103"/>
      <c r="AA191" s="103"/>
      <c r="AB191" s="103"/>
      <c r="AC191" s="103"/>
      <c r="AD191" s="103"/>
      <c r="AE191" s="103"/>
      <c r="AF191" s="103"/>
      <c r="AG191" s="103"/>
      <c r="AH191" s="103"/>
      <c r="AI191" s="145"/>
    </row>
    <row r="192" spans="1:35" s="46" customFormat="1" ht="20.100000000000001" customHeight="1" x14ac:dyDescent="0.15">
      <c r="A192" s="49"/>
      <c r="B192" s="444"/>
      <c r="C192" s="445"/>
      <c r="D192" s="445"/>
      <c r="E192" s="445"/>
      <c r="F192" s="445"/>
      <c r="G192" s="446"/>
      <c r="H192" s="455"/>
      <c r="I192" s="456"/>
      <c r="J192" s="456"/>
      <c r="K192" s="456"/>
      <c r="L192" s="456"/>
      <c r="M192" s="456"/>
      <c r="N192" s="456"/>
      <c r="O192" s="456"/>
      <c r="P192" s="456"/>
      <c r="Q192" s="456"/>
      <c r="R192" s="456"/>
      <c r="S192" s="456"/>
      <c r="T192" s="165" t="s">
        <v>99</v>
      </c>
      <c r="U192" s="166"/>
      <c r="V192" s="147"/>
      <c r="W192" s="148"/>
      <c r="X192" s="148"/>
      <c r="Y192" s="148"/>
      <c r="Z192" s="148"/>
      <c r="AA192" s="148"/>
      <c r="AB192" s="148"/>
      <c r="AC192" s="148"/>
      <c r="AD192" s="148"/>
      <c r="AE192" s="148"/>
      <c r="AF192" s="148"/>
      <c r="AG192" s="148"/>
      <c r="AH192" s="148"/>
      <c r="AI192" s="211"/>
    </row>
    <row r="193" spans="1:35" s="46" customFormat="1" ht="30" customHeight="1" x14ac:dyDescent="0.15">
      <c r="A193" s="49"/>
      <c r="B193" s="444"/>
      <c r="C193" s="445"/>
      <c r="D193" s="445"/>
      <c r="E193" s="445"/>
      <c r="F193" s="445"/>
      <c r="G193" s="446"/>
      <c r="H193" s="346" t="s">
        <v>19</v>
      </c>
      <c r="I193" s="347"/>
      <c r="J193" s="505" t="s">
        <v>134</v>
      </c>
      <c r="K193" s="505"/>
      <c r="L193" s="505"/>
      <c r="M193" s="505"/>
      <c r="N193" s="505"/>
      <c r="O193" s="505"/>
      <c r="P193" s="505"/>
      <c r="Q193" s="505"/>
      <c r="R193" s="505"/>
      <c r="S193" s="505"/>
      <c r="T193" s="505"/>
      <c r="U193" s="505"/>
      <c r="V193" s="505"/>
      <c r="W193" s="505"/>
      <c r="X193" s="505"/>
      <c r="Y193" s="505"/>
      <c r="Z193" s="505"/>
      <c r="AA193" s="505"/>
      <c r="AB193" s="505"/>
      <c r="AC193" s="505"/>
      <c r="AD193" s="505"/>
      <c r="AE193" s="505"/>
      <c r="AF193" s="505"/>
      <c r="AG193" s="505"/>
      <c r="AH193" s="505"/>
      <c r="AI193" s="490"/>
    </row>
    <row r="194" spans="1:35" s="13" customFormat="1" ht="30" customHeight="1" x14ac:dyDescent="0.15">
      <c r="A194" s="49"/>
      <c r="B194" s="447"/>
      <c r="C194" s="448"/>
      <c r="D194" s="448"/>
      <c r="E194" s="448"/>
      <c r="F194" s="448"/>
      <c r="G194" s="449"/>
      <c r="H194" s="340" t="s">
        <v>98</v>
      </c>
      <c r="I194" s="341"/>
      <c r="J194" s="321" t="s">
        <v>133</v>
      </c>
      <c r="K194" s="321"/>
      <c r="L194" s="321"/>
      <c r="M194" s="321"/>
      <c r="N194" s="321"/>
      <c r="O194" s="321"/>
      <c r="P194" s="321"/>
      <c r="Q194" s="321"/>
      <c r="R194" s="321"/>
      <c r="S194" s="321"/>
      <c r="T194" s="321"/>
      <c r="U194" s="321"/>
      <c r="V194" s="321"/>
      <c r="W194" s="321"/>
      <c r="X194" s="321"/>
      <c r="Y194" s="321"/>
      <c r="Z194" s="321"/>
      <c r="AA194" s="321"/>
      <c r="AB194" s="321"/>
      <c r="AC194" s="321"/>
      <c r="AD194" s="321"/>
      <c r="AE194" s="321"/>
      <c r="AF194" s="321"/>
      <c r="AG194" s="321"/>
      <c r="AH194" s="321"/>
      <c r="AI194" s="337"/>
    </row>
    <row r="195" spans="1:35" s="73" customFormat="1" ht="20.100000000000001" customHeight="1" x14ac:dyDescent="0.15">
      <c r="A195" s="49"/>
      <c r="B195" s="99" t="s">
        <v>44</v>
      </c>
      <c r="C195" s="100"/>
      <c r="D195" s="100"/>
      <c r="E195" s="100"/>
      <c r="F195" s="100"/>
      <c r="G195" s="100"/>
      <c r="H195" s="349"/>
      <c r="I195" s="350"/>
      <c r="J195" s="350"/>
      <c r="K195" s="350"/>
      <c r="L195" s="350"/>
      <c r="M195" s="350"/>
      <c r="N195" s="350"/>
      <c r="O195" s="350"/>
      <c r="P195" s="350"/>
      <c r="Q195" s="350"/>
      <c r="R195" s="351"/>
      <c r="S195" s="99" t="s">
        <v>45</v>
      </c>
      <c r="T195" s="100"/>
      <c r="U195" s="100"/>
      <c r="V195" s="105"/>
      <c r="W195" s="105"/>
      <c r="X195" s="130"/>
      <c r="Y195" s="349"/>
      <c r="Z195" s="350"/>
      <c r="AA195" s="350"/>
      <c r="AB195" s="350"/>
      <c r="AC195" s="350"/>
      <c r="AD195" s="350"/>
      <c r="AE195" s="350"/>
      <c r="AF195" s="350"/>
      <c r="AG195" s="350"/>
      <c r="AH195" s="350"/>
      <c r="AI195" s="351"/>
    </row>
    <row r="196" spans="1:35" s="186" customFormat="1" ht="20.100000000000001" customHeight="1" x14ac:dyDescent="0.15">
      <c r="A196" s="170"/>
      <c r="B196" s="170"/>
      <c r="C196" s="170"/>
      <c r="D196" s="170"/>
      <c r="E196" s="170"/>
      <c r="F196" s="170"/>
      <c r="G196" s="170"/>
      <c r="H196" s="122"/>
      <c r="I196" s="122"/>
      <c r="J196" s="122"/>
      <c r="K196" s="122"/>
      <c r="L196" s="122"/>
      <c r="M196" s="122"/>
      <c r="N196" s="122"/>
      <c r="O196" s="122"/>
      <c r="P196" s="122"/>
      <c r="Q196" s="122"/>
      <c r="R196" s="122"/>
      <c r="S196" s="170"/>
      <c r="T196" s="170"/>
      <c r="U196" s="170"/>
      <c r="V196" s="170"/>
      <c r="W196" s="170"/>
      <c r="X196" s="122"/>
      <c r="Y196" s="122"/>
      <c r="Z196" s="122"/>
      <c r="AA196" s="122"/>
      <c r="AB196" s="122"/>
      <c r="AC196" s="122"/>
      <c r="AD196" s="122"/>
      <c r="AE196" s="122"/>
      <c r="AF196" s="122"/>
      <c r="AG196" s="122"/>
      <c r="AH196" s="122"/>
      <c r="AI196" s="170"/>
    </row>
    <row r="197" spans="1:35" s="170" customFormat="1" ht="20.100000000000001" customHeight="1" x14ac:dyDescent="0.15">
      <c r="A197" s="170" t="s">
        <v>131</v>
      </c>
      <c r="AI197" s="167"/>
    </row>
    <row r="198" spans="1:35" s="8" customFormat="1" ht="30" customHeight="1" x14ac:dyDescent="0.15">
      <c r="A198" s="49"/>
      <c r="B198" s="99" t="s">
        <v>14</v>
      </c>
      <c r="C198" s="100"/>
      <c r="D198" s="100"/>
      <c r="E198" s="100"/>
      <c r="F198" s="100"/>
      <c r="G198" s="101"/>
      <c r="H198" s="314"/>
      <c r="I198" s="314"/>
      <c r="J198" s="314"/>
      <c r="K198" s="314"/>
      <c r="L198" s="314"/>
      <c r="M198" s="314"/>
      <c r="N198" s="314"/>
      <c r="O198" s="314"/>
      <c r="P198" s="314"/>
      <c r="Q198" s="314"/>
      <c r="R198" s="314"/>
      <c r="S198" s="314"/>
      <c r="T198" s="314"/>
      <c r="U198" s="314"/>
      <c r="V198" s="314"/>
      <c r="W198" s="314"/>
      <c r="X198" s="314"/>
      <c r="Y198" s="314"/>
      <c r="Z198" s="314"/>
      <c r="AA198" s="314"/>
      <c r="AB198" s="315"/>
      <c r="AC198" s="460" t="s">
        <v>112</v>
      </c>
      <c r="AD198" s="461"/>
      <c r="AE198" s="461"/>
      <c r="AF198" s="461"/>
      <c r="AG198" s="461"/>
      <c r="AH198" s="311" t="s">
        <v>19</v>
      </c>
      <c r="AI198" s="316"/>
    </row>
    <row r="199" spans="1:35" s="8" customFormat="1" ht="20.100000000000001" customHeight="1" x14ac:dyDescent="0.15">
      <c r="A199" s="49" t="s">
        <v>132</v>
      </c>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138"/>
    </row>
    <row r="200" spans="1:35" s="13" customFormat="1" ht="15" customHeight="1" x14ac:dyDescent="0.15">
      <c r="A200" s="7"/>
      <c r="B200" s="331" t="s">
        <v>141</v>
      </c>
      <c r="C200" s="442"/>
      <c r="D200" s="442"/>
      <c r="E200" s="442"/>
      <c r="F200" s="442"/>
      <c r="G200" s="443"/>
      <c r="H200" s="16" t="s">
        <v>27</v>
      </c>
      <c r="I200" s="17"/>
      <c r="J200" s="17"/>
      <c r="K200" s="17"/>
      <c r="L200" s="17"/>
      <c r="M200" s="17"/>
      <c r="N200" s="17"/>
      <c r="O200" s="17"/>
      <c r="P200" s="17"/>
      <c r="Q200" s="17"/>
      <c r="R200" s="17"/>
      <c r="S200" s="17"/>
      <c r="T200" s="17"/>
      <c r="U200" s="18"/>
      <c r="V200" s="16" t="s">
        <v>29</v>
      </c>
      <c r="W200" s="17"/>
      <c r="X200" s="17"/>
      <c r="Y200" s="17"/>
      <c r="Z200" s="17"/>
      <c r="AA200" s="17"/>
      <c r="AB200" s="17"/>
      <c r="AC200" s="17"/>
      <c r="AD200" s="17"/>
      <c r="AE200" s="17"/>
      <c r="AF200" s="17"/>
      <c r="AG200" s="17"/>
      <c r="AH200" s="17"/>
      <c r="AI200" s="18"/>
    </row>
    <row r="201" spans="1:35" s="46" customFormat="1" ht="20.100000000000001" customHeight="1" x14ac:dyDescent="0.15">
      <c r="A201" s="49"/>
      <c r="B201" s="444"/>
      <c r="C201" s="445"/>
      <c r="D201" s="445"/>
      <c r="E201" s="445"/>
      <c r="F201" s="445"/>
      <c r="G201" s="446"/>
      <c r="H201" s="354"/>
      <c r="I201" s="355"/>
      <c r="J201" s="355"/>
      <c r="K201" s="355"/>
      <c r="L201" s="355"/>
      <c r="M201" s="355"/>
      <c r="N201" s="355"/>
      <c r="O201" s="355"/>
      <c r="P201" s="355"/>
      <c r="Q201" s="355"/>
      <c r="R201" s="355"/>
      <c r="S201" s="355"/>
      <c r="T201" s="355"/>
      <c r="U201" s="356"/>
      <c r="V201" s="342"/>
      <c r="W201" s="343"/>
      <c r="X201" s="343"/>
      <c r="Y201" s="343"/>
      <c r="Z201" s="343"/>
      <c r="AA201" s="343"/>
      <c r="AB201" s="343"/>
      <c r="AC201" s="343"/>
      <c r="AD201" s="343"/>
      <c r="AE201" s="343"/>
      <c r="AF201" s="343"/>
      <c r="AG201" s="343"/>
      <c r="AH201" s="343"/>
      <c r="AI201" s="344"/>
    </row>
    <row r="202" spans="1:35" s="46" customFormat="1" ht="39.950000000000003" customHeight="1" x14ac:dyDescent="0.15">
      <c r="A202" s="49"/>
      <c r="B202" s="444"/>
      <c r="C202" s="445"/>
      <c r="D202" s="445"/>
      <c r="E202" s="445"/>
      <c r="F202" s="445"/>
      <c r="G202" s="446"/>
      <c r="H202" s="346" t="s">
        <v>98</v>
      </c>
      <c r="I202" s="347"/>
      <c r="J202" s="489" t="s">
        <v>138</v>
      </c>
      <c r="K202" s="489"/>
      <c r="L202" s="489"/>
      <c r="M202" s="489"/>
      <c r="N202" s="489"/>
      <c r="O202" s="489"/>
      <c r="P202" s="489"/>
      <c r="Q202" s="489"/>
      <c r="R202" s="489"/>
      <c r="S202" s="489"/>
      <c r="T202" s="489"/>
      <c r="U202" s="489"/>
      <c r="V202" s="489"/>
      <c r="W202" s="489"/>
      <c r="X202" s="489"/>
      <c r="Y202" s="489"/>
      <c r="Z202" s="489"/>
      <c r="AA202" s="489"/>
      <c r="AB202" s="489"/>
      <c r="AC202" s="489"/>
      <c r="AD202" s="489"/>
      <c r="AE202" s="489"/>
      <c r="AF202" s="489"/>
      <c r="AG202" s="489"/>
      <c r="AH202" s="489"/>
      <c r="AI202" s="490"/>
    </row>
    <row r="203" spans="1:35" s="46" customFormat="1" ht="39.950000000000003" customHeight="1" x14ac:dyDescent="0.15">
      <c r="A203" s="49"/>
      <c r="B203" s="444"/>
      <c r="C203" s="445"/>
      <c r="D203" s="445"/>
      <c r="E203" s="445"/>
      <c r="F203" s="445"/>
      <c r="G203" s="446"/>
      <c r="H203" s="451" t="s">
        <v>0</v>
      </c>
      <c r="I203" s="452"/>
      <c r="J203" s="508" t="s">
        <v>135</v>
      </c>
      <c r="K203" s="508"/>
      <c r="L203" s="508"/>
      <c r="M203" s="508"/>
      <c r="N203" s="508"/>
      <c r="O203" s="508"/>
      <c r="P203" s="508"/>
      <c r="Q203" s="508"/>
      <c r="R203" s="508"/>
      <c r="S203" s="508"/>
      <c r="T203" s="508"/>
      <c r="U203" s="508"/>
      <c r="V203" s="508"/>
      <c r="W203" s="508"/>
      <c r="X203" s="508"/>
      <c r="Y203" s="508"/>
      <c r="Z203" s="508"/>
      <c r="AA203" s="508"/>
      <c r="AB203" s="508"/>
      <c r="AC203" s="508"/>
      <c r="AD203" s="508"/>
      <c r="AE203" s="508"/>
      <c r="AF203" s="508"/>
      <c r="AG203" s="508"/>
      <c r="AH203" s="508"/>
      <c r="AI203" s="509"/>
    </row>
    <row r="204" spans="1:35" s="46" customFormat="1" ht="33" customHeight="1" x14ac:dyDescent="0.15">
      <c r="A204" s="49"/>
      <c r="B204" s="444"/>
      <c r="C204" s="445"/>
      <c r="D204" s="445"/>
      <c r="E204" s="445"/>
      <c r="F204" s="445"/>
      <c r="G204" s="446"/>
      <c r="H204" s="451" t="s">
        <v>98</v>
      </c>
      <c r="I204" s="452"/>
      <c r="J204" s="506" t="s">
        <v>136</v>
      </c>
      <c r="K204" s="506"/>
      <c r="L204" s="506"/>
      <c r="M204" s="506"/>
      <c r="N204" s="506"/>
      <c r="O204" s="506"/>
      <c r="P204" s="506"/>
      <c r="Q204" s="506"/>
      <c r="R204" s="506"/>
      <c r="S204" s="506"/>
      <c r="T204" s="506"/>
      <c r="U204" s="506"/>
      <c r="V204" s="506"/>
      <c r="W204" s="506"/>
      <c r="X204" s="506"/>
      <c r="Y204" s="506"/>
      <c r="Z204" s="506"/>
      <c r="AA204" s="506"/>
      <c r="AB204" s="506"/>
      <c r="AC204" s="506"/>
      <c r="AD204" s="506"/>
      <c r="AE204" s="506"/>
      <c r="AF204" s="506"/>
      <c r="AG204" s="506"/>
      <c r="AH204" s="506"/>
      <c r="AI204" s="507"/>
    </row>
    <row r="205" spans="1:35" s="46" customFormat="1" ht="20.100000000000001" customHeight="1" x14ac:dyDescent="0.15">
      <c r="A205" s="49"/>
      <c r="B205" s="444"/>
      <c r="C205" s="445"/>
      <c r="D205" s="445"/>
      <c r="E205" s="445"/>
      <c r="F205" s="445"/>
      <c r="G205" s="446"/>
      <c r="H205" s="370" t="s">
        <v>98</v>
      </c>
      <c r="I205" s="371"/>
      <c r="J205" s="107" t="s">
        <v>137</v>
      </c>
      <c r="K205" s="141"/>
      <c r="L205" s="141"/>
      <c r="M205" s="141"/>
      <c r="N205" s="141"/>
      <c r="O205" s="141"/>
      <c r="P205" s="141"/>
      <c r="Q205" s="141"/>
      <c r="R205" s="141"/>
      <c r="S205" s="141"/>
      <c r="T205" s="141"/>
      <c r="U205" s="141"/>
      <c r="V205" s="141"/>
      <c r="W205" s="141"/>
      <c r="X205" s="141"/>
      <c r="Y205" s="141"/>
      <c r="Z205" s="141"/>
      <c r="AA205" s="141"/>
      <c r="AB205" s="141"/>
      <c r="AC205" s="141"/>
      <c r="AD205" s="141"/>
      <c r="AE205" s="141"/>
      <c r="AF205" s="141"/>
      <c r="AG205" s="141"/>
      <c r="AH205" s="141"/>
      <c r="AI205" s="108"/>
    </row>
    <row r="206" spans="1:35" s="46" customFormat="1" ht="20.100000000000001" customHeight="1" x14ac:dyDescent="0.15">
      <c r="A206" s="49"/>
      <c r="B206" s="444"/>
      <c r="C206" s="445"/>
      <c r="D206" s="445"/>
      <c r="E206" s="445"/>
      <c r="F206" s="445"/>
      <c r="G206" s="446"/>
      <c r="H206" s="16" t="s">
        <v>290</v>
      </c>
      <c r="I206" s="17"/>
      <c r="J206" s="17"/>
      <c r="K206" s="17"/>
      <c r="L206" s="17"/>
      <c r="M206" s="17"/>
      <c r="N206" s="17"/>
      <c r="O206" s="17"/>
      <c r="P206" s="17"/>
      <c r="Q206" s="17"/>
      <c r="R206" s="17"/>
      <c r="S206" s="17"/>
      <c r="T206" s="17"/>
      <c r="U206" s="18"/>
      <c r="V206" s="174"/>
      <c r="W206" s="169"/>
      <c r="X206" s="169"/>
      <c r="Y206" s="169"/>
      <c r="Z206" s="169"/>
      <c r="AA206" s="169"/>
      <c r="AB206" s="169"/>
      <c r="AC206" s="169"/>
      <c r="AD206" s="169"/>
      <c r="AE206" s="169"/>
      <c r="AF206" s="169"/>
      <c r="AG206" s="169"/>
      <c r="AH206" s="169"/>
      <c r="AI206" s="170"/>
    </row>
    <row r="207" spans="1:35" s="13" customFormat="1" ht="20.100000000000001" customHeight="1" x14ac:dyDescent="0.15">
      <c r="A207" s="49"/>
      <c r="B207" s="447"/>
      <c r="C207" s="448"/>
      <c r="D207" s="448"/>
      <c r="E207" s="448"/>
      <c r="F207" s="448"/>
      <c r="G207" s="449"/>
      <c r="H207" s="453"/>
      <c r="I207" s="454"/>
      <c r="J207" s="454"/>
      <c r="K207" s="454"/>
      <c r="L207" s="454"/>
      <c r="M207" s="454"/>
      <c r="N207" s="454"/>
      <c r="O207" s="454"/>
      <c r="P207" s="454"/>
      <c r="Q207" s="454"/>
      <c r="R207" s="454"/>
      <c r="S207" s="454"/>
      <c r="T207" s="107" t="s">
        <v>99</v>
      </c>
      <c r="U207" s="108"/>
      <c r="V207" s="172"/>
      <c r="W207" s="173"/>
      <c r="X207" s="173"/>
      <c r="Y207" s="173"/>
      <c r="Z207" s="173"/>
      <c r="AA207" s="173"/>
      <c r="AB207" s="173"/>
      <c r="AC207" s="173"/>
      <c r="AD207" s="173"/>
      <c r="AE207" s="173"/>
      <c r="AF207" s="173"/>
      <c r="AG207" s="173"/>
      <c r="AH207" s="173"/>
      <c r="AI207" s="180"/>
    </row>
    <row r="208" spans="1:35" ht="20.100000000000001" customHeight="1" x14ac:dyDescent="0.15">
      <c r="A208" s="49"/>
      <c r="B208" s="99" t="s">
        <v>44</v>
      </c>
      <c r="C208" s="100"/>
      <c r="D208" s="100"/>
      <c r="E208" s="100"/>
      <c r="F208" s="100"/>
      <c r="G208" s="100"/>
      <c r="H208" s="310"/>
      <c r="I208" s="311"/>
      <c r="J208" s="311"/>
      <c r="K208" s="311"/>
      <c r="L208" s="311"/>
      <c r="M208" s="311"/>
      <c r="N208" s="311"/>
      <c r="O208" s="311"/>
      <c r="P208" s="311"/>
      <c r="Q208" s="311"/>
      <c r="R208" s="316"/>
      <c r="S208" s="99" t="s">
        <v>45</v>
      </c>
      <c r="T208" s="100"/>
      <c r="U208" s="100"/>
      <c r="V208" s="105"/>
      <c r="W208" s="105"/>
      <c r="X208" s="105"/>
      <c r="Y208" s="349"/>
      <c r="Z208" s="350"/>
      <c r="AA208" s="350"/>
      <c r="AB208" s="350"/>
      <c r="AC208" s="350"/>
      <c r="AD208" s="350"/>
      <c r="AE208" s="350"/>
      <c r="AF208" s="350"/>
      <c r="AG208" s="350"/>
      <c r="AH208" s="350"/>
      <c r="AI208" s="504"/>
    </row>
  </sheetData>
  <sheetProtection formatCells="0" formatColumns="0" formatRows="0" insertColumns="0" selectLockedCells="1"/>
  <mergeCells count="300">
    <mergeCell ref="B5:G7"/>
    <mergeCell ref="H7:I7"/>
    <mergeCell ref="J7:AI7"/>
    <mergeCell ref="Z39:AE39"/>
    <mergeCell ref="Z40:AE40"/>
    <mergeCell ref="Z41:AE41"/>
    <mergeCell ref="Z82:AI82"/>
    <mergeCell ref="G47:K47"/>
    <mergeCell ref="L47:R47"/>
    <mergeCell ref="B42:I42"/>
    <mergeCell ref="B41:I41"/>
    <mergeCell ref="B59:AI59"/>
    <mergeCell ref="Z71:AA71"/>
    <mergeCell ref="AE47:AI47"/>
    <mergeCell ref="X46:AD46"/>
    <mergeCell ref="B63:AI63"/>
    <mergeCell ref="C64:D64"/>
    <mergeCell ref="C65:D65"/>
    <mergeCell ref="L49:R49"/>
    <mergeCell ref="S49:W49"/>
    <mergeCell ref="X49:AD49"/>
    <mergeCell ref="G49:K49"/>
    <mergeCell ref="T56:W56"/>
    <mergeCell ref="B57:H57"/>
    <mergeCell ref="Y208:AI208"/>
    <mergeCell ref="V201:AI201"/>
    <mergeCell ref="Y195:AI195"/>
    <mergeCell ref="J194:AI194"/>
    <mergeCell ref="J193:AI193"/>
    <mergeCell ref="V190:AI190"/>
    <mergeCell ref="Y184:AI184"/>
    <mergeCell ref="H177:R177"/>
    <mergeCell ref="H180:U180"/>
    <mergeCell ref="H208:R208"/>
    <mergeCell ref="H207:S207"/>
    <mergeCell ref="H205:I205"/>
    <mergeCell ref="AC187:AG187"/>
    <mergeCell ref="H187:AB187"/>
    <mergeCell ref="H190:U190"/>
    <mergeCell ref="H201:U201"/>
    <mergeCell ref="J204:AI204"/>
    <mergeCell ref="H195:R195"/>
    <mergeCell ref="J203:AI203"/>
    <mergeCell ref="AC198:AG198"/>
    <mergeCell ref="AC1:AI1"/>
    <mergeCell ref="AH198:AI198"/>
    <mergeCell ref="V180:AI180"/>
    <mergeCell ref="Y177:AI177"/>
    <mergeCell ref="J183:AI183"/>
    <mergeCell ref="J202:AI202"/>
    <mergeCell ref="B74:AI74"/>
    <mergeCell ref="P37:T37"/>
    <mergeCell ref="P38:T38"/>
    <mergeCell ref="P39:T39"/>
    <mergeCell ref="P41:T41"/>
    <mergeCell ref="P40:T40"/>
    <mergeCell ref="D100:AI100"/>
    <mergeCell ref="D95:AI95"/>
    <mergeCell ref="D97:AI97"/>
    <mergeCell ref="J37:O37"/>
    <mergeCell ref="J38:O38"/>
    <mergeCell ref="J39:O39"/>
    <mergeCell ref="J40:O40"/>
    <mergeCell ref="Z37:AE37"/>
    <mergeCell ref="Z38:AE38"/>
    <mergeCell ref="AE55:AI55"/>
    <mergeCell ref="B58:AI58"/>
    <mergeCell ref="H152:AI152"/>
    <mergeCell ref="H156:AI156"/>
    <mergeCell ref="Y158:AI158"/>
    <mergeCell ref="V161:AI161"/>
    <mergeCell ref="V163:AI163"/>
    <mergeCell ref="D94:AI94"/>
    <mergeCell ref="D96:AI96"/>
    <mergeCell ref="D102:AI102"/>
    <mergeCell ref="D103:AI103"/>
    <mergeCell ref="H120:AI120"/>
    <mergeCell ref="Y121:AI121"/>
    <mergeCell ref="H125:AI125"/>
    <mergeCell ref="H109:AI109"/>
    <mergeCell ref="V113:AI113"/>
    <mergeCell ref="H134:I134"/>
    <mergeCell ref="H141:AI141"/>
    <mergeCell ref="H136:AI136"/>
    <mergeCell ref="V149:W149"/>
    <mergeCell ref="O127:U127"/>
    <mergeCell ref="K151:AH151"/>
    <mergeCell ref="H153:R153"/>
    <mergeCell ref="H158:R158"/>
    <mergeCell ref="R146:S146"/>
    <mergeCell ref="AA146:AB146"/>
    <mergeCell ref="B133:G135"/>
    <mergeCell ref="X55:AD55"/>
    <mergeCell ref="S50:W50"/>
    <mergeCell ref="X50:AD50"/>
    <mergeCell ref="AE50:AI50"/>
    <mergeCell ref="G51:K51"/>
    <mergeCell ref="L51:R51"/>
    <mergeCell ref="S51:W51"/>
    <mergeCell ref="X51:AD51"/>
    <mergeCell ref="AE51:AI51"/>
    <mergeCell ref="H133:I133"/>
    <mergeCell ref="V133:W133"/>
    <mergeCell ref="K135:AH135"/>
    <mergeCell ref="B138:AI138"/>
    <mergeCell ref="B154:AI154"/>
    <mergeCell ref="B149:G151"/>
    <mergeCell ref="H149:I149"/>
    <mergeCell ref="Y153:AI153"/>
    <mergeCell ref="H150:I151"/>
    <mergeCell ref="B139:G143"/>
    <mergeCell ref="B137:F137"/>
    <mergeCell ref="B153:F153"/>
    <mergeCell ref="AA9:AE9"/>
    <mergeCell ref="A3:AI3"/>
    <mergeCell ref="B9:E10"/>
    <mergeCell ref="F10:J10"/>
    <mergeCell ref="V117:W117"/>
    <mergeCell ref="AD115:AE115"/>
    <mergeCell ref="H157:I157"/>
    <mergeCell ref="M157:N157"/>
    <mergeCell ref="X157:Y157"/>
    <mergeCell ref="AC157:AD157"/>
    <mergeCell ref="G50:K50"/>
    <mergeCell ref="B90:C90"/>
    <mergeCell ref="B91:C91"/>
    <mergeCell ref="H86:I86"/>
    <mergeCell ref="W77:X77"/>
    <mergeCell ref="G73:AI73"/>
    <mergeCell ref="G68:AI68"/>
    <mergeCell ref="I82:R82"/>
    <mergeCell ref="B92:C92"/>
    <mergeCell ref="J78:K78"/>
    <mergeCell ref="J79:K79"/>
    <mergeCell ref="B77:I79"/>
    <mergeCell ref="W69:Z69"/>
    <mergeCell ref="AF9:AI9"/>
    <mergeCell ref="AH175:AI175"/>
    <mergeCell ref="AH187:AI187"/>
    <mergeCell ref="AC176:AD176"/>
    <mergeCell ref="H163:U163"/>
    <mergeCell ref="H166:I166"/>
    <mergeCell ref="V166:W166"/>
    <mergeCell ref="H167:I167"/>
    <mergeCell ref="B167:G172"/>
    <mergeCell ref="H169:I169"/>
    <mergeCell ref="L169:AH169"/>
    <mergeCell ref="M176:N176"/>
    <mergeCell ref="AC175:AG175"/>
    <mergeCell ref="H176:I176"/>
    <mergeCell ref="X176:Y176"/>
    <mergeCell ref="B160:G163"/>
    <mergeCell ref="J172:AI172"/>
    <mergeCell ref="H168:I168"/>
    <mergeCell ref="H164:R164"/>
    <mergeCell ref="Y164:AI164"/>
    <mergeCell ref="H170:I170"/>
    <mergeCell ref="H175:AB175"/>
    <mergeCell ref="H171:I171"/>
    <mergeCell ref="H172:I172"/>
    <mergeCell ref="H161:U161"/>
    <mergeCell ref="B200:G207"/>
    <mergeCell ref="H193:I193"/>
    <mergeCell ref="H194:I194"/>
    <mergeCell ref="B189:G194"/>
    <mergeCell ref="H183:I183"/>
    <mergeCell ref="B179:G183"/>
    <mergeCell ref="H203:I203"/>
    <mergeCell ref="H204:I204"/>
    <mergeCell ref="H202:I202"/>
    <mergeCell ref="H184:R184"/>
    <mergeCell ref="H182:S182"/>
    <mergeCell ref="H192:S192"/>
    <mergeCell ref="H198:AB198"/>
    <mergeCell ref="Q9:U9"/>
    <mergeCell ref="V9:Z9"/>
    <mergeCell ref="Q10:U10"/>
    <mergeCell ref="V10:Z10"/>
    <mergeCell ref="AA10:AE10"/>
    <mergeCell ref="AF10:AI10"/>
    <mergeCell ref="B37:I37"/>
    <mergeCell ref="M114:N114"/>
    <mergeCell ref="H111:N111"/>
    <mergeCell ref="O111:U111"/>
    <mergeCell ref="V111:AB111"/>
    <mergeCell ref="B107:G111"/>
    <mergeCell ref="R114:S114"/>
    <mergeCell ref="AA114:AB114"/>
    <mergeCell ref="AF114:AG114"/>
    <mergeCell ref="J77:K77"/>
    <mergeCell ref="K9:P9"/>
    <mergeCell ref="K10:P10"/>
    <mergeCell ref="F9:J9"/>
    <mergeCell ref="X48:AD48"/>
    <mergeCell ref="AE48:AI48"/>
    <mergeCell ref="AA69:AE69"/>
    <mergeCell ref="AF69:AG69"/>
    <mergeCell ref="J20:AI20"/>
    <mergeCell ref="B26:AI26"/>
    <mergeCell ref="H19:I20"/>
    <mergeCell ref="B15:G20"/>
    <mergeCell ref="B21:AI21"/>
    <mergeCell ref="B23:AI23"/>
    <mergeCell ref="B22:AI22"/>
    <mergeCell ref="H15:I15"/>
    <mergeCell ref="H16:I16"/>
    <mergeCell ref="H17:I17"/>
    <mergeCell ref="H18:I18"/>
    <mergeCell ref="AE46:AI46"/>
    <mergeCell ref="AD147:AE147"/>
    <mergeCell ref="X148:Y148"/>
    <mergeCell ref="P147:Q147"/>
    <mergeCell ref="V145:AI145"/>
    <mergeCell ref="M146:N146"/>
    <mergeCell ref="G46:K46"/>
    <mergeCell ref="U37:Y37"/>
    <mergeCell ref="U38:Y38"/>
    <mergeCell ref="U39:Y39"/>
    <mergeCell ref="U40:Y40"/>
    <mergeCell ref="S46:W46"/>
    <mergeCell ref="B144:G148"/>
    <mergeCell ref="H145:U145"/>
    <mergeCell ref="H137:R137"/>
    <mergeCell ref="H139:I139"/>
    <mergeCell ref="V139:W139"/>
    <mergeCell ref="H143:N143"/>
    <mergeCell ref="O143:U143"/>
    <mergeCell ref="V143:AB143"/>
    <mergeCell ref="Y137:AI137"/>
    <mergeCell ref="AH69:AI69"/>
    <mergeCell ref="G71:N71"/>
    <mergeCell ref="G72:W72"/>
    <mergeCell ref="B112:G116"/>
    <mergeCell ref="X116:Y116"/>
    <mergeCell ref="H113:U113"/>
    <mergeCell ref="P115:Q115"/>
    <mergeCell ref="P131:Q131"/>
    <mergeCell ref="S47:W47"/>
    <mergeCell ref="J41:O41"/>
    <mergeCell ref="J42:O42"/>
    <mergeCell ref="X47:AD47"/>
    <mergeCell ref="AD72:AI72"/>
    <mergeCell ref="AE71:AF71"/>
    <mergeCell ref="H127:N127"/>
    <mergeCell ref="AE49:AI49"/>
    <mergeCell ref="B60:AI60"/>
    <mergeCell ref="I57:AI57"/>
    <mergeCell ref="X56:AD56"/>
    <mergeCell ref="AE56:AI56"/>
    <mergeCell ref="B55:H55"/>
    <mergeCell ref="M55:S55"/>
    <mergeCell ref="I55:L55"/>
    <mergeCell ref="T55:W55"/>
    <mergeCell ref="B56:H56"/>
    <mergeCell ref="M56:S56"/>
    <mergeCell ref="I56:L56"/>
    <mergeCell ref="B123:G127"/>
    <mergeCell ref="H123:I123"/>
    <mergeCell ref="H118:I119"/>
    <mergeCell ref="V129:AI129"/>
    <mergeCell ref="V123:W123"/>
    <mergeCell ref="V127:AB127"/>
    <mergeCell ref="X132:Y132"/>
    <mergeCell ref="B117:G119"/>
    <mergeCell ref="H117:I117"/>
    <mergeCell ref="K119:AH119"/>
    <mergeCell ref="H121:R121"/>
    <mergeCell ref="B122:AI122"/>
    <mergeCell ref="B128:G132"/>
    <mergeCell ref="H129:U129"/>
    <mergeCell ref="M130:N130"/>
    <mergeCell ref="R130:S130"/>
    <mergeCell ref="AA130:AB130"/>
    <mergeCell ref="AD131:AE131"/>
    <mergeCell ref="AF130:AG130"/>
    <mergeCell ref="B121:F121"/>
    <mergeCell ref="B83:AI83"/>
    <mergeCell ref="H5:I5"/>
    <mergeCell ref="H6:I6"/>
    <mergeCell ref="J5:AI5"/>
    <mergeCell ref="J6:AI6"/>
    <mergeCell ref="AF2:AI2"/>
    <mergeCell ref="H107:I107"/>
    <mergeCell ref="V107:W107"/>
    <mergeCell ref="AF146:AG146"/>
    <mergeCell ref="K13:AI13"/>
    <mergeCell ref="G67:W67"/>
    <mergeCell ref="AD67:AI67"/>
    <mergeCell ref="B28:AI28"/>
    <mergeCell ref="B33:AI33"/>
    <mergeCell ref="B86:C86"/>
    <mergeCell ref="P86:V86"/>
    <mergeCell ref="X86:Y86"/>
    <mergeCell ref="AB86:AH86"/>
    <mergeCell ref="B36:AI36"/>
    <mergeCell ref="V62:W62"/>
    <mergeCell ref="J62:K62"/>
    <mergeCell ref="U41:Y41"/>
    <mergeCell ref="G48:K48"/>
    <mergeCell ref="S48:W48"/>
  </mergeCells>
  <phoneticPr fontId="4"/>
  <conditionalFormatting sqref="H182:S182">
    <cfRule type="cellIs" dxfId="2" priority="4" operator="greaterThan">
      <formula>$P$115+$P$131+$P$147</formula>
    </cfRule>
  </conditionalFormatting>
  <conditionalFormatting sqref="H192:S192">
    <cfRule type="cellIs" dxfId="1" priority="2" operator="greaterThan">
      <formula>$P$115+$P$131+$P$147</formula>
    </cfRule>
  </conditionalFormatting>
  <conditionalFormatting sqref="H207:S207">
    <cfRule type="cellIs" dxfId="0" priority="1" operator="greaterThan">
      <formula>$P$115+$P$131+$P$147</formula>
    </cfRule>
  </conditionalFormatting>
  <printOptions horizontalCentered="1"/>
  <pageMargins left="0.59055118110236227" right="0.59055118110236227" top="0.59055118110236227" bottom="0.59055118110236227" header="0.19685039370078741" footer="0"/>
  <pageSetup paperSize="9" scale="98" fitToHeight="0" orientation="portrait" r:id="rId1"/>
  <headerFooter>
    <firstHeader>&amp;L&amp;"ＭＳ Ｐ明朝,標準"&amp;12（様式１－２）&amp;R&amp;"ＭＳ Ｐ明朝,標準"&amp;12設備設置（平成２３年度）</firstHeader>
  </headerFooter>
  <rowBreaks count="5" manualBreakCount="5">
    <brk id="34" max="34" man="1"/>
    <brk id="69" max="34" man="1"/>
    <brk id="105" max="34" man="1"/>
    <brk id="143" max="34" man="1"/>
    <brk id="177" max="34"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非表示!$D$3:$D$4</xm:f>
          </x14:formula1>
          <xm:sqref>I133 J62:K62 V62:W62 C64:D65 AH175 H15:I20 Z71:AA71 AE71:AF71 AH187 W77:X77 H86:I86 X86:Y86 J77:K79 B90:C92 H107:I107 V107:W107 M114:N114 R114:S114 AA114:AB114 AF114:AG114 AD115:AE115 X116:Y116 H117:I119 H123:I123 V123:W123 M130:N130 R130:S130 AA130:AB130 AF130:AG130 AD131:AE131 X132:Y132 H166:I172 V133:W133 H139:I139 V139:W139 M146:N146 R146:S146 AA146:AB146 AF146:AG146 AD147:AE147 X148:Y148 H149:I151 V149:W149 H157:I157 M157:N157 X157:Y157 AC157:AD157 H133:H134 V166:W166 H176:I176 M176:N176 X176:Y176 AC176:AD176 H183:I183 H193:I194 H202:I205 AH198 B86:C86 V117:W117 H5:I7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13"/>
  <sheetViews>
    <sheetView showGridLines="0" view="pageBreakPreview" zoomScaleNormal="100" zoomScaleSheetLayoutView="100" workbookViewId="0">
      <selection activeCell="E6" sqref="E6:K8"/>
    </sheetView>
  </sheetViews>
  <sheetFormatPr defaultColWidth="2.625" defaultRowHeight="16.5" customHeight="1" x14ac:dyDescent="0.15"/>
  <cols>
    <col min="1" max="16384" width="2.625" style="187"/>
  </cols>
  <sheetData>
    <row r="1" spans="1:32" ht="16.5" customHeight="1" thickBot="1" x14ac:dyDescent="0.2">
      <c r="B1" s="188" t="s">
        <v>196</v>
      </c>
    </row>
    <row r="2" spans="1:32" ht="16.5" customHeight="1" thickBot="1" x14ac:dyDescent="0.2">
      <c r="A2" s="177" t="s">
        <v>67</v>
      </c>
      <c r="B2" s="188"/>
      <c r="S2" s="544" t="s">
        <v>68</v>
      </c>
      <c r="T2" s="545"/>
      <c r="U2" s="545"/>
      <c r="V2" s="545"/>
      <c r="W2" s="545"/>
      <c r="X2" s="545"/>
      <c r="Y2" s="546"/>
      <c r="Z2" s="547">
        <f>担当窓口!E5</f>
        <v>0</v>
      </c>
      <c r="AA2" s="548"/>
      <c r="AB2" s="548"/>
      <c r="AC2" s="548"/>
      <c r="AD2" s="548"/>
      <c r="AE2" s="548"/>
      <c r="AF2" s="549"/>
    </row>
    <row r="3" spans="1:32" ht="16.5" customHeight="1" x14ac:dyDescent="0.15">
      <c r="A3" s="28"/>
      <c r="B3" s="28"/>
      <c r="C3" s="28"/>
      <c r="D3" s="28"/>
      <c r="E3" s="28"/>
      <c r="F3" s="28"/>
      <c r="G3" s="29"/>
      <c r="H3" s="30"/>
      <c r="I3" s="31"/>
      <c r="J3" s="31"/>
      <c r="K3" s="31"/>
      <c r="L3" s="31"/>
      <c r="M3" s="31"/>
      <c r="N3" s="31"/>
      <c r="O3" s="31"/>
      <c r="P3" s="31"/>
      <c r="Q3" s="31"/>
      <c r="R3" s="31"/>
      <c r="S3" s="31"/>
      <c r="T3" s="31"/>
      <c r="U3" s="31"/>
      <c r="V3" s="31"/>
      <c r="W3" s="29"/>
      <c r="X3" s="29"/>
      <c r="Y3" s="29"/>
      <c r="Z3" s="29"/>
      <c r="AA3" s="29"/>
      <c r="AB3" s="29"/>
      <c r="AC3" s="29"/>
      <c r="AD3" s="29"/>
      <c r="AE3" s="29"/>
      <c r="AF3" s="32" t="s">
        <v>180</v>
      </c>
    </row>
    <row r="4" spans="1:32" ht="16.5" customHeight="1" x14ac:dyDescent="0.15">
      <c r="A4" s="550" t="s">
        <v>155</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row>
    <row r="5" spans="1:32" ht="16.5" customHeight="1" x14ac:dyDescent="0.15">
      <c r="A5" s="550" t="s">
        <v>319</v>
      </c>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row>
    <row r="6" spans="1:32" ht="16.5" customHeight="1" x14ac:dyDescent="0.15">
      <c r="A6" s="551" t="s">
        <v>69</v>
      </c>
      <c r="B6" s="552"/>
      <c r="C6" s="552"/>
      <c r="D6" s="553"/>
      <c r="E6" s="560" t="s">
        <v>70</v>
      </c>
      <c r="F6" s="534"/>
      <c r="G6" s="534"/>
      <c r="H6" s="534"/>
      <c r="I6" s="534"/>
      <c r="J6" s="534"/>
      <c r="K6" s="535"/>
      <c r="L6" s="533" t="s">
        <v>71</v>
      </c>
      <c r="M6" s="539"/>
      <c r="N6" s="539"/>
      <c r="O6" s="539"/>
      <c r="P6" s="539"/>
      <c r="Q6" s="539"/>
      <c r="R6" s="540"/>
      <c r="S6" s="533" t="s">
        <v>72</v>
      </c>
      <c r="T6" s="539"/>
      <c r="U6" s="539"/>
      <c r="V6" s="539"/>
      <c r="W6" s="539"/>
      <c r="X6" s="539"/>
      <c r="Y6" s="540"/>
      <c r="Z6" s="533" t="s">
        <v>186</v>
      </c>
      <c r="AA6" s="539"/>
      <c r="AB6" s="539"/>
      <c r="AC6" s="539"/>
      <c r="AD6" s="539"/>
      <c r="AE6" s="539"/>
      <c r="AF6" s="540"/>
    </row>
    <row r="7" spans="1:32" ht="16.5" customHeight="1" x14ac:dyDescent="0.15">
      <c r="A7" s="554"/>
      <c r="B7" s="555"/>
      <c r="C7" s="555"/>
      <c r="D7" s="556"/>
      <c r="E7" s="536"/>
      <c r="F7" s="537"/>
      <c r="G7" s="537"/>
      <c r="H7" s="537"/>
      <c r="I7" s="537"/>
      <c r="J7" s="537"/>
      <c r="K7" s="538"/>
      <c r="L7" s="541"/>
      <c r="M7" s="542"/>
      <c r="N7" s="542"/>
      <c r="O7" s="542"/>
      <c r="P7" s="542"/>
      <c r="Q7" s="542"/>
      <c r="R7" s="543"/>
      <c r="S7" s="541"/>
      <c r="T7" s="542"/>
      <c r="U7" s="542"/>
      <c r="V7" s="542"/>
      <c r="W7" s="542"/>
      <c r="X7" s="542"/>
      <c r="Y7" s="543"/>
      <c r="Z7" s="541"/>
      <c r="AA7" s="542"/>
      <c r="AB7" s="542"/>
      <c r="AC7" s="542"/>
      <c r="AD7" s="542"/>
      <c r="AE7" s="542"/>
      <c r="AF7" s="543"/>
    </row>
    <row r="8" spans="1:32" ht="16.5" customHeight="1" x14ac:dyDescent="0.15">
      <c r="A8" s="554"/>
      <c r="B8" s="555"/>
      <c r="C8" s="555"/>
      <c r="D8" s="556"/>
      <c r="E8" s="536"/>
      <c r="F8" s="537"/>
      <c r="G8" s="537"/>
      <c r="H8" s="537"/>
      <c r="I8" s="537"/>
      <c r="J8" s="537"/>
      <c r="K8" s="538"/>
      <c r="L8" s="541"/>
      <c r="M8" s="542"/>
      <c r="N8" s="542"/>
      <c r="O8" s="542"/>
      <c r="P8" s="542"/>
      <c r="Q8" s="542"/>
      <c r="R8" s="543"/>
      <c r="S8" s="541"/>
      <c r="T8" s="542"/>
      <c r="U8" s="542"/>
      <c r="V8" s="542"/>
      <c r="W8" s="542"/>
      <c r="X8" s="542"/>
      <c r="Y8" s="543"/>
      <c r="Z8" s="541"/>
      <c r="AA8" s="542"/>
      <c r="AB8" s="542"/>
      <c r="AC8" s="542"/>
      <c r="AD8" s="542"/>
      <c r="AE8" s="542"/>
      <c r="AF8" s="543"/>
    </row>
    <row r="9" spans="1:32" ht="16.5" customHeight="1" x14ac:dyDescent="0.15">
      <c r="A9" s="554"/>
      <c r="B9" s="555"/>
      <c r="C9" s="555"/>
      <c r="D9" s="556"/>
      <c r="E9" s="561">
        <f>別紙2_車両!E9+別紙2_再エネ設備!E9+'別紙2_V2H(本体)'!E9+'別紙2_V2H(工事)'!E9+別紙2_外部給電器!E9+'別紙2_充電(本体)'!E9+'別紙2_充電(工事費)'!E9</f>
        <v>0</v>
      </c>
      <c r="F9" s="561"/>
      <c r="G9" s="561"/>
      <c r="H9" s="561"/>
      <c r="I9" s="561"/>
      <c r="J9" s="561"/>
      <c r="K9" s="562"/>
      <c r="L9" s="566">
        <f>別紙2_車両!L9+別紙2_再エネ設備!L9+'別紙2_V2H(本体)'!L9+'別紙2_V2H(工事)'!L9+別紙2_外部給電器!L9+'別紙2_充電(本体)'!L9+'別紙2_充電(工事費)'!L9</f>
        <v>0</v>
      </c>
      <c r="M9" s="566"/>
      <c r="N9" s="566"/>
      <c r="O9" s="566"/>
      <c r="P9" s="566"/>
      <c r="Q9" s="566"/>
      <c r="R9" s="566"/>
      <c r="S9" s="532">
        <f>E9-L9</f>
        <v>0</v>
      </c>
      <c r="T9" s="532"/>
      <c r="U9" s="532"/>
      <c r="V9" s="532"/>
      <c r="W9" s="532"/>
      <c r="X9" s="532"/>
      <c r="Y9" s="532"/>
      <c r="Z9" s="532">
        <f>別紙2_車両!Z9+別紙2_再エネ設備!Z9+'別紙2_V2H(本体)'!Z9+'別紙2_V2H(工事)'!Z9+別紙2_外部給電器!Z9+'別紙2_充電(本体)'!Z9+'別紙2_充電(工事費)'!Z9</f>
        <v>0</v>
      </c>
      <c r="AA9" s="532"/>
      <c r="AB9" s="532"/>
      <c r="AC9" s="532"/>
      <c r="AD9" s="532"/>
      <c r="AE9" s="532"/>
      <c r="AF9" s="532"/>
    </row>
    <row r="10" spans="1:32" ht="16.5" customHeight="1" x14ac:dyDescent="0.15">
      <c r="A10" s="554"/>
      <c r="B10" s="555"/>
      <c r="C10" s="555"/>
      <c r="D10" s="556"/>
      <c r="E10" s="533" t="s">
        <v>74</v>
      </c>
      <c r="F10" s="534"/>
      <c r="G10" s="534"/>
      <c r="H10" s="534"/>
      <c r="I10" s="534"/>
      <c r="J10" s="534"/>
      <c r="K10" s="535"/>
      <c r="L10" s="533" t="s">
        <v>310</v>
      </c>
      <c r="M10" s="539"/>
      <c r="N10" s="539"/>
      <c r="O10" s="539"/>
      <c r="P10" s="539"/>
      <c r="Q10" s="539"/>
      <c r="R10" s="540"/>
      <c r="S10" s="533" t="s">
        <v>307</v>
      </c>
      <c r="T10" s="534"/>
      <c r="U10" s="534"/>
      <c r="V10" s="534"/>
      <c r="W10" s="534"/>
      <c r="X10" s="534"/>
      <c r="Y10" s="535"/>
      <c r="Z10" s="533" t="s">
        <v>306</v>
      </c>
      <c r="AA10" s="534"/>
      <c r="AB10" s="534"/>
      <c r="AC10" s="534"/>
      <c r="AD10" s="534"/>
      <c r="AE10" s="534"/>
      <c r="AF10" s="535"/>
    </row>
    <row r="11" spans="1:32" ht="16.5" customHeight="1" x14ac:dyDescent="0.15">
      <c r="A11" s="554"/>
      <c r="B11" s="555"/>
      <c r="C11" s="555"/>
      <c r="D11" s="556"/>
      <c r="E11" s="536"/>
      <c r="F11" s="537"/>
      <c r="G11" s="537"/>
      <c r="H11" s="537"/>
      <c r="I11" s="537"/>
      <c r="J11" s="537"/>
      <c r="K11" s="538"/>
      <c r="L11" s="541"/>
      <c r="M11" s="542"/>
      <c r="N11" s="542"/>
      <c r="O11" s="542"/>
      <c r="P11" s="542"/>
      <c r="Q11" s="542"/>
      <c r="R11" s="543"/>
      <c r="S11" s="541"/>
      <c r="T11" s="537"/>
      <c r="U11" s="537"/>
      <c r="V11" s="537"/>
      <c r="W11" s="537"/>
      <c r="X11" s="537"/>
      <c r="Y11" s="538"/>
      <c r="Z11" s="541"/>
      <c r="AA11" s="537"/>
      <c r="AB11" s="537"/>
      <c r="AC11" s="537"/>
      <c r="AD11" s="537"/>
      <c r="AE11" s="537"/>
      <c r="AF11" s="538"/>
    </row>
    <row r="12" spans="1:32" ht="16.5" customHeight="1" x14ac:dyDescent="0.15">
      <c r="A12" s="554"/>
      <c r="B12" s="555"/>
      <c r="C12" s="555"/>
      <c r="D12" s="556"/>
      <c r="E12" s="536"/>
      <c r="F12" s="537"/>
      <c r="G12" s="537"/>
      <c r="H12" s="537"/>
      <c r="I12" s="537"/>
      <c r="J12" s="537"/>
      <c r="K12" s="538"/>
      <c r="L12" s="541"/>
      <c r="M12" s="542"/>
      <c r="N12" s="542"/>
      <c r="O12" s="542"/>
      <c r="P12" s="542"/>
      <c r="Q12" s="542"/>
      <c r="R12" s="543"/>
      <c r="S12" s="536"/>
      <c r="T12" s="537"/>
      <c r="U12" s="537"/>
      <c r="V12" s="537"/>
      <c r="W12" s="537"/>
      <c r="X12" s="537"/>
      <c r="Y12" s="538"/>
      <c r="Z12" s="536"/>
      <c r="AA12" s="537"/>
      <c r="AB12" s="537"/>
      <c r="AC12" s="537"/>
      <c r="AD12" s="537"/>
      <c r="AE12" s="537"/>
      <c r="AF12" s="538"/>
    </row>
    <row r="13" spans="1:32" ht="16.5" customHeight="1" x14ac:dyDescent="0.15">
      <c r="A13" s="557"/>
      <c r="B13" s="558"/>
      <c r="C13" s="558"/>
      <c r="D13" s="559"/>
      <c r="E13" s="563" t="s">
        <v>305</v>
      </c>
      <c r="F13" s="563"/>
      <c r="G13" s="563"/>
      <c r="H13" s="563"/>
      <c r="I13" s="563"/>
      <c r="J13" s="563"/>
      <c r="K13" s="564"/>
      <c r="L13" s="565">
        <f>別紙2_車両!Z13+別紙2_再エネ設備!Z13+'別紙2_V2H(本体)'!Z13+'別紙2_V2H(工事)'!Z13+別紙2_外部給電器!Z13+'別紙2_充電(本体)'!Z13+'別紙2_充電(工事費)'!Z13</f>
        <v>0</v>
      </c>
      <c r="M13" s="565"/>
      <c r="N13" s="565"/>
      <c r="O13" s="565"/>
      <c r="P13" s="565"/>
      <c r="Q13" s="565"/>
      <c r="R13" s="565"/>
      <c r="S13" s="532">
        <v>100000000</v>
      </c>
      <c r="T13" s="532"/>
      <c r="U13" s="532"/>
      <c r="V13" s="532"/>
      <c r="W13" s="532"/>
      <c r="X13" s="532"/>
      <c r="Y13" s="532"/>
      <c r="Z13" s="565">
        <f>ROUNDDOWN(IF(L13&gt;S13,S13,L13),-3)</f>
        <v>0</v>
      </c>
      <c r="AA13" s="565"/>
      <c r="AB13" s="565"/>
      <c r="AC13" s="565"/>
      <c r="AD13" s="565"/>
      <c r="AE13" s="565"/>
      <c r="AF13" s="565"/>
    </row>
  </sheetData>
  <sheetProtection sheet="1" formatCells="0" formatColumns="0" formatRows="0" insertColumns="0" insertRows="0" selectLockedCells="1"/>
  <mergeCells count="21">
    <mergeCell ref="S2:Y2"/>
    <mergeCell ref="Z2:AF2"/>
    <mergeCell ref="A4:AF4"/>
    <mergeCell ref="A5:AF5"/>
    <mergeCell ref="A6:D13"/>
    <mergeCell ref="E6:K8"/>
    <mergeCell ref="L6:R8"/>
    <mergeCell ref="S6:Y8"/>
    <mergeCell ref="Z6:AF8"/>
    <mergeCell ref="E9:K9"/>
    <mergeCell ref="E13:K13"/>
    <mergeCell ref="L13:R13"/>
    <mergeCell ref="S13:Y13"/>
    <mergeCell ref="Z13:AF13"/>
    <mergeCell ref="L9:R9"/>
    <mergeCell ref="S9:Y9"/>
    <mergeCell ref="Z9:AF9"/>
    <mergeCell ref="E10:K12"/>
    <mergeCell ref="L10:R12"/>
    <mergeCell ref="S10:Y12"/>
    <mergeCell ref="Z10:AF12"/>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L51"/>
  <sheetViews>
    <sheetView showGridLines="0" view="pageBreakPreview" topLeftCell="A10" zoomScaleNormal="100" zoomScaleSheetLayoutView="100" workbookViewId="0">
      <selection activeCell="E6" sqref="E6:K8"/>
    </sheetView>
  </sheetViews>
  <sheetFormatPr defaultColWidth="2.625" defaultRowHeight="16.5" customHeight="1" x14ac:dyDescent="0.15"/>
  <cols>
    <col min="1" max="16384" width="2.625" style="187"/>
  </cols>
  <sheetData>
    <row r="1" spans="1:64" ht="16.5" customHeight="1" thickBot="1" x14ac:dyDescent="0.2">
      <c r="B1" s="188" t="s">
        <v>66</v>
      </c>
    </row>
    <row r="2" spans="1:64" ht="16.5" customHeight="1" thickBot="1" x14ac:dyDescent="0.2">
      <c r="A2" s="177" t="s">
        <v>67</v>
      </c>
      <c r="B2" s="188"/>
      <c r="S2" s="544" t="s">
        <v>68</v>
      </c>
      <c r="T2" s="545"/>
      <c r="U2" s="545"/>
      <c r="V2" s="545"/>
      <c r="W2" s="545"/>
      <c r="X2" s="545"/>
      <c r="Y2" s="546"/>
      <c r="Z2" s="547">
        <f>担当窓口!E5</f>
        <v>0</v>
      </c>
      <c r="AA2" s="548"/>
      <c r="AB2" s="548"/>
      <c r="AC2" s="548"/>
      <c r="AD2" s="548"/>
      <c r="AE2" s="548"/>
      <c r="AF2" s="549"/>
    </row>
    <row r="3" spans="1:64" ht="16.5" customHeight="1" x14ac:dyDescent="0.15">
      <c r="A3" s="28"/>
      <c r="B3" s="28"/>
      <c r="C3" s="28"/>
      <c r="D3" s="28"/>
      <c r="E3" s="28"/>
      <c r="F3" s="28"/>
      <c r="G3" s="29"/>
      <c r="H3" s="30"/>
      <c r="I3" s="31"/>
      <c r="J3" s="31"/>
      <c r="K3" s="31"/>
      <c r="L3" s="31"/>
      <c r="M3" s="31"/>
      <c r="N3" s="31"/>
      <c r="O3" s="31"/>
      <c r="P3" s="31"/>
      <c r="Q3" s="31"/>
      <c r="R3" s="31"/>
      <c r="S3" s="31"/>
      <c r="T3" s="31"/>
      <c r="U3" s="31"/>
      <c r="V3" s="31"/>
      <c r="W3" s="29"/>
      <c r="X3" s="29"/>
      <c r="Y3" s="29"/>
      <c r="Z3" s="29"/>
      <c r="AA3" s="29"/>
      <c r="AB3" s="29"/>
      <c r="AC3" s="29"/>
      <c r="AD3" s="29"/>
      <c r="AE3" s="29"/>
      <c r="AF3" s="32" t="s">
        <v>172</v>
      </c>
    </row>
    <row r="4" spans="1:64" ht="16.5" customHeight="1" x14ac:dyDescent="0.15">
      <c r="A4" s="550" t="s">
        <v>155</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row>
    <row r="5" spans="1:64" ht="16.5" customHeight="1" x14ac:dyDescent="0.15">
      <c r="A5" s="550" t="s">
        <v>319</v>
      </c>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row>
    <row r="6" spans="1:64" ht="16.5" customHeight="1" x14ac:dyDescent="0.15">
      <c r="A6" s="551" t="s">
        <v>69</v>
      </c>
      <c r="B6" s="552"/>
      <c r="C6" s="552"/>
      <c r="D6" s="553"/>
      <c r="E6" s="560" t="s">
        <v>70</v>
      </c>
      <c r="F6" s="534"/>
      <c r="G6" s="534"/>
      <c r="H6" s="534"/>
      <c r="I6" s="534"/>
      <c r="J6" s="534"/>
      <c r="K6" s="535"/>
      <c r="L6" s="533" t="s">
        <v>71</v>
      </c>
      <c r="M6" s="539"/>
      <c r="N6" s="539"/>
      <c r="O6" s="539"/>
      <c r="P6" s="539"/>
      <c r="Q6" s="539"/>
      <c r="R6" s="540"/>
      <c r="S6" s="533" t="s">
        <v>72</v>
      </c>
      <c r="T6" s="539"/>
      <c r="U6" s="539"/>
      <c r="V6" s="539"/>
      <c r="W6" s="539"/>
      <c r="X6" s="539"/>
      <c r="Y6" s="540"/>
      <c r="Z6" s="533" t="s">
        <v>73</v>
      </c>
      <c r="AA6" s="539"/>
      <c r="AB6" s="539"/>
      <c r="AC6" s="539"/>
      <c r="AD6" s="539"/>
      <c r="AE6" s="539"/>
      <c r="AF6" s="540"/>
    </row>
    <row r="7" spans="1:64" ht="16.5" customHeight="1" x14ac:dyDescent="0.15">
      <c r="A7" s="554"/>
      <c r="B7" s="555"/>
      <c r="C7" s="555"/>
      <c r="D7" s="556"/>
      <c r="E7" s="536"/>
      <c r="F7" s="537"/>
      <c r="G7" s="537"/>
      <c r="H7" s="537"/>
      <c r="I7" s="537"/>
      <c r="J7" s="537"/>
      <c r="K7" s="538"/>
      <c r="L7" s="541"/>
      <c r="M7" s="542"/>
      <c r="N7" s="542"/>
      <c r="O7" s="542"/>
      <c r="P7" s="542"/>
      <c r="Q7" s="542"/>
      <c r="R7" s="543"/>
      <c r="S7" s="541"/>
      <c r="T7" s="542"/>
      <c r="U7" s="542"/>
      <c r="V7" s="542"/>
      <c r="W7" s="542"/>
      <c r="X7" s="542"/>
      <c r="Y7" s="543"/>
      <c r="Z7" s="541"/>
      <c r="AA7" s="542"/>
      <c r="AB7" s="542"/>
      <c r="AC7" s="542"/>
      <c r="AD7" s="542"/>
      <c r="AE7" s="542"/>
      <c r="AF7" s="543"/>
    </row>
    <row r="8" spans="1:64" ht="16.5" customHeight="1" x14ac:dyDescent="0.15">
      <c r="A8" s="554"/>
      <c r="B8" s="555"/>
      <c r="C8" s="555"/>
      <c r="D8" s="556"/>
      <c r="E8" s="536"/>
      <c r="F8" s="537"/>
      <c r="G8" s="537"/>
      <c r="H8" s="537"/>
      <c r="I8" s="537"/>
      <c r="J8" s="537"/>
      <c r="K8" s="538"/>
      <c r="L8" s="541"/>
      <c r="M8" s="542"/>
      <c r="N8" s="542"/>
      <c r="O8" s="542"/>
      <c r="P8" s="542"/>
      <c r="Q8" s="542"/>
      <c r="R8" s="543"/>
      <c r="S8" s="541"/>
      <c r="T8" s="542"/>
      <c r="U8" s="542"/>
      <c r="V8" s="542"/>
      <c r="W8" s="542"/>
      <c r="X8" s="542"/>
      <c r="Y8" s="543"/>
      <c r="Z8" s="541"/>
      <c r="AA8" s="542"/>
      <c r="AB8" s="542"/>
      <c r="AC8" s="542"/>
      <c r="AD8" s="542"/>
      <c r="AE8" s="542"/>
      <c r="AF8" s="543"/>
    </row>
    <row r="9" spans="1:64" ht="16.5" customHeight="1" x14ac:dyDescent="0.15">
      <c r="A9" s="554"/>
      <c r="B9" s="555"/>
      <c r="C9" s="555"/>
      <c r="D9" s="556"/>
      <c r="E9" s="703"/>
      <c r="F9" s="703"/>
      <c r="G9" s="703"/>
      <c r="H9" s="703"/>
      <c r="I9" s="703"/>
      <c r="J9" s="703"/>
      <c r="K9" s="704"/>
      <c r="L9" s="699"/>
      <c r="M9" s="699"/>
      <c r="N9" s="699"/>
      <c r="O9" s="699"/>
      <c r="P9" s="699"/>
      <c r="Q9" s="699"/>
      <c r="R9" s="699"/>
      <c r="S9" s="532">
        <f>E9-L9</f>
        <v>0</v>
      </c>
      <c r="T9" s="532"/>
      <c r="U9" s="532"/>
      <c r="V9" s="532"/>
      <c r="W9" s="532"/>
      <c r="X9" s="532"/>
      <c r="Y9" s="532"/>
      <c r="Z9" s="532">
        <f>K42</f>
        <v>0</v>
      </c>
      <c r="AA9" s="532"/>
      <c r="AB9" s="532"/>
      <c r="AC9" s="532"/>
      <c r="AD9" s="532"/>
      <c r="AE9" s="532"/>
      <c r="AF9" s="532"/>
    </row>
    <row r="10" spans="1:64" ht="16.5" customHeight="1" x14ac:dyDescent="0.15">
      <c r="A10" s="554"/>
      <c r="B10" s="555"/>
      <c r="C10" s="555"/>
      <c r="D10" s="556"/>
      <c r="E10" s="560" t="s">
        <v>74</v>
      </c>
      <c r="F10" s="534"/>
      <c r="G10" s="534"/>
      <c r="H10" s="534"/>
      <c r="I10" s="534"/>
      <c r="J10" s="534"/>
      <c r="K10" s="535"/>
      <c r="L10" s="533" t="s">
        <v>75</v>
      </c>
      <c r="M10" s="539"/>
      <c r="N10" s="539"/>
      <c r="O10" s="539"/>
      <c r="P10" s="539"/>
      <c r="Q10" s="539"/>
      <c r="R10" s="540"/>
      <c r="S10" s="533" t="s">
        <v>76</v>
      </c>
      <c r="T10" s="534"/>
      <c r="U10" s="534"/>
      <c r="V10" s="534"/>
      <c r="W10" s="534"/>
      <c r="X10" s="534"/>
      <c r="Y10" s="535"/>
      <c r="Z10" s="533" t="s">
        <v>312</v>
      </c>
      <c r="AA10" s="539"/>
      <c r="AB10" s="539"/>
      <c r="AC10" s="539"/>
      <c r="AD10" s="539"/>
      <c r="AE10" s="539"/>
      <c r="AF10" s="540"/>
    </row>
    <row r="11" spans="1:64" ht="16.5" customHeight="1" x14ac:dyDescent="0.15">
      <c r="A11" s="554"/>
      <c r="B11" s="555"/>
      <c r="C11" s="555"/>
      <c r="D11" s="556"/>
      <c r="E11" s="536"/>
      <c r="F11" s="537"/>
      <c r="G11" s="537"/>
      <c r="H11" s="537"/>
      <c r="I11" s="537"/>
      <c r="J11" s="537"/>
      <c r="K11" s="538"/>
      <c r="L11" s="541"/>
      <c r="M11" s="542"/>
      <c r="N11" s="542"/>
      <c r="O11" s="542"/>
      <c r="P11" s="542"/>
      <c r="Q11" s="542"/>
      <c r="R11" s="543"/>
      <c r="S11" s="541"/>
      <c r="T11" s="537"/>
      <c r="U11" s="537"/>
      <c r="V11" s="537"/>
      <c r="W11" s="537"/>
      <c r="X11" s="537"/>
      <c r="Y11" s="538"/>
      <c r="Z11" s="541"/>
      <c r="AA11" s="542"/>
      <c r="AB11" s="542"/>
      <c r="AC11" s="542"/>
      <c r="AD11" s="542"/>
      <c r="AE11" s="542"/>
      <c r="AF11" s="543"/>
    </row>
    <row r="12" spans="1:64" ht="16.5" customHeight="1" x14ac:dyDescent="0.15">
      <c r="A12" s="554"/>
      <c r="B12" s="555"/>
      <c r="C12" s="555"/>
      <c r="D12" s="556"/>
      <c r="E12" s="536"/>
      <c r="F12" s="537"/>
      <c r="G12" s="537"/>
      <c r="H12" s="537"/>
      <c r="I12" s="537"/>
      <c r="J12" s="537"/>
      <c r="K12" s="538"/>
      <c r="L12" s="541"/>
      <c r="M12" s="542"/>
      <c r="N12" s="542"/>
      <c r="O12" s="542"/>
      <c r="P12" s="542"/>
      <c r="Q12" s="542"/>
      <c r="R12" s="543"/>
      <c r="S12" s="536"/>
      <c r="T12" s="537"/>
      <c r="U12" s="537"/>
      <c r="V12" s="537"/>
      <c r="W12" s="537"/>
      <c r="X12" s="537"/>
      <c r="Y12" s="538"/>
      <c r="Z12" s="541"/>
      <c r="AA12" s="542"/>
      <c r="AB12" s="542"/>
      <c r="AC12" s="542"/>
      <c r="AD12" s="542"/>
      <c r="AE12" s="542"/>
      <c r="AF12" s="543"/>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278"/>
      <c r="BK12" s="278"/>
      <c r="BL12" s="278"/>
    </row>
    <row r="13" spans="1:64" ht="16.5" customHeight="1" x14ac:dyDescent="0.15">
      <c r="A13" s="557"/>
      <c r="B13" s="558"/>
      <c r="C13" s="558"/>
      <c r="D13" s="559"/>
      <c r="E13" s="563" t="s">
        <v>163</v>
      </c>
      <c r="F13" s="563"/>
      <c r="G13" s="563"/>
      <c r="H13" s="563"/>
      <c r="I13" s="563"/>
      <c r="J13" s="563"/>
      <c r="K13" s="564"/>
      <c r="L13" s="565">
        <f>IF(Z9&gt;E13,E13,Z9)</f>
        <v>0</v>
      </c>
      <c r="M13" s="565"/>
      <c r="N13" s="565"/>
      <c r="O13" s="565"/>
      <c r="P13" s="565"/>
      <c r="Q13" s="565"/>
      <c r="R13" s="565"/>
      <c r="S13" s="532">
        <f>IF(S9&gt;L13,L13,S9)</f>
        <v>0</v>
      </c>
      <c r="T13" s="532"/>
      <c r="U13" s="532"/>
      <c r="V13" s="532"/>
      <c r="W13" s="532"/>
      <c r="X13" s="532"/>
      <c r="Y13" s="532"/>
      <c r="Z13" s="561">
        <f>Z22+Z28+Z35+Z41</f>
        <v>0</v>
      </c>
      <c r="AA13" s="561"/>
      <c r="AB13" s="561"/>
      <c r="AC13" s="561"/>
      <c r="AD13" s="561"/>
      <c r="AE13" s="561"/>
      <c r="AF13" s="562"/>
    </row>
    <row r="14" spans="1:64" ht="16.5" customHeight="1" x14ac:dyDescent="0.15">
      <c r="A14" s="690" t="s">
        <v>77</v>
      </c>
      <c r="B14" s="691"/>
      <c r="C14" s="691"/>
      <c r="D14" s="691"/>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2"/>
    </row>
    <row r="15" spans="1:64" ht="16.5" customHeight="1" x14ac:dyDescent="0.15">
      <c r="A15" s="693" t="s">
        <v>161</v>
      </c>
      <c r="B15" s="694"/>
      <c r="C15" s="694"/>
      <c r="D15" s="694"/>
      <c r="E15" s="694"/>
      <c r="F15" s="694"/>
      <c r="G15" s="694"/>
      <c r="H15" s="694"/>
      <c r="I15" s="694"/>
      <c r="J15" s="695"/>
      <c r="K15" s="696" t="s">
        <v>158</v>
      </c>
      <c r="L15" s="697"/>
      <c r="M15" s="697"/>
      <c r="N15" s="697"/>
      <c r="O15" s="697"/>
      <c r="P15" s="697"/>
      <c r="Q15" s="698"/>
      <c r="R15" s="696" t="s">
        <v>159</v>
      </c>
      <c r="S15" s="697"/>
      <c r="T15" s="697"/>
      <c r="U15" s="697"/>
      <c r="V15" s="697"/>
      <c r="W15" s="697"/>
      <c r="X15" s="697"/>
      <c r="Y15" s="697"/>
      <c r="Z15" s="697"/>
      <c r="AA15" s="697"/>
      <c r="AB15" s="697"/>
      <c r="AC15" s="697"/>
      <c r="AD15" s="697"/>
      <c r="AE15" s="697"/>
      <c r="AF15" s="698"/>
    </row>
    <row r="16" spans="1:64" ht="16.5" customHeight="1" x14ac:dyDescent="0.15">
      <c r="A16" s="684" t="s">
        <v>173</v>
      </c>
      <c r="B16" s="685"/>
      <c r="C16" s="685"/>
      <c r="D16" s="685"/>
      <c r="E16" s="685"/>
      <c r="F16" s="685"/>
      <c r="G16" s="685"/>
      <c r="H16" s="685"/>
      <c r="I16" s="685"/>
      <c r="J16" s="686"/>
      <c r="K16" s="687"/>
      <c r="L16" s="688"/>
      <c r="M16" s="688"/>
      <c r="N16" s="688"/>
      <c r="O16" s="688"/>
      <c r="P16" s="688"/>
      <c r="Q16" s="689"/>
      <c r="R16" s="700"/>
      <c r="S16" s="701"/>
      <c r="T16" s="701"/>
      <c r="U16" s="701"/>
      <c r="V16" s="701"/>
      <c r="W16" s="701"/>
      <c r="X16" s="701"/>
      <c r="Y16" s="701"/>
      <c r="Z16" s="701"/>
      <c r="AA16" s="701"/>
      <c r="AB16" s="701"/>
      <c r="AC16" s="701"/>
      <c r="AD16" s="701"/>
      <c r="AE16" s="701"/>
      <c r="AF16" s="702"/>
    </row>
    <row r="17" spans="1:32" ht="16.5" customHeight="1" x14ac:dyDescent="0.15">
      <c r="A17" s="582"/>
      <c r="B17" s="583"/>
      <c r="C17" s="583"/>
      <c r="D17" s="583"/>
      <c r="E17" s="583"/>
      <c r="F17" s="583"/>
      <c r="G17" s="583"/>
      <c r="H17" s="583"/>
      <c r="I17" s="583"/>
      <c r="J17" s="584"/>
      <c r="K17" s="597"/>
      <c r="L17" s="598"/>
      <c r="M17" s="598"/>
      <c r="N17" s="598"/>
      <c r="O17" s="598"/>
      <c r="P17" s="598"/>
      <c r="Q17" s="599"/>
      <c r="R17" s="585"/>
      <c r="S17" s="586"/>
      <c r="T17" s="586"/>
      <c r="U17" s="586"/>
      <c r="V17" s="586"/>
      <c r="W17" s="586"/>
      <c r="X17" s="586"/>
      <c r="Y17" s="586"/>
      <c r="Z17" s="586"/>
      <c r="AA17" s="586"/>
      <c r="AB17" s="586"/>
      <c r="AC17" s="586"/>
      <c r="AD17" s="586"/>
      <c r="AE17" s="586"/>
      <c r="AF17" s="587"/>
    </row>
    <row r="18" spans="1:32" ht="16.5" customHeight="1" x14ac:dyDescent="0.15">
      <c r="A18" s="582"/>
      <c r="B18" s="583"/>
      <c r="C18" s="583"/>
      <c r="D18" s="583"/>
      <c r="E18" s="583"/>
      <c r="F18" s="583"/>
      <c r="G18" s="583"/>
      <c r="H18" s="583"/>
      <c r="I18" s="583"/>
      <c r="J18" s="584"/>
      <c r="K18" s="597"/>
      <c r="L18" s="598"/>
      <c r="M18" s="598"/>
      <c r="N18" s="598"/>
      <c r="O18" s="598"/>
      <c r="P18" s="598"/>
      <c r="Q18" s="599"/>
      <c r="R18" s="585"/>
      <c r="S18" s="586"/>
      <c r="T18" s="586"/>
      <c r="U18" s="586"/>
      <c r="V18" s="586"/>
      <c r="W18" s="586"/>
      <c r="X18" s="586"/>
      <c r="Y18" s="586"/>
      <c r="Z18" s="586"/>
      <c r="AA18" s="586"/>
      <c r="AB18" s="586"/>
      <c r="AC18" s="586"/>
      <c r="AD18" s="586"/>
      <c r="AE18" s="586"/>
      <c r="AF18" s="587"/>
    </row>
    <row r="19" spans="1:32" ht="16.5" customHeight="1" x14ac:dyDescent="0.15">
      <c r="A19" s="582"/>
      <c r="B19" s="583"/>
      <c r="C19" s="583"/>
      <c r="D19" s="583"/>
      <c r="E19" s="583"/>
      <c r="F19" s="583"/>
      <c r="G19" s="583"/>
      <c r="H19" s="583"/>
      <c r="I19" s="583"/>
      <c r="J19" s="584"/>
      <c r="K19" s="597"/>
      <c r="L19" s="598"/>
      <c r="M19" s="598"/>
      <c r="N19" s="598"/>
      <c r="O19" s="598"/>
      <c r="P19" s="598"/>
      <c r="Q19" s="599"/>
      <c r="R19" s="585"/>
      <c r="S19" s="586"/>
      <c r="T19" s="586"/>
      <c r="U19" s="586"/>
      <c r="V19" s="586"/>
      <c r="W19" s="586"/>
      <c r="X19" s="586"/>
      <c r="Y19" s="586"/>
      <c r="Z19" s="586"/>
      <c r="AA19" s="586"/>
      <c r="AB19" s="586"/>
      <c r="AC19" s="586"/>
      <c r="AD19" s="586"/>
      <c r="AE19" s="586"/>
      <c r="AF19" s="587"/>
    </row>
    <row r="20" spans="1:32" ht="16.5" customHeight="1" thickBot="1" x14ac:dyDescent="0.2">
      <c r="A20" s="582"/>
      <c r="B20" s="583"/>
      <c r="C20" s="583"/>
      <c r="D20" s="583"/>
      <c r="E20" s="583"/>
      <c r="F20" s="583"/>
      <c r="G20" s="583"/>
      <c r="H20" s="583"/>
      <c r="I20" s="583"/>
      <c r="J20" s="584"/>
      <c r="K20" s="597"/>
      <c r="L20" s="598"/>
      <c r="M20" s="598"/>
      <c r="N20" s="598"/>
      <c r="O20" s="598"/>
      <c r="P20" s="598"/>
      <c r="Q20" s="599"/>
      <c r="R20" s="585"/>
      <c r="S20" s="586"/>
      <c r="T20" s="586"/>
      <c r="U20" s="586"/>
      <c r="V20" s="586"/>
      <c r="W20" s="586"/>
      <c r="X20" s="586"/>
      <c r="Y20" s="586"/>
      <c r="Z20" s="586"/>
      <c r="AA20" s="586"/>
      <c r="AB20" s="586"/>
      <c r="AC20" s="586"/>
      <c r="AD20" s="586"/>
      <c r="AE20" s="586"/>
      <c r="AF20" s="587"/>
    </row>
    <row r="21" spans="1:32" ht="16.5" customHeight="1" x14ac:dyDescent="0.15">
      <c r="A21" s="600" t="s">
        <v>182</v>
      </c>
      <c r="B21" s="601"/>
      <c r="C21" s="601"/>
      <c r="D21" s="601"/>
      <c r="E21" s="601"/>
      <c r="F21" s="601"/>
      <c r="G21" s="601"/>
      <c r="H21" s="601"/>
      <c r="I21" s="601"/>
      <c r="J21" s="602"/>
      <c r="K21" s="603" t="s">
        <v>194</v>
      </c>
      <c r="L21" s="604"/>
      <c r="M21" s="604"/>
      <c r="N21" s="604"/>
      <c r="O21" s="604"/>
      <c r="P21" s="604"/>
      <c r="Q21" s="605"/>
      <c r="R21" s="606" t="s">
        <v>156</v>
      </c>
      <c r="S21" s="607"/>
      <c r="T21" s="607"/>
      <c r="U21" s="607"/>
      <c r="V21" s="608"/>
      <c r="W21" s="567" t="s">
        <v>157</v>
      </c>
      <c r="X21" s="568"/>
      <c r="Y21" s="569"/>
      <c r="Z21" s="570" t="s">
        <v>308</v>
      </c>
      <c r="AA21" s="571"/>
      <c r="AB21" s="571"/>
      <c r="AC21" s="571"/>
      <c r="AD21" s="571"/>
      <c r="AE21" s="571"/>
      <c r="AF21" s="572"/>
    </row>
    <row r="22" spans="1:32" ht="16.5" customHeight="1" thickBot="1" x14ac:dyDescent="0.2">
      <c r="A22" s="612">
        <f>(SUM(K17:Q20))*W22</f>
        <v>0</v>
      </c>
      <c r="B22" s="613"/>
      <c r="C22" s="613"/>
      <c r="D22" s="613"/>
      <c r="E22" s="613"/>
      <c r="F22" s="613"/>
      <c r="G22" s="613"/>
      <c r="H22" s="613"/>
      <c r="I22" s="613"/>
      <c r="J22" s="614"/>
      <c r="K22" s="615">
        <f>ROUNDDOWN((SUM(K17:Q20)*1/3),0)</f>
        <v>0</v>
      </c>
      <c r="L22" s="616"/>
      <c r="M22" s="616"/>
      <c r="N22" s="616"/>
      <c r="O22" s="616"/>
      <c r="P22" s="616"/>
      <c r="Q22" s="617"/>
      <c r="R22" s="573">
        <v>1000000</v>
      </c>
      <c r="S22" s="574"/>
      <c r="T22" s="574"/>
      <c r="U22" s="574"/>
      <c r="V22" s="575"/>
      <c r="W22" s="576"/>
      <c r="X22" s="577"/>
      <c r="Y22" s="578"/>
      <c r="Z22" s="645">
        <f>(IF(K22&gt;R22,R22,K22))*W22</f>
        <v>0</v>
      </c>
      <c r="AA22" s="646"/>
      <c r="AB22" s="646"/>
      <c r="AC22" s="646"/>
      <c r="AD22" s="646"/>
      <c r="AE22" s="646"/>
      <c r="AF22" s="647"/>
    </row>
    <row r="23" spans="1:32" ht="16.5" customHeight="1" x14ac:dyDescent="0.15">
      <c r="A23" s="582"/>
      <c r="B23" s="583"/>
      <c r="C23" s="583"/>
      <c r="D23" s="583"/>
      <c r="E23" s="583"/>
      <c r="F23" s="583"/>
      <c r="G23" s="583"/>
      <c r="H23" s="583"/>
      <c r="I23" s="583"/>
      <c r="J23" s="584"/>
      <c r="K23" s="597"/>
      <c r="L23" s="598"/>
      <c r="M23" s="598"/>
      <c r="N23" s="598"/>
      <c r="O23" s="598"/>
      <c r="P23" s="598"/>
      <c r="Q23" s="599"/>
      <c r="R23" s="585"/>
      <c r="S23" s="586"/>
      <c r="T23" s="586"/>
      <c r="U23" s="586"/>
      <c r="V23" s="586"/>
      <c r="W23" s="586"/>
      <c r="X23" s="586"/>
      <c r="Y23" s="586"/>
      <c r="Z23" s="586"/>
      <c r="AA23" s="586"/>
      <c r="AB23" s="586"/>
      <c r="AC23" s="586"/>
      <c r="AD23" s="586"/>
      <c r="AE23" s="586"/>
      <c r="AF23" s="587"/>
    </row>
    <row r="24" spans="1:32" ht="16.5" customHeight="1" x14ac:dyDescent="0.15">
      <c r="A24" s="582"/>
      <c r="B24" s="583"/>
      <c r="C24" s="583"/>
      <c r="D24" s="583"/>
      <c r="E24" s="583"/>
      <c r="F24" s="583"/>
      <c r="G24" s="583"/>
      <c r="H24" s="583"/>
      <c r="I24" s="583"/>
      <c r="J24" s="584"/>
      <c r="K24" s="597"/>
      <c r="L24" s="598"/>
      <c r="M24" s="598"/>
      <c r="N24" s="598"/>
      <c r="O24" s="598"/>
      <c r="P24" s="598"/>
      <c r="Q24" s="599"/>
      <c r="R24" s="585"/>
      <c r="S24" s="586"/>
      <c r="T24" s="586"/>
      <c r="U24" s="586"/>
      <c r="V24" s="586"/>
      <c r="W24" s="586"/>
      <c r="X24" s="586"/>
      <c r="Y24" s="586"/>
      <c r="Z24" s="586"/>
      <c r="AA24" s="586"/>
      <c r="AB24" s="586"/>
      <c r="AC24" s="586"/>
      <c r="AD24" s="586"/>
      <c r="AE24" s="586"/>
      <c r="AF24" s="587"/>
    </row>
    <row r="25" spans="1:32" ht="16.5" customHeight="1" x14ac:dyDescent="0.15">
      <c r="A25" s="582"/>
      <c r="B25" s="583"/>
      <c r="C25" s="583"/>
      <c r="D25" s="583"/>
      <c r="E25" s="583"/>
      <c r="F25" s="583"/>
      <c r="G25" s="583"/>
      <c r="H25" s="583"/>
      <c r="I25" s="583"/>
      <c r="J25" s="584"/>
      <c r="K25" s="597"/>
      <c r="L25" s="598"/>
      <c r="M25" s="598"/>
      <c r="N25" s="598"/>
      <c r="O25" s="598"/>
      <c r="P25" s="598"/>
      <c r="Q25" s="599"/>
      <c r="R25" s="585"/>
      <c r="S25" s="586"/>
      <c r="T25" s="586"/>
      <c r="U25" s="586"/>
      <c r="V25" s="586"/>
      <c r="W25" s="586"/>
      <c r="X25" s="586"/>
      <c r="Y25" s="586"/>
      <c r="Z25" s="586"/>
      <c r="AA25" s="586"/>
      <c r="AB25" s="586"/>
      <c r="AC25" s="586"/>
      <c r="AD25" s="586"/>
      <c r="AE25" s="586"/>
      <c r="AF25" s="587"/>
    </row>
    <row r="26" spans="1:32" ht="16.5" customHeight="1" thickBot="1" x14ac:dyDescent="0.2">
      <c r="A26" s="237"/>
      <c r="B26" s="238"/>
      <c r="C26" s="238"/>
      <c r="D26" s="238"/>
      <c r="E26" s="238"/>
      <c r="F26" s="238"/>
      <c r="G26" s="238"/>
      <c r="H26" s="238"/>
      <c r="I26" s="238"/>
      <c r="J26" s="239"/>
      <c r="K26" s="597"/>
      <c r="L26" s="598"/>
      <c r="M26" s="598"/>
      <c r="N26" s="598"/>
      <c r="O26" s="598"/>
      <c r="P26" s="598"/>
      <c r="Q26" s="599"/>
      <c r="R26" s="585"/>
      <c r="S26" s="586"/>
      <c r="T26" s="586"/>
      <c r="U26" s="586"/>
      <c r="V26" s="586"/>
      <c r="W26" s="586"/>
      <c r="X26" s="586"/>
      <c r="Y26" s="586"/>
      <c r="Z26" s="586"/>
      <c r="AA26" s="586"/>
      <c r="AB26" s="586"/>
      <c r="AC26" s="586"/>
      <c r="AD26" s="586"/>
      <c r="AE26" s="586"/>
      <c r="AF26" s="587"/>
    </row>
    <row r="27" spans="1:32" ht="16.5" customHeight="1" x14ac:dyDescent="0.15">
      <c r="A27" s="600" t="s">
        <v>183</v>
      </c>
      <c r="B27" s="601"/>
      <c r="C27" s="601"/>
      <c r="D27" s="601"/>
      <c r="E27" s="601"/>
      <c r="F27" s="601"/>
      <c r="G27" s="601"/>
      <c r="H27" s="601"/>
      <c r="I27" s="601"/>
      <c r="J27" s="602"/>
      <c r="K27" s="603" t="s">
        <v>194</v>
      </c>
      <c r="L27" s="604"/>
      <c r="M27" s="604"/>
      <c r="N27" s="604"/>
      <c r="O27" s="604"/>
      <c r="P27" s="604"/>
      <c r="Q27" s="605"/>
      <c r="R27" s="606" t="s">
        <v>156</v>
      </c>
      <c r="S27" s="607"/>
      <c r="T27" s="607"/>
      <c r="U27" s="607"/>
      <c r="V27" s="608"/>
      <c r="W27" s="567" t="s">
        <v>157</v>
      </c>
      <c r="X27" s="568"/>
      <c r="Y27" s="569"/>
      <c r="Z27" s="570" t="s">
        <v>308</v>
      </c>
      <c r="AA27" s="571"/>
      <c r="AB27" s="571"/>
      <c r="AC27" s="571"/>
      <c r="AD27" s="571"/>
      <c r="AE27" s="571"/>
      <c r="AF27" s="572"/>
    </row>
    <row r="28" spans="1:32" ht="16.5" customHeight="1" thickBot="1" x14ac:dyDescent="0.2">
      <c r="A28" s="648">
        <f>(SUM(K23:Q26))*W28</f>
        <v>0</v>
      </c>
      <c r="B28" s="649"/>
      <c r="C28" s="649"/>
      <c r="D28" s="649"/>
      <c r="E28" s="649"/>
      <c r="F28" s="649"/>
      <c r="G28" s="649"/>
      <c r="H28" s="649"/>
      <c r="I28" s="649"/>
      <c r="J28" s="650"/>
      <c r="K28" s="618">
        <f>ROUNDDOWN((SUM(K23:Q26)*1/3),0)</f>
        <v>0</v>
      </c>
      <c r="L28" s="619"/>
      <c r="M28" s="619"/>
      <c r="N28" s="619"/>
      <c r="O28" s="619"/>
      <c r="P28" s="619"/>
      <c r="Q28" s="620"/>
      <c r="R28" s="639">
        <v>1000000</v>
      </c>
      <c r="S28" s="640"/>
      <c r="T28" s="640"/>
      <c r="U28" s="640"/>
      <c r="V28" s="641"/>
      <c r="W28" s="642"/>
      <c r="X28" s="643"/>
      <c r="Y28" s="644"/>
      <c r="Z28" s="645">
        <f>(IF(K28&gt;R28,R28,K28))*W28</f>
        <v>0</v>
      </c>
      <c r="AA28" s="646"/>
      <c r="AB28" s="646"/>
      <c r="AC28" s="646"/>
      <c r="AD28" s="646"/>
      <c r="AE28" s="646"/>
      <c r="AF28" s="647"/>
    </row>
    <row r="29" spans="1:32" ht="16.5" customHeight="1" thickTop="1" x14ac:dyDescent="0.15">
      <c r="A29" s="591" t="s">
        <v>174</v>
      </c>
      <c r="B29" s="592"/>
      <c r="C29" s="592"/>
      <c r="D29" s="592"/>
      <c r="E29" s="592"/>
      <c r="F29" s="592"/>
      <c r="G29" s="592"/>
      <c r="H29" s="592"/>
      <c r="I29" s="592"/>
      <c r="J29" s="593"/>
      <c r="K29" s="594"/>
      <c r="L29" s="595"/>
      <c r="M29" s="595"/>
      <c r="N29" s="595"/>
      <c r="O29" s="595"/>
      <c r="P29" s="595"/>
      <c r="Q29" s="596"/>
      <c r="R29" s="588"/>
      <c r="S29" s="589"/>
      <c r="T29" s="589"/>
      <c r="U29" s="589"/>
      <c r="V29" s="589"/>
      <c r="W29" s="589"/>
      <c r="X29" s="589"/>
      <c r="Y29" s="589"/>
      <c r="Z29" s="589"/>
      <c r="AA29" s="589"/>
      <c r="AB29" s="589"/>
      <c r="AC29" s="589"/>
      <c r="AD29" s="589"/>
      <c r="AE29" s="589"/>
      <c r="AF29" s="590"/>
    </row>
    <row r="30" spans="1:32" ht="16.5" customHeight="1" x14ac:dyDescent="0.15">
      <c r="A30" s="582"/>
      <c r="B30" s="583"/>
      <c r="C30" s="583"/>
      <c r="D30" s="583"/>
      <c r="E30" s="583"/>
      <c r="F30" s="583"/>
      <c r="G30" s="583"/>
      <c r="H30" s="583"/>
      <c r="I30" s="583"/>
      <c r="J30" s="584"/>
      <c r="K30" s="597"/>
      <c r="L30" s="598"/>
      <c r="M30" s="598"/>
      <c r="N30" s="598"/>
      <c r="O30" s="598"/>
      <c r="P30" s="598"/>
      <c r="Q30" s="599"/>
      <c r="R30" s="585"/>
      <c r="S30" s="586"/>
      <c r="T30" s="586"/>
      <c r="U30" s="586"/>
      <c r="V30" s="586"/>
      <c r="W30" s="586"/>
      <c r="X30" s="586"/>
      <c r="Y30" s="586"/>
      <c r="Z30" s="586"/>
      <c r="AA30" s="586"/>
      <c r="AB30" s="586"/>
      <c r="AC30" s="586"/>
      <c r="AD30" s="586"/>
      <c r="AE30" s="586"/>
      <c r="AF30" s="587"/>
    </row>
    <row r="31" spans="1:32" ht="16.5" customHeight="1" x14ac:dyDescent="0.15">
      <c r="A31" s="582"/>
      <c r="B31" s="583"/>
      <c r="C31" s="583"/>
      <c r="D31" s="583"/>
      <c r="E31" s="583"/>
      <c r="F31" s="583"/>
      <c r="G31" s="583"/>
      <c r="H31" s="583"/>
      <c r="I31" s="583"/>
      <c r="J31" s="584"/>
      <c r="K31" s="597"/>
      <c r="L31" s="598"/>
      <c r="M31" s="598"/>
      <c r="N31" s="598"/>
      <c r="O31" s="598"/>
      <c r="P31" s="598"/>
      <c r="Q31" s="599"/>
      <c r="R31" s="585"/>
      <c r="S31" s="586"/>
      <c r="T31" s="586"/>
      <c r="U31" s="586"/>
      <c r="V31" s="586"/>
      <c r="W31" s="586"/>
      <c r="X31" s="586"/>
      <c r="Y31" s="586"/>
      <c r="Z31" s="586"/>
      <c r="AA31" s="586"/>
      <c r="AB31" s="586"/>
      <c r="AC31" s="586"/>
      <c r="AD31" s="586"/>
      <c r="AE31" s="586"/>
      <c r="AF31" s="587"/>
    </row>
    <row r="32" spans="1:32" ht="16.5" customHeight="1" x14ac:dyDescent="0.15">
      <c r="A32" s="582"/>
      <c r="B32" s="583"/>
      <c r="C32" s="583"/>
      <c r="D32" s="583"/>
      <c r="E32" s="583"/>
      <c r="F32" s="583"/>
      <c r="G32" s="583"/>
      <c r="H32" s="583"/>
      <c r="I32" s="583"/>
      <c r="J32" s="584"/>
      <c r="K32" s="597"/>
      <c r="L32" s="598"/>
      <c r="M32" s="598"/>
      <c r="N32" s="598"/>
      <c r="O32" s="598"/>
      <c r="P32" s="598"/>
      <c r="Q32" s="599"/>
      <c r="R32" s="585"/>
      <c r="S32" s="586"/>
      <c r="T32" s="586"/>
      <c r="U32" s="586"/>
      <c r="V32" s="586"/>
      <c r="W32" s="586"/>
      <c r="X32" s="586"/>
      <c r="Y32" s="586"/>
      <c r="Z32" s="586"/>
      <c r="AA32" s="586"/>
      <c r="AB32" s="586"/>
      <c r="AC32" s="586"/>
      <c r="AD32" s="586"/>
      <c r="AE32" s="586"/>
      <c r="AF32" s="587"/>
    </row>
    <row r="33" spans="1:32" ht="16.5" customHeight="1" thickBot="1" x14ac:dyDescent="0.2">
      <c r="A33" s="237"/>
      <c r="B33" s="238"/>
      <c r="C33" s="238"/>
      <c r="D33" s="238"/>
      <c r="E33" s="238"/>
      <c r="F33" s="238"/>
      <c r="G33" s="238"/>
      <c r="H33" s="238"/>
      <c r="I33" s="238"/>
      <c r="J33" s="239"/>
      <c r="K33" s="240"/>
      <c r="L33" s="241"/>
      <c r="M33" s="241"/>
      <c r="N33" s="241"/>
      <c r="O33" s="241"/>
      <c r="P33" s="241"/>
      <c r="Q33" s="242"/>
      <c r="R33" s="243"/>
      <c r="S33" s="244"/>
      <c r="T33" s="244"/>
      <c r="U33" s="244"/>
      <c r="V33" s="244"/>
      <c r="W33" s="244"/>
      <c r="X33" s="244"/>
      <c r="Y33" s="244"/>
      <c r="Z33" s="244"/>
      <c r="AA33" s="244"/>
      <c r="AB33" s="244"/>
      <c r="AC33" s="244"/>
      <c r="AD33" s="244"/>
      <c r="AE33" s="244"/>
      <c r="AF33" s="245"/>
    </row>
    <row r="34" spans="1:32" ht="16.5" customHeight="1" x14ac:dyDescent="0.15">
      <c r="A34" s="600" t="s">
        <v>184</v>
      </c>
      <c r="B34" s="601"/>
      <c r="C34" s="601"/>
      <c r="D34" s="601"/>
      <c r="E34" s="601"/>
      <c r="F34" s="601"/>
      <c r="G34" s="601"/>
      <c r="H34" s="601"/>
      <c r="I34" s="601"/>
      <c r="J34" s="602"/>
      <c r="K34" s="603" t="s">
        <v>195</v>
      </c>
      <c r="L34" s="604"/>
      <c r="M34" s="604"/>
      <c r="N34" s="604"/>
      <c r="O34" s="604"/>
      <c r="P34" s="604"/>
      <c r="Q34" s="605"/>
      <c r="R34" s="606" t="s">
        <v>156</v>
      </c>
      <c r="S34" s="607"/>
      <c r="T34" s="607"/>
      <c r="U34" s="607"/>
      <c r="V34" s="608"/>
      <c r="W34" s="567" t="s">
        <v>157</v>
      </c>
      <c r="X34" s="568"/>
      <c r="Y34" s="569"/>
      <c r="Z34" s="570" t="s">
        <v>309</v>
      </c>
      <c r="AA34" s="571"/>
      <c r="AB34" s="571"/>
      <c r="AC34" s="571"/>
      <c r="AD34" s="571"/>
      <c r="AE34" s="571"/>
      <c r="AF34" s="572"/>
    </row>
    <row r="35" spans="1:32" ht="16.5" customHeight="1" thickBot="1" x14ac:dyDescent="0.2">
      <c r="A35" s="612">
        <f>(SUM(K30:Q33))*W35</f>
        <v>0</v>
      </c>
      <c r="B35" s="613"/>
      <c r="C35" s="613"/>
      <c r="D35" s="613"/>
      <c r="E35" s="613"/>
      <c r="F35" s="613"/>
      <c r="G35" s="613"/>
      <c r="H35" s="613"/>
      <c r="I35" s="613"/>
      <c r="J35" s="614"/>
      <c r="K35" s="615">
        <f>ROUNDDOWN(SUM(K30:Q33)*1/3,0)</f>
        <v>0</v>
      </c>
      <c r="L35" s="616"/>
      <c r="M35" s="616"/>
      <c r="N35" s="616"/>
      <c r="O35" s="616"/>
      <c r="P35" s="616"/>
      <c r="Q35" s="617"/>
      <c r="R35" s="573">
        <v>600000</v>
      </c>
      <c r="S35" s="574"/>
      <c r="T35" s="574"/>
      <c r="U35" s="574"/>
      <c r="V35" s="575"/>
      <c r="W35" s="576"/>
      <c r="X35" s="577"/>
      <c r="Y35" s="578"/>
      <c r="Z35" s="579">
        <f>(IF(K35&gt;R35,R35,K35))*W35</f>
        <v>0</v>
      </c>
      <c r="AA35" s="580"/>
      <c r="AB35" s="580"/>
      <c r="AC35" s="580"/>
      <c r="AD35" s="580"/>
      <c r="AE35" s="580"/>
      <c r="AF35" s="581"/>
    </row>
    <row r="36" spans="1:32" ht="16.5" customHeight="1" x14ac:dyDescent="0.15">
      <c r="A36" s="582"/>
      <c r="B36" s="583"/>
      <c r="C36" s="583"/>
      <c r="D36" s="583"/>
      <c r="E36" s="583"/>
      <c r="F36" s="583"/>
      <c r="G36" s="583"/>
      <c r="H36" s="583"/>
      <c r="I36" s="583"/>
      <c r="J36" s="584"/>
      <c r="K36" s="597"/>
      <c r="L36" s="598"/>
      <c r="M36" s="598"/>
      <c r="N36" s="598"/>
      <c r="O36" s="598"/>
      <c r="P36" s="598"/>
      <c r="Q36" s="599"/>
      <c r="R36" s="585"/>
      <c r="S36" s="586"/>
      <c r="T36" s="586"/>
      <c r="U36" s="586"/>
      <c r="V36" s="586"/>
      <c r="W36" s="586"/>
      <c r="X36" s="586"/>
      <c r="Y36" s="586"/>
      <c r="Z36" s="586"/>
      <c r="AA36" s="586"/>
      <c r="AB36" s="586"/>
      <c r="AC36" s="586"/>
      <c r="AD36" s="586"/>
      <c r="AE36" s="586"/>
      <c r="AF36" s="587"/>
    </row>
    <row r="37" spans="1:32" ht="16.5" customHeight="1" x14ac:dyDescent="0.15">
      <c r="A37" s="582"/>
      <c r="B37" s="583"/>
      <c r="C37" s="583"/>
      <c r="D37" s="583"/>
      <c r="E37" s="583"/>
      <c r="F37" s="583"/>
      <c r="G37" s="583"/>
      <c r="H37" s="583"/>
      <c r="I37" s="583"/>
      <c r="J37" s="584"/>
      <c r="K37" s="597"/>
      <c r="L37" s="598"/>
      <c r="M37" s="598"/>
      <c r="N37" s="598"/>
      <c r="O37" s="598"/>
      <c r="P37" s="598"/>
      <c r="Q37" s="599"/>
      <c r="R37" s="585"/>
      <c r="S37" s="586"/>
      <c r="T37" s="586"/>
      <c r="U37" s="586"/>
      <c r="V37" s="586"/>
      <c r="W37" s="586"/>
      <c r="X37" s="586"/>
      <c r="Y37" s="586"/>
      <c r="Z37" s="586"/>
      <c r="AA37" s="586"/>
      <c r="AB37" s="586"/>
      <c r="AC37" s="586"/>
      <c r="AD37" s="586"/>
      <c r="AE37" s="586"/>
      <c r="AF37" s="587"/>
    </row>
    <row r="38" spans="1:32" ht="16.5" customHeight="1" x14ac:dyDescent="0.15">
      <c r="A38" s="582"/>
      <c r="B38" s="583"/>
      <c r="C38" s="583"/>
      <c r="D38" s="583"/>
      <c r="E38" s="583"/>
      <c r="F38" s="583"/>
      <c r="G38" s="583"/>
      <c r="H38" s="583"/>
      <c r="I38" s="583"/>
      <c r="J38" s="584"/>
      <c r="K38" s="597"/>
      <c r="L38" s="598"/>
      <c r="M38" s="598"/>
      <c r="N38" s="598"/>
      <c r="O38" s="598"/>
      <c r="P38" s="598"/>
      <c r="Q38" s="599"/>
      <c r="R38" s="585"/>
      <c r="S38" s="586"/>
      <c r="T38" s="586"/>
      <c r="U38" s="586"/>
      <c r="V38" s="586"/>
      <c r="W38" s="586"/>
      <c r="X38" s="586"/>
      <c r="Y38" s="586"/>
      <c r="Z38" s="586"/>
      <c r="AA38" s="586"/>
      <c r="AB38" s="586"/>
      <c r="AC38" s="586"/>
      <c r="AD38" s="586"/>
      <c r="AE38" s="586"/>
      <c r="AF38" s="587"/>
    </row>
    <row r="39" spans="1:32" ht="16.5" customHeight="1" thickBot="1" x14ac:dyDescent="0.2">
      <c r="A39" s="237"/>
      <c r="B39" s="238"/>
      <c r="C39" s="238"/>
      <c r="D39" s="238"/>
      <c r="E39" s="238"/>
      <c r="F39" s="238"/>
      <c r="G39" s="238"/>
      <c r="H39" s="238"/>
      <c r="I39" s="238"/>
      <c r="J39" s="239"/>
      <c r="K39" s="597"/>
      <c r="L39" s="598"/>
      <c r="M39" s="598"/>
      <c r="N39" s="598"/>
      <c r="O39" s="598"/>
      <c r="P39" s="598"/>
      <c r="Q39" s="599"/>
      <c r="R39" s="585"/>
      <c r="S39" s="586"/>
      <c r="T39" s="586"/>
      <c r="U39" s="586"/>
      <c r="V39" s="586"/>
      <c r="W39" s="586"/>
      <c r="X39" s="586"/>
      <c r="Y39" s="586"/>
      <c r="Z39" s="586"/>
      <c r="AA39" s="586"/>
      <c r="AB39" s="586"/>
      <c r="AC39" s="586"/>
      <c r="AD39" s="586"/>
      <c r="AE39" s="586"/>
      <c r="AF39" s="587"/>
    </row>
    <row r="40" spans="1:32" ht="16.5" customHeight="1" x14ac:dyDescent="0.15">
      <c r="A40" s="600" t="s">
        <v>184</v>
      </c>
      <c r="B40" s="601"/>
      <c r="C40" s="601"/>
      <c r="D40" s="601"/>
      <c r="E40" s="601"/>
      <c r="F40" s="601"/>
      <c r="G40" s="601"/>
      <c r="H40" s="601"/>
      <c r="I40" s="601"/>
      <c r="J40" s="602"/>
      <c r="K40" s="603" t="s">
        <v>195</v>
      </c>
      <c r="L40" s="604"/>
      <c r="M40" s="604"/>
      <c r="N40" s="604"/>
      <c r="O40" s="604"/>
      <c r="P40" s="604"/>
      <c r="Q40" s="605"/>
      <c r="R40" s="606" t="s">
        <v>156</v>
      </c>
      <c r="S40" s="607"/>
      <c r="T40" s="607"/>
      <c r="U40" s="607"/>
      <c r="V40" s="608"/>
      <c r="W40" s="567" t="s">
        <v>157</v>
      </c>
      <c r="X40" s="568"/>
      <c r="Y40" s="569"/>
      <c r="Z40" s="570" t="s">
        <v>309</v>
      </c>
      <c r="AA40" s="571"/>
      <c r="AB40" s="571"/>
      <c r="AC40" s="571"/>
      <c r="AD40" s="571"/>
      <c r="AE40" s="571"/>
      <c r="AF40" s="572"/>
    </row>
    <row r="41" spans="1:32" ht="16.5" customHeight="1" thickBot="1" x14ac:dyDescent="0.2">
      <c r="A41" s="612">
        <f>(SUM(K36:Q39))*W41</f>
        <v>0</v>
      </c>
      <c r="B41" s="613"/>
      <c r="C41" s="613"/>
      <c r="D41" s="613"/>
      <c r="E41" s="613"/>
      <c r="F41" s="613"/>
      <c r="G41" s="613"/>
      <c r="H41" s="613"/>
      <c r="I41" s="613"/>
      <c r="J41" s="614"/>
      <c r="K41" s="618">
        <f>ROUNDDOWN(SUM(K36:Q39)*1/3,0)</f>
        <v>0</v>
      </c>
      <c r="L41" s="619"/>
      <c r="M41" s="619"/>
      <c r="N41" s="619"/>
      <c r="O41" s="619"/>
      <c r="P41" s="619"/>
      <c r="Q41" s="620"/>
      <c r="R41" s="621">
        <v>600000</v>
      </c>
      <c r="S41" s="622"/>
      <c r="T41" s="622"/>
      <c r="U41" s="622"/>
      <c r="V41" s="623"/>
      <c r="W41" s="609"/>
      <c r="X41" s="610"/>
      <c r="Y41" s="611"/>
      <c r="Z41" s="579">
        <f>(IF(K41&gt;R41,R41,K41))*W41</f>
        <v>0</v>
      </c>
      <c r="AA41" s="580"/>
      <c r="AB41" s="580"/>
      <c r="AC41" s="580"/>
      <c r="AD41" s="580"/>
      <c r="AE41" s="580"/>
      <c r="AF41" s="581"/>
    </row>
    <row r="42" spans="1:32" ht="16.5" customHeight="1" x14ac:dyDescent="0.15">
      <c r="A42" s="557" t="s">
        <v>1</v>
      </c>
      <c r="B42" s="558"/>
      <c r="C42" s="558"/>
      <c r="D42" s="558"/>
      <c r="E42" s="558"/>
      <c r="F42" s="558"/>
      <c r="G42" s="558"/>
      <c r="H42" s="558"/>
      <c r="I42" s="558"/>
      <c r="J42" s="559"/>
      <c r="K42" s="663">
        <f>A22+A28+A35+A41</f>
        <v>0</v>
      </c>
      <c r="L42" s="664"/>
      <c r="M42" s="664"/>
      <c r="N42" s="664"/>
      <c r="O42" s="664"/>
      <c r="P42" s="664"/>
      <c r="Q42" s="665"/>
      <c r="R42" s="666"/>
      <c r="S42" s="667"/>
      <c r="T42" s="667"/>
      <c r="U42" s="667"/>
      <c r="V42" s="667"/>
      <c r="W42" s="667"/>
      <c r="X42" s="667"/>
      <c r="Y42" s="667"/>
      <c r="Z42" s="667"/>
      <c r="AA42" s="667"/>
      <c r="AB42" s="667"/>
      <c r="AC42" s="667"/>
      <c r="AD42" s="667"/>
      <c r="AE42" s="667"/>
      <c r="AF42" s="668"/>
    </row>
    <row r="43" spans="1:32" ht="16.5" customHeight="1" x14ac:dyDescent="0.15">
      <c r="A43" s="669" t="s">
        <v>81</v>
      </c>
      <c r="B43" s="670"/>
      <c r="C43" s="670"/>
      <c r="D43" s="670"/>
      <c r="E43" s="670"/>
      <c r="F43" s="670"/>
      <c r="G43" s="670"/>
      <c r="H43" s="670"/>
      <c r="I43" s="670"/>
      <c r="J43" s="670"/>
      <c r="K43" s="670"/>
      <c r="L43" s="670"/>
      <c r="M43" s="670"/>
      <c r="N43" s="670"/>
      <c r="O43" s="670"/>
      <c r="P43" s="670"/>
      <c r="Q43" s="670"/>
      <c r="R43" s="670"/>
      <c r="S43" s="670"/>
      <c r="T43" s="670"/>
      <c r="U43" s="670"/>
      <c r="V43" s="670"/>
      <c r="W43" s="670"/>
      <c r="X43" s="670"/>
      <c r="Y43" s="670"/>
      <c r="Z43" s="670"/>
      <c r="AA43" s="670"/>
      <c r="AB43" s="670"/>
      <c r="AC43" s="670"/>
      <c r="AD43" s="670"/>
      <c r="AE43" s="670"/>
      <c r="AF43" s="671"/>
    </row>
    <row r="44" spans="1:32" ht="16.5" customHeight="1" x14ac:dyDescent="0.15">
      <c r="A44" s="33" t="s">
        <v>82</v>
      </c>
      <c r="B44" s="34"/>
      <c r="C44" s="34"/>
      <c r="D44" s="34"/>
      <c r="E44" s="34"/>
      <c r="F44" s="34"/>
      <c r="G44" s="34"/>
      <c r="H44" s="34"/>
      <c r="I44" s="35"/>
      <c r="J44" s="33" t="s">
        <v>83</v>
      </c>
      <c r="K44" s="34"/>
      <c r="L44" s="34"/>
      <c r="M44" s="34"/>
      <c r="N44" s="34"/>
      <c r="O44" s="34"/>
      <c r="P44" s="35"/>
      <c r="Q44" s="33" t="s">
        <v>84</v>
      </c>
      <c r="R44" s="35"/>
      <c r="S44" s="33" t="s">
        <v>85</v>
      </c>
      <c r="T44" s="34"/>
      <c r="U44" s="34"/>
      <c r="V44" s="35"/>
      <c r="W44" s="36" t="s">
        <v>79</v>
      </c>
      <c r="X44" s="37"/>
      <c r="Y44" s="37"/>
      <c r="Z44" s="38"/>
      <c r="AA44" s="33" t="s">
        <v>86</v>
      </c>
      <c r="AB44" s="34"/>
      <c r="AC44" s="34"/>
      <c r="AD44" s="34"/>
      <c r="AE44" s="34"/>
      <c r="AF44" s="35"/>
    </row>
    <row r="45" spans="1:32" ht="16.5" customHeight="1" x14ac:dyDescent="0.15">
      <c r="A45" s="672"/>
      <c r="B45" s="673"/>
      <c r="C45" s="673"/>
      <c r="D45" s="673"/>
      <c r="E45" s="673"/>
      <c r="F45" s="673"/>
      <c r="G45" s="673"/>
      <c r="H45" s="673"/>
      <c r="I45" s="673"/>
      <c r="J45" s="674"/>
      <c r="K45" s="675"/>
      <c r="L45" s="675"/>
      <c r="M45" s="675"/>
      <c r="N45" s="675"/>
      <c r="O45" s="675"/>
      <c r="P45" s="675"/>
      <c r="Q45" s="676"/>
      <c r="R45" s="677"/>
      <c r="S45" s="678"/>
      <c r="T45" s="679"/>
      <c r="U45" s="679"/>
      <c r="V45" s="680"/>
      <c r="W45" s="633">
        <f t="shared" ref="W45:W49" si="0">Q45*S45</f>
        <v>0</v>
      </c>
      <c r="X45" s="634"/>
      <c r="Y45" s="634"/>
      <c r="Z45" s="635"/>
      <c r="AA45" s="681"/>
      <c r="AB45" s="682"/>
      <c r="AC45" s="682"/>
      <c r="AD45" s="682"/>
      <c r="AE45" s="682"/>
      <c r="AF45" s="683"/>
    </row>
    <row r="46" spans="1:32" ht="16.5" customHeight="1" x14ac:dyDescent="0.15">
      <c r="A46" s="624"/>
      <c r="B46" s="625"/>
      <c r="C46" s="625"/>
      <c r="D46" s="625"/>
      <c r="E46" s="625"/>
      <c r="F46" s="625"/>
      <c r="G46" s="625"/>
      <c r="H46" s="625"/>
      <c r="I46" s="625"/>
      <c r="J46" s="626"/>
      <c r="K46" s="627"/>
      <c r="L46" s="627"/>
      <c r="M46" s="627"/>
      <c r="N46" s="627"/>
      <c r="O46" s="627"/>
      <c r="P46" s="627"/>
      <c r="Q46" s="628"/>
      <c r="R46" s="629"/>
      <c r="S46" s="630"/>
      <c r="T46" s="631"/>
      <c r="U46" s="631"/>
      <c r="V46" s="632"/>
      <c r="W46" s="633">
        <f t="shared" si="0"/>
        <v>0</v>
      </c>
      <c r="X46" s="634"/>
      <c r="Y46" s="634"/>
      <c r="Z46" s="635"/>
      <c r="AA46" s="636"/>
      <c r="AB46" s="637"/>
      <c r="AC46" s="637"/>
      <c r="AD46" s="637"/>
      <c r="AE46" s="637"/>
      <c r="AF46" s="638"/>
    </row>
    <row r="47" spans="1:32" ht="16.5" customHeight="1" x14ac:dyDescent="0.15">
      <c r="A47" s="624"/>
      <c r="B47" s="625"/>
      <c r="C47" s="625"/>
      <c r="D47" s="625"/>
      <c r="E47" s="625"/>
      <c r="F47" s="625"/>
      <c r="G47" s="625"/>
      <c r="H47" s="625"/>
      <c r="I47" s="625"/>
      <c r="J47" s="626"/>
      <c r="K47" s="627"/>
      <c r="L47" s="627"/>
      <c r="M47" s="627"/>
      <c r="N47" s="627"/>
      <c r="O47" s="627"/>
      <c r="P47" s="627"/>
      <c r="Q47" s="628"/>
      <c r="R47" s="629"/>
      <c r="S47" s="630"/>
      <c r="T47" s="631"/>
      <c r="U47" s="631"/>
      <c r="V47" s="632"/>
      <c r="W47" s="633">
        <f t="shared" si="0"/>
        <v>0</v>
      </c>
      <c r="X47" s="634"/>
      <c r="Y47" s="634"/>
      <c r="Z47" s="635"/>
      <c r="AA47" s="636"/>
      <c r="AB47" s="637"/>
      <c r="AC47" s="637"/>
      <c r="AD47" s="637"/>
      <c r="AE47" s="637"/>
      <c r="AF47" s="638"/>
    </row>
    <row r="48" spans="1:32" ht="16.5" customHeight="1" x14ac:dyDescent="0.15">
      <c r="A48" s="624"/>
      <c r="B48" s="625"/>
      <c r="C48" s="625"/>
      <c r="D48" s="625"/>
      <c r="E48" s="625"/>
      <c r="F48" s="625"/>
      <c r="G48" s="625"/>
      <c r="H48" s="625"/>
      <c r="I48" s="625"/>
      <c r="J48" s="626"/>
      <c r="K48" s="627"/>
      <c r="L48" s="627"/>
      <c r="M48" s="627"/>
      <c r="N48" s="627"/>
      <c r="O48" s="627"/>
      <c r="P48" s="627"/>
      <c r="Q48" s="628"/>
      <c r="R48" s="629"/>
      <c r="S48" s="630"/>
      <c r="T48" s="631"/>
      <c r="U48" s="631"/>
      <c r="V48" s="632"/>
      <c r="W48" s="633">
        <f t="shared" si="0"/>
        <v>0</v>
      </c>
      <c r="X48" s="634"/>
      <c r="Y48" s="634"/>
      <c r="Z48" s="635"/>
      <c r="AA48" s="636"/>
      <c r="AB48" s="637"/>
      <c r="AC48" s="637"/>
      <c r="AD48" s="637"/>
      <c r="AE48" s="637"/>
      <c r="AF48" s="638"/>
    </row>
    <row r="49" spans="1:32" ht="16.5" customHeight="1" x14ac:dyDescent="0.15">
      <c r="A49" s="651"/>
      <c r="B49" s="652"/>
      <c r="C49" s="652"/>
      <c r="D49" s="652"/>
      <c r="E49" s="652"/>
      <c r="F49" s="652"/>
      <c r="G49" s="652"/>
      <c r="H49" s="652"/>
      <c r="I49" s="652"/>
      <c r="J49" s="653"/>
      <c r="K49" s="654"/>
      <c r="L49" s="654"/>
      <c r="M49" s="654"/>
      <c r="N49" s="654"/>
      <c r="O49" s="654"/>
      <c r="P49" s="654"/>
      <c r="Q49" s="655"/>
      <c r="R49" s="656"/>
      <c r="S49" s="657"/>
      <c r="T49" s="658"/>
      <c r="U49" s="658"/>
      <c r="V49" s="659"/>
      <c r="W49" s="633">
        <f t="shared" si="0"/>
        <v>0</v>
      </c>
      <c r="X49" s="634"/>
      <c r="Y49" s="634"/>
      <c r="Z49" s="635"/>
      <c r="AA49" s="660"/>
      <c r="AB49" s="661"/>
      <c r="AC49" s="661"/>
      <c r="AD49" s="661"/>
      <c r="AE49" s="661"/>
      <c r="AF49" s="662"/>
    </row>
    <row r="50" spans="1:32" ht="16.5" customHeight="1" x14ac:dyDescent="0.15">
      <c r="A50" s="39" t="s">
        <v>87</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row>
    <row r="51" spans="1:32" ht="16.5" customHeight="1" x14ac:dyDescent="0.15">
      <c r="A51" s="40" t="s">
        <v>88</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row>
  </sheetData>
  <sheetProtection formatCells="0" formatColumns="0" formatRows="0" insertColumns="0" selectLockedCells="1"/>
  <mergeCells count="148">
    <mergeCell ref="S2:Y2"/>
    <mergeCell ref="Z2:AF2"/>
    <mergeCell ref="A4:AF4"/>
    <mergeCell ref="A5:AF5"/>
    <mergeCell ref="A6:D13"/>
    <mergeCell ref="E6:K8"/>
    <mergeCell ref="L6:R8"/>
    <mergeCell ref="S6:Y8"/>
    <mergeCell ref="Z6:AF8"/>
    <mergeCell ref="E9:K9"/>
    <mergeCell ref="E13:K13"/>
    <mergeCell ref="L13:R13"/>
    <mergeCell ref="S13:Y13"/>
    <mergeCell ref="Z13:AF13"/>
    <mergeCell ref="A16:J16"/>
    <mergeCell ref="K16:Q16"/>
    <mergeCell ref="A17:J17"/>
    <mergeCell ref="K17:Q17"/>
    <mergeCell ref="A14:AF14"/>
    <mergeCell ref="A15:J15"/>
    <mergeCell ref="K15:Q15"/>
    <mergeCell ref="R15:AF15"/>
    <mergeCell ref="L9:R9"/>
    <mergeCell ref="S9:Y9"/>
    <mergeCell ref="Z9:AF9"/>
    <mergeCell ref="E10:K12"/>
    <mergeCell ref="L10:R12"/>
    <mergeCell ref="S10:Y12"/>
    <mergeCell ref="Z10:AF12"/>
    <mergeCell ref="R17:AF17"/>
    <mergeCell ref="R16:AF16"/>
    <mergeCell ref="A18:J18"/>
    <mergeCell ref="K18:Q18"/>
    <mergeCell ref="R18:AF18"/>
    <mergeCell ref="A23:J23"/>
    <mergeCell ref="K23:Q23"/>
    <mergeCell ref="R23:AF23"/>
    <mergeCell ref="A21:J21"/>
    <mergeCell ref="K21:Q21"/>
    <mergeCell ref="A22:J22"/>
    <mergeCell ref="K22:Q22"/>
    <mergeCell ref="A19:J19"/>
    <mergeCell ref="K19:Q19"/>
    <mergeCell ref="R19:AF19"/>
    <mergeCell ref="A20:J20"/>
    <mergeCell ref="K20:Q20"/>
    <mergeCell ref="R20:AF20"/>
    <mergeCell ref="R21:V21"/>
    <mergeCell ref="W21:Y21"/>
    <mergeCell ref="Z21:AF21"/>
    <mergeCell ref="R22:V22"/>
    <mergeCell ref="W22:Y22"/>
    <mergeCell ref="Z22:AF22"/>
    <mergeCell ref="W46:Z46"/>
    <mergeCell ref="AA46:AF46"/>
    <mergeCell ref="A42:J42"/>
    <mergeCell ref="K42:Q42"/>
    <mergeCell ref="R42:AF42"/>
    <mergeCell ref="A43:AF43"/>
    <mergeCell ref="A45:I45"/>
    <mergeCell ref="J45:P45"/>
    <mergeCell ref="Q45:R45"/>
    <mergeCell ref="S45:V45"/>
    <mergeCell ref="W45:Z45"/>
    <mergeCell ref="AA45:AF45"/>
    <mergeCell ref="A46:I46"/>
    <mergeCell ref="J46:P46"/>
    <mergeCell ref="Q46:R46"/>
    <mergeCell ref="S46:V46"/>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R25:AF25"/>
    <mergeCell ref="A24:J24"/>
    <mergeCell ref="K24:Q24"/>
    <mergeCell ref="R24:AF24"/>
    <mergeCell ref="R27:V27"/>
    <mergeCell ref="W27:Y27"/>
    <mergeCell ref="Z27:AF27"/>
    <mergeCell ref="R28:V28"/>
    <mergeCell ref="W28:Y28"/>
    <mergeCell ref="Z28:AF28"/>
    <mergeCell ref="A25:J25"/>
    <mergeCell ref="K25:Q25"/>
    <mergeCell ref="K26:Q26"/>
    <mergeCell ref="R26:AF26"/>
    <mergeCell ref="K28:Q28"/>
    <mergeCell ref="A27:J27"/>
    <mergeCell ref="K27:Q27"/>
    <mergeCell ref="A28:J28"/>
    <mergeCell ref="W41:Y41"/>
    <mergeCell ref="Z41:AF41"/>
    <mergeCell ref="A35:J35"/>
    <mergeCell ref="K35:Q35"/>
    <mergeCell ref="A40:J40"/>
    <mergeCell ref="K40:Q40"/>
    <mergeCell ref="R40:V40"/>
    <mergeCell ref="W40:Y40"/>
    <mergeCell ref="Z40:AF40"/>
    <mergeCell ref="A37:J37"/>
    <mergeCell ref="A38:J38"/>
    <mergeCell ref="K36:Q36"/>
    <mergeCell ref="K37:Q37"/>
    <mergeCell ref="K38:Q38"/>
    <mergeCell ref="K39:Q39"/>
    <mergeCell ref="R36:AF36"/>
    <mergeCell ref="R37:AF37"/>
    <mergeCell ref="R38:AF38"/>
    <mergeCell ref="R39:AF39"/>
    <mergeCell ref="A41:J41"/>
    <mergeCell ref="K41:Q41"/>
    <mergeCell ref="R41:V41"/>
    <mergeCell ref="W34:Y34"/>
    <mergeCell ref="Z34:AF34"/>
    <mergeCell ref="R35:V35"/>
    <mergeCell ref="W35:Y35"/>
    <mergeCell ref="Z35:AF35"/>
    <mergeCell ref="A36:J36"/>
    <mergeCell ref="R30:AF30"/>
    <mergeCell ref="R29:AF29"/>
    <mergeCell ref="A31:J31"/>
    <mergeCell ref="A29:J29"/>
    <mergeCell ref="K29:Q29"/>
    <mergeCell ref="A30:J30"/>
    <mergeCell ref="K30:Q30"/>
    <mergeCell ref="A34:J34"/>
    <mergeCell ref="K34:Q34"/>
    <mergeCell ref="R34:V34"/>
    <mergeCell ref="R31:AF31"/>
    <mergeCell ref="R32:AF32"/>
    <mergeCell ref="K32:Q32"/>
    <mergeCell ref="K31:Q31"/>
    <mergeCell ref="A32:J32"/>
  </mergeCells>
  <phoneticPr fontId="1"/>
  <printOptions horizontalCentered="1"/>
  <pageMargins left="0.74803149606299213" right="0.74803149606299213" top="0.59055118110236227" bottom="0.59055118110236227" header="0.31496062992125984" footer="0.31496062992125984"/>
  <pageSetup paperSize="9" scale="9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view="pageBreakPreview" zoomScaleNormal="100" zoomScaleSheetLayoutView="100" workbookViewId="0">
      <selection activeCell="E6" sqref="E6:K8"/>
    </sheetView>
  </sheetViews>
  <sheetFormatPr defaultColWidth="2.625" defaultRowHeight="16.5" customHeight="1" x14ac:dyDescent="0.15"/>
  <cols>
    <col min="1" max="16384" width="2.625" style="187"/>
  </cols>
  <sheetData>
    <row r="1" spans="1:32" ht="16.5" customHeight="1" thickBot="1" x14ac:dyDescent="0.2">
      <c r="B1" s="188" t="s">
        <v>66</v>
      </c>
    </row>
    <row r="2" spans="1:32" ht="16.5" customHeight="1" thickBot="1" x14ac:dyDescent="0.2">
      <c r="A2" s="28" t="s">
        <v>67</v>
      </c>
      <c r="B2" s="188"/>
      <c r="S2" s="544" t="s">
        <v>68</v>
      </c>
      <c r="T2" s="545"/>
      <c r="U2" s="545"/>
      <c r="V2" s="545"/>
      <c r="W2" s="545"/>
      <c r="X2" s="545"/>
      <c r="Y2" s="546"/>
      <c r="Z2" s="547">
        <f>担当窓口!E5</f>
        <v>0</v>
      </c>
      <c r="AA2" s="548"/>
      <c r="AB2" s="548"/>
      <c r="AC2" s="548"/>
      <c r="AD2" s="548"/>
      <c r="AE2" s="548"/>
      <c r="AF2" s="549"/>
    </row>
    <row r="3" spans="1:32" ht="16.5" customHeight="1" x14ac:dyDescent="0.15">
      <c r="A3" s="28"/>
      <c r="B3" s="28"/>
      <c r="C3" s="28"/>
      <c r="D3" s="28"/>
      <c r="E3" s="28"/>
      <c r="F3" s="28"/>
      <c r="G3" s="29"/>
      <c r="H3" s="30"/>
      <c r="I3" s="31"/>
      <c r="J3" s="31"/>
      <c r="K3" s="31"/>
      <c r="L3" s="31"/>
      <c r="M3" s="31"/>
      <c r="N3" s="31"/>
      <c r="O3" s="31"/>
      <c r="P3" s="31"/>
      <c r="Q3" s="31"/>
      <c r="R3" s="31"/>
      <c r="S3" s="31"/>
      <c r="T3" s="31"/>
      <c r="U3" s="31"/>
      <c r="V3" s="31"/>
      <c r="W3" s="29"/>
      <c r="X3" s="29"/>
      <c r="Y3" s="29"/>
      <c r="Z3" s="29"/>
      <c r="AA3" s="29"/>
      <c r="AB3" s="29"/>
      <c r="AC3" s="29"/>
      <c r="AD3" s="29"/>
      <c r="AE3" s="29"/>
      <c r="AF3" s="32" t="s">
        <v>165</v>
      </c>
    </row>
    <row r="4" spans="1:32" ht="16.5" customHeight="1" x14ac:dyDescent="0.15">
      <c r="A4" s="550" t="s">
        <v>155</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row>
    <row r="5" spans="1:32" ht="16.5" customHeight="1" x14ac:dyDescent="0.15">
      <c r="A5" s="550" t="s">
        <v>319</v>
      </c>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row>
    <row r="6" spans="1:32" ht="16.5" customHeight="1" x14ac:dyDescent="0.15">
      <c r="A6" s="551" t="s">
        <v>69</v>
      </c>
      <c r="B6" s="552"/>
      <c r="C6" s="552"/>
      <c r="D6" s="553"/>
      <c r="E6" s="560" t="s">
        <v>70</v>
      </c>
      <c r="F6" s="534"/>
      <c r="G6" s="534"/>
      <c r="H6" s="534"/>
      <c r="I6" s="534"/>
      <c r="J6" s="534"/>
      <c r="K6" s="535"/>
      <c r="L6" s="533" t="s">
        <v>71</v>
      </c>
      <c r="M6" s="539"/>
      <c r="N6" s="539"/>
      <c r="O6" s="539"/>
      <c r="P6" s="539"/>
      <c r="Q6" s="539"/>
      <c r="R6" s="540"/>
      <c r="S6" s="533" t="s">
        <v>72</v>
      </c>
      <c r="T6" s="539"/>
      <c r="U6" s="539"/>
      <c r="V6" s="539"/>
      <c r="W6" s="539"/>
      <c r="X6" s="539"/>
      <c r="Y6" s="540"/>
      <c r="Z6" s="533" t="s">
        <v>73</v>
      </c>
      <c r="AA6" s="539"/>
      <c r="AB6" s="539"/>
      <c r="AC6" s="539"/>
      <c r="AD6" s="539"/>
      <c r="AE6" s="539"/>
      <c r="AF6" s="540"/>
    </row>
    <row r="7" spans="1:32" ht="16.5" customHeight="1" x14ac:dyDescent="0.15">
      <c r="A7" s="554"/>
      <c r="B7" s="555"/>
      <c r="C7" s="555"/>
      <c r="D7" s="556"/>
      <c r="E7" s="536"/>
      <c r="F7" s="537"/>
      <c r="G7" s="537"/>
      <c r="H7" s="537"/>
      <c r="I7" s="537"/>
      <c r="J7" s="537"/>
      <c r="K7" s="538"/>
      <c r="L7" s="541"/>
      <c r="M7" s="542"/>
      <c r="N7" s="542"/>
      <c r="O7" s="542"/>
      <c r="P7" s="542"/>
      <c r="Q7" s="542"/>
      <c r="R7" s="543"/>
      <c r="S7" s="541"/>
      <c r="T7" s="542"/>
      <c r="U7" s="542"/>
      <c r="V7" s="542"/>
      <c r="W7" s="542"/>
      <c r="X7" s="542"/>
      <c r="Y7" s="543"/>
      <c r="Z7" s="541"/>
      <c r="AA7" s="542"/>
      <c r="AB7" s="542"/>
      <c r="AC7" s="542"/>
      <c r="AD7" s="542"/>
      <c r="AE7" s="542"/>
      <c r="AF7" s="543"/>
    </row>
    <row r="8" spans="1:32" ht="16.5" customHeight="1" x14ac:dyDescent="0.15">
      <c r="A8" s="554"/>
      <c r="B8" s="555"/>
      <c r="C8" s="555"/>
      <c r="D8" s="556"/>
      <c r="E8" s="536"/>
      <c r="F8" s="537"/>
      <c r="G8" s="537"/>
      <c r="H8" s="537"/>
      <c r="I8" s="537"/>
      <c r="J8" s="537"/>
      <c r="K8" s="538"/>
      <c r="L8" s="541"/>
      <c r="M8" s="542"/>
      <c r="N8" s="542"/>
      <c r="O8" s="542"/>
      <c r="P8" s="542"/>
      <c r="Q8" s="542"/>
      <c r="R8" s="543"/>
      <c r="S8" s="541"/>
      <c r="T8" s="542"/>
      <c r="U8" s="542"/>
      <c r="V8" s="542"/>
      <c r="W8" s="542"/>
      <c r="X8" s="542"/>
      <c r="Y8" s="543"/>
      <c r="Z8" s="541"/>
      <c r="AA8" s="542"/>
      <c r="AB8" s="542"/>
      <c r="AC8" s="542"/>
      <c r="AD8" s="542"/>
      <c r="AE8" s="542"/>
      <c r="AF8" s="543"/>
    </row>
    <row r="9" spans="1:32" ht="16.5" customHeight="1" x14ac:dyDescent="0.15">
      <c r="A9" s="554"/>
      <c r="B9" s="555"/>
      <c r="C9" s="555"/>
      <c r="D9" s="556"/>
      <c r="E9" s="703"/>
      <c r="F9" s="703"/>
      <c r="G9" s="703"/>
      <c r="H9" s="703"/>
      <c r="I9" s="703"/>
      <c r="J9" s="703"/>
      <c r="K9" s="704"/>
      <c r="L9" s="699"/>
      <c r="M9" s="699"/>
      <c r="N9" s="699"/>
      <c r="O9" s="699"/>
      <c r="P9" s="699"/>
      <c r="Q9" s="699"/>
      <c r="R9" s="699"/>
      <c r="S9" s="532">
        <f>E9-L9</f>
        <v>0</v>
      </c>
      <c r="T9" s="532"/>
      <c r="U9" s="532"/>
      <c r="V9" s="532"/>
      <c r="W9" s="532"/>
      <c r="X9" s="532"/>
      <c r="Y9" s="532"/>
      <c r="Z9" s="532">
        <f>K40</f>
        <v>0</v>
      </c>
      <c r="AA9" s="532"/>
      <c r="AB9" s="532"/>
      <c r="AC9" s="532"/>
      <c r="AD9" s="532"/>
      <c r="AE9" s="532"/>
      <c r="AF9" s="532"/>
    </row>
    <row r="10" spans="1:32" ht="16.5" customHeight="1" x14ac:dyDescent="0.15">
      <c r="A10" s="554"/>
      <c r="B10" s="555"/>
      <c r="C10" s="555"/>
      <c r="D10" s="556"/>
      <c r="E10" s="560" t="s">
        <v>74</v>
      </c>
      <c r="F10" s="534"/>
      <c r="G10" s="534"/>
      <c r="H10" s="534"/>
      <c r="I10" s="534"/>
      <c r="J10" s="534"/>
      <c r="K10" s="535"/>
      <c r="L10" s="533" t="s">
        <v>75</v>
      </c>
      <c r="M10" s="539"/>
      <c r="N10" s="539"/>
      <c r="O10" s="539"/>
      <c r="P10" s="539"/>
      <c r="Q10" s="539"/>
      <c r="R10" s="540"/>
      <c r="S10" s="533" t="s">
        <v>76</v>
      </c>
      <c r="T10" s="534"/>
      <c r="U10" s="534"/>
      <c r="V10" s="534"/>
      <c r="W10" s="534"/>
      <c r="X10" s="534"/>
      <c r="Y10" s="535"/>
      <c r="Z10" s="533" t="s">
        <v>313</v>
      </c>
      <c r="AA10" s="539"/>
      <c r="AB10" s="539"/>
      <c r="AC10" s="539"/>
      <c r="AD10" s="539"/>
      <c r="AE10" s="539"/>
      <c r="AF10" s="540"/>
    </row>
    <row r="11" spans="1:32" ht="16.5" customHeight="1" x14ac:dyDescent="0.15">
      <c r="A11" s="554"/>
      <c r="B11" s="555"/>
      <c r="C11" s="555"/>
      <c r="D11" s="556"/>
      <c r="E11" s="536"/>
      <c r="F11" s="537"/>
      <c r="G11" s="537"/>
      <c r="H11" s="537"/>
      <c r="I11" s="537"/>
      <c r="J11" s="537"/>
      <c r="K11" s="538"/>
      <c r="L11" s="541"/>
      <c r="M11" s="542"/>
      <c r="N11" s="542"/>
      <c r="O11" s="542"/>
      <c r="P11" s="542"/>
      <c r="Q11" s="542"/>
      <c r="R11" s="543"/>
      <c r="S11" s="541"/>
      <c r="T11" s="537"/>
      <c r="U11" s="537"/>
      <c r="V11" s="537"/>
      <c r="W11" s="537"/>
      <c r="X11" s="537"/>
      <c r="Y11" s="538"/>
      <c r="Z11" s="541"/>
      <c r="AA11" s="542"/>
      <c r="AB11" s="542"/>
      <c r="AC11" s="542"/>
      <c r="AD11" s="542"/>
      <c r="AE11" s="542"/>
      <c r="AF11" s="543"/>
    </row>
    <row r="12" spans="1:32" ht="16.5" customHeight="1" x14ac:dyDescent="0.15">
      <c r="A12" s="554"/>
      <c r="B12" s="555"/>
      <c r="C12" s="555"/>
      <c r="D12" s="556"/>
      <c r="E12" s="536"/>
      <c r="F12" s="537"/>
      <c r="G12" s="537"/>
      <c r="H12" s="537"/>
      <c r="I12" s="537"/>
      <c r="J12" s="537"/>
      <c r="K12" s="538"/>
      <c r="L12" s="541"/>
      <c r="M12" s="542"/>
      <c r="N12" s="542"/>
      <c r="O12" s="542"/>
      <c r="P12" s="542"/>
      <c r="Q12" s="542"/>
      <c r="R12" s="543"/>
      <c r="S12" s="536"/>
      <c r="T12" s="537"/>
      <c r="U12" s="537"/>
      <c r="V12" s="537"/>
      <c r="W12" s="537"/>
      <c r="X12" s="537"/>
      <c r="Y12" s="538"/>
      <c r="Z12" s="541"/>
      <c r="AA12" s="542"/>
      <c r="AB12" s="542"/>
      <c r="AC12" s="542"/>
      <c r="AD12" s="542"/>
      <c r="AE12" s="542"/>
      <c r="AF12" s="543"/>
    </row>
    <row r="13" spans="1:32" ht="16.5" customHeight="1" x14ac:dyDescent="0.15">
      <c r="A13" s="557"/>
      <c r="B13" s="558"/>
      <c r="C13" s="558"/>
      <c r="D13" s="559"/>
      <c r="E13" s="563" t="s">
        <v>163</v>
      </c>
      <c r="F13" s="563"/>
      <c r="G13" s="563"/>
      <c r="H13" s="563"/>
      <c r="I13" s="563"/>
      <c r="J13" s="563"/>
      <c r="K13" s="564"/>
      <c r="L13" s="565">
        <f>IF(Z9&gt;E13,E13,Z9)</f>
        <v>0</v>
      </c>
      <c r="M13" s="565"/>
      <c r="N13" s="565"/>
      <c r="O13" s="565"/>
      <c r="P13" s="565"/>
      <c r="Q13" s="565"/>
      <c r="R13" s="565"/>
      <c r="S13" s="532">
        <f>IF(S9&gt;L13,L13,S9)</f>
        <v>0</v>
      </c>
      <c r="T13" s="532"/>
      <c r="U13" s="532"/>
      <c r="V13" s="532"/>
      <c r="W13" s="532"/>
      <c r="X13" s="532"/>
      <c r="Y13" s="532"/>
      <c r="Z13" s="561">
        <f>ROUNDDOWN(S13/2,0)</f>
        <v>0</v>
      </c>
      <c r="AA13" s="561"/>
      <c r="AB13" s="561"/>
      <c r="AC13" s="561"/>
      <c r="AD13" s="561"/>
      <c r="AE13" s="561"/>
      <c r="AF13" s="562"/>
    </row>
    <row r="14" spans="1:32" ht="16.5" customHeight="1" x14ac:dyDescent="0.15">
      <c r="A14" s="690" t="s">
        <v>77</v>
      </c>
      <c r="B14" s="691"/>
      <c r="C14" s="691"/>
      <c r="D14" s="691"/>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2"/>
    </row>
    <row r="15" spans="1:32" ht="16.5" customHeight="1" x14ac:dyDescent="0.15">
      <c r="A15" s="693" t="s">
        <v>78</v>
      </c>
      <c r="B15" s="694"/>
      <c r="C15" s="694"/>
      <c r="D15" s="694"/>
      <c r="E15" s="694"/>
      <c r="F15" s="694"/>
      <c r="G15" s="694"/>
      <c r="H15" s="694"/>
      <c r="I15" s="694"/>
      <c r="J15" s="695"/>
      <c r="K15" s="696" t="s">
        <v>79</v>
      </c>
      <c r="L15" s="697"/>
      <c r="M15" s="697"/>
      <c r="N15" s="697"/>
      <c r="O15" s="697"/>
      <c r="P15" s="697"/>
      <c r="Q15" s="698"/>
      <c r="R15" s="696" t="s">
        <v>80</v>
      </c>
      <c r="S15" s="697"/>
      <c r="T15" s="697"/>
      <c r="U15" s="697"/>
      <c r="V15" s="697"/>
      <c r="W15" s="697"/>
      <c r="X15" s="697"/>
      <c r="Y15" s="697"/>
      <c r="Z15" s="697"/>
      <c r="AA15" s="697"/>
      <c r="AB15" s="697"/>
      <c r="AC15" s="697"/>
      <c r="AD15" s="697"/>
      <c r="AE15" s="697"/>
      <c r="AF15" s="698"/>
    </row>
    <row r="16" spans="1:32" ht="16.5" customHeight="1" x14ac:dyDescent="0.15">
      <c r="A16" s="711"/>
      <c r="B16" s="712"/>
      <c r="C16" s="712"/>
      <c r="D16" s="712"/>
      <c r="E16" s="712"/>
      <c r="F16" s="712"/>
      <c r="G16" s="712"/>
      <c r="H16" s="712"/>
      <c r="I16" s="712"/>
      <c r="J16" s="713"/>
      <c r="K16" s="714"/>
      <c r="L16" s="715"/>
      <c r="M16" s="715"/>
      <c r="N16" s="715"/>
      <c r="O16" s="715"/>
      <c r="P16" s="715"/>
      <c r="Q16" s="716"/>
      <c r="R16" s="717"/>
      <c r="S16" s="718"/>
      <c r="T16" s="718"/>
      <c r="U16" s="718"/>
      <c r="V16" s="718"/>
      <c r="W16" s="718"/>
      <c r="X16" s="718"/>
      <c r="Y16" s="718"/>
      <c r="Z16" s="718"/>
      <c r="AA16" s="718"/>
      <c r="AB16" s="718"/>
      <c r="AC16" s="718"/>
      <c r="AD16" s="718"/>
      <c r="AE16" s="718"/>
      <c r="AF16" s="719"/>
    </row>
    <row r="17" spans="1:32" ht="16.5" customHeight="1" x14ac:dyDescent="0.15">
      <c r="A17" s="582"/>
      <c r="B17" s="583"/>
      <c r="C17" s="583"/>
      <c r="D17" s="583"/>
      <c r="E17" s="583"/>
      <c r="F17" s="583"/>
      <c r="G17" s="583"/>
      <c r="H17" s="583"/>
      <c r="I17" s="583"/>
      <c r="J17" s="584"/>
      <c r="K17" s="597"/>
      <c r="L17" s="598"/>
      <c r="M17" s="598"/>
      <c r="N17" s="598"/>
      <c r="O17" s="598"/>
      <c r="P17" s="598"/>
      <c r="Q17" s="599"/>
      <c r="R17" s="708"/>
      <c r="S17" s="709"/>
      <c r="T17" s="709"/>
      <c r="U17" s="709"/>
      <c r="V17" s="709"/>
      <c r="W17" s="709"/>
      <c r="X17" s="709"/>
      <c r="Y17" s="709"/>
      <c r="Z17" s="709"/>
      <c r="AA17" s="709"/>
      <c r="AB17" s="709"/>
      <c r="AC17" s="709"/>
      <c r="AD17" s="709"/>
      <c r="AE17" s="709"/>
      <c r="AF17" s="710"/>
    </row>
    <row r="18" spans="1:32" ht="16.5" customHeight="1" x14ac:dyDescent="0.15">
      <c r="A18" s="582"/>
      <c r="B18" s="583"/>
      <c r="C18" s="583"/>
      <c r="D18" s="583"/>
      <c r="E18" s="583"/>
      <c r="F18" s="583"/>
      <c r="G18" s="583"/>
      <c r="H18" s="583"/>
      <c r="I18" s="583"/>
      <c r="J18" s="584"/>
      <c r="K18" s="597"/>
      <c r="L18" s="598"/>
      <c r="M18" s="598"/>
      <c r="N18" s="598"/>
      <c r="O18" s="598"/>
      <c r="P18" s="598"/>
      <c r="Q18" s="599"/>
      <c r="R18" s="708"/>
      <c r="S18" s="709"/>
      <c r="T18" s="709"/>
      <c r="U18" s="709"/>
      <c r="V18" s="709"/>
      <c r="W18" s="709"/>
      <c r="X18" s="709"/>
      <c r="Y18" s="709"/>
      <c r="Z18" s="709"/>
      <c r="AA18" s="709"/>
      <c r="AB18" s="709"/>
      <c r="AC18" s="709"/>
      <c r="AD18" s="709"/>
      <c r="AE18" s="709"/>
      <c r="AF18" s="710"/>
    </row>
    <row r="19" spans="1:32" ht="16.5" customHeight="1" x14ac:dyDescent="0.15">
      <c r="A19" s="582"/>
      <c r="B19" s="583"/>
      <c r="C19" s="583"/>
      <c r="D19" s="583"/>
      <c r="E19" s="583"/>
      <c r="F19" s="583"/>
      <c r="G19" s="583"/>
      <c r="H19" s="583"/>
      <c r="I19" s="583"/>
      <c r="J19" s="584"/>
      <c r="K19" s="597"/>
      <c r="L19" s="598"/>
      <c r="M19" s="598"/>
      <c r="N19" s="598"/>
      <c r="O19" s="598"/>
      <c r="P19" s="598"/>
      <c r="Q19" s="599"/>
      <c r="R19" s="708"/>
      <c r="S19" s="709"/>
      <c r="T19" s="709"/>
      <c r="U19" s="709"/>
      <c r="V19" s="709"/>
      <c r="W19" s="709"/>
      <c r="X19" s="709"/>
      <c r="Y19" s="709"/>
      <c r="Z19" s="709"/>
      <c r="AA19" s="709"/>
      <c r="AB19" s="709"/>
      <c r="AC19" s="709"/>
      <c r="AD19" s="709"/>
      <c r="AE19" s="709"/>
      <c r="AF19" s="710"/>
    </row>
    <row r="20" spans="1:32" ht="16.5" customHeight="1" x14ac:dyDescent="0.15">
      <c r="A20" s="582"/>
      <c r="B20" s="583"/>
      <c r="C20" s="583"/>
      <c r="D20" s="583"/>
      <c r="E20" s="583"/>
      <c r="F20" s="583"/>
      <c r="G20" s="583"/>
      <c r="H20" s="583"/>
      <c r="I20" s="583"/>
      <c r="J20" s="584"/>
      <c r="K20" s="597"/>
      <c r="L20" s="598"/>
      <c r="M20" s="598"/>
      <c r="N20" s="598"/>
      <c r="O20" s="598"/>
      <c r="P20" s="598"/>
      <c r="Q20" s="599"/>
      <c r="R20" s="708"/>
      <c r="S20" s="709"/>
      <c r="T20" s="709"/>
      <c r="U20" s="709"/>
      <c r="V20" s="709"/>
      <c r="W20" s="709"/>
      <c r="X20" s="709"/>
      <c r="Y20" s="709"/>
      <c r="Z20" s="709"/>
      <c r="AA20" s="709"/>
      <c r="AB20" s="709"/>
      <c r="AC20" s="709"/>
      <c r="AD20" s="709"/>
      <c r="AE20" s="709"/>
      <c r="AF20" s="710"/>
    </row>
    <row r="21" spans="1:32" ht="16.5" customHeight="1" x14ac:dyDescent="0.15">
      <c r="A21" s="582"/>
      <c r="B21" s="583"/>
      <c r="C21" s="583"/>
      <c r="D21" s="583"/>
      <c r="E21" s="583"/>
      <c r="F21" s="583"/>
      <c r="G21" s="583"/>
      <c r="H21" s="583"/>
      <c r="I21" s="583"/>
      <c r="J21" s="584"/>
      <c r="K21" s="597"/>
      <c r="L21" s="598"/>
      <c r="M21" s="598"/>
      <c r="N21" s="598"/>
      <c r="O21" s="598"/>
      <c r="P21" s="598"/>
      <c r="Q21" s="599"/>
      <c r="R21" s="708"/>
      <c r="S21" s="709"/>
      <c r="T21" s="709"/>
      <c r="U21" s="709"/>
      <c r="V21" s="709"/>
      <c r="W21" s="709"/>
      <c r="X21" s="709"/>
      <c r="Y21" s="709"/>
      <c r="Z21" s="709"/>
      <c r="AA21" s="709"/>
      <c r="AB21" s="709"/>
      <c r="AC21" s="709"/>
      <c r="AD21" s="709"/>
      <c r="AE21" s="709"/>
      <c r="AF21" s="710"/>
    </row>
    <row r="22" spans="1:32" ht="16.5" customHeight="1" x14ac:dyDescent="0.15">
      <c r="A22" s="582"/>
      <c r="B22" s="583"/>
      <c r="C22" s="583"/>
      <c r="D22" s="583"/>
      <c r="E22" s="583"/>
      <c r="F22" s="583"/>
      <c r="G22" s="583"/>
      <c r="H22" s="583"/>
      <c r="I22" s="583"/>
      <c r="J22" s="584"/>
      <c r="K22" s="597"/>
      <c r="L22" s="598"/>
      <c r="M22" s="598"/>
      <c r="N22" s="598"/>
      <c r="O22" s="598"/>
      <c r="P22" s="598"/>
      <c r="Q22" s="599"/>
      <c r="R22" s="708"/>
      <c r="S22" s="709"/>
      <c r="T22" s="709"/>
      <c r="U22" s="709"/>
      <c r="V22" s="709"/>
      <c r="W22" s="709"/>
      <c r="X22" s="709"/>
      <c r="Y22" s="709"/>
      <c r="Z22" s="709"/>
      <c r="AA22" s="709"/>
      <c r="AB22" s="709"/>
      <c r="AC22" s="709"/>
      <c r="AD22" s="709"/>
      <c r="AE22" s="709"/>
      <c r="AF22" s="710"/>
    </row>
    <row r="23" spans="1:32" ht="16.5" customHeight="1" x14ac:dyDescent="0.15">
      <c r="A23" s="582"/>
      <c r="B23" s="583"/>
      <c r="C23" s="583"/>
      <c r="D23" s="583"/>
      <c r="E23" s="583"/>
      <c r="F23" s="583"/>
      <c r="G23" s="583"/>
      <c r="H23" s="583"/>
      <c r="I23" s="583"/>
      <c r="J23" s="584"/>
      <c r="K23" s="597"/>
      <c r="L23" s="598"/>
      <c r="M23" s="598"/>
      <c r="N23" s="598"/>
      <c r="O23" s="598"/>
      <c r="P23" s="598"/>
      <c r="Q23" s="599"/>
      <c r="R23" s="708"/>
      <c r="S23" s="709"/>
      <c r="T23" s="709"/>
      <c r="U23" s="709"/>
      <c r="V23" s="709"/>
      <c r="W23" s="709"/>
      <c r="X23" s="709"/>
      <c r="Y23" s="709"/>
      <c r="Z23" s="709"/>
      <c r="AA23" s="709"/>
      <c r="AB23" s="709"/>
      <c r="AC23" s="709"/>
      <c r="AD23" s="709"/>
      <c r="AE23" s="709"/>
      <c r="AF23" s="710"/>
    </row>
    <row r="24" spans="1:32" ht="16.5" customHeight="1" x14ac:dyDescent="0.15">
      <c r="A24" s="582"/>
      <c r="B24" s="583"/>
      <c r="C24" s="583"/>
      <c r="D24" s="583"/>
      <c r="E24" s="583"/>
      <c r="F24" s="583"/>
      <c r="G24" s="583"/>
      <c r="H24" s="583"/>
      <c r="I24" s="583"/>
      <c r="J24" s="584"/>
      <c r="K24" s="597"/>
      <c r="L24" s="598"/>
      <c r="M24" s="598"/>
      <c r="N24" s="598"/>
      <c r="O24" s="598"/>
      <c r="P24" s="598"/>
      <c r="Q24" s="599"/>
      <c r="R24" s="708"/>
      <c r="S24" s="709"/>
      <c r="T24" s="709"/>
      <c r="U24" s="709"/>
      <c r="V24" s="709"/>
      <c r="W24" s="709"/>
      <c r="X24" s="709"/>
      <c r="Y24" s="709"/>
      <c r="Z24" s="709"/>
      <c r="AA24" s="709"/>
      <c r="AB24" s="709"/>
      <c r="AC24" s="709"/>
      <c r="AD24" s="709"/>
      <c r="AE24" s="709"/>
      <c r="AF24" s="710"/>
    </row>
    <row r="25" spans="1:32" ht="16.5" customHeight="1" x14ac:dyDescent="0.15">
      <c r="A25" s="582"/>
      <c r="B25" s="583"/>
      <c r="C25" s="583"/>
      <c r="D25" s="583"/>
      <c r="E25" s="583"/>
      <c r="F25" s="583"/>
      <c r="G25" s="583"/>
      <c r="H25" s="583"/>
      <c r="I25" s="583"/>
      <c r="J25" s="584"/>
      <c r="K25" s="597"/>
      <c r="L25" s="598"/>
      <c r="M25" s="598"/>
      <c r="N25" s="598"/>
      <c r="O25" s="598"/>
      <c r="P25" s="598"/>
      <c r="Q25" s="599"/>
      <c r="R25" s="708"/>
      <c r="S25" s="709"/>
      <c r="T25" s="709"/>
      <c r="U25" s="709"/>
      <c r="V25" s="709"/>
      <c r="W25" s="709"/>
      <c r="X25" s="709"/>
      <c r="Y25" s="709"/>
      <c r="Z25" s="709"/>
      <c r="AA25" s="709"/>
      <c r="AB25" s="709"/>
      <c r="AC25" s="709"/>
      <c r="AD25" s="709"/>
      <c r="AE25" s="709"/>
      <c r="AF25" s="710"/>
    </row>
    <row r="26" spans="1:32" ht="16.5" customHeight="1" x14ac:dyDescent="0.15">
      <c r="A26" s="582"/>
      <c r="B26" s="583"/>
      <c r="C26" s="583"/>
      <c r="D26" s="583"/>
      <c r="E26" s="583"/>
      <c r="F26" s="583"/>
      <c r="G26" s="583"/>
      <c r="H26" s="583"/>
      <c r="I26" s="583"/>
      <c r="J26" s="584"/>
      <c r="K26" s="597"/>
      <c r="L26" s="598"/>
      <c r="M26" s="598"/>
      <c r="N26" s="598"/>
      <c r="O26" s="598"/>
      <c r="P26" s="598"/>
      <c r="Q26" s="599"/>
      <c r="R26" s="708"/>
      <c r="S26" s="709"/>
      <c r="T26" s="709"/>
      <c r="U26" s="709"/>
      <c r="V26" s="709"/>
      <c r="W26" s="709"/>
      <c r="X26" s="709"/>
      <c r="Y26" s="709"/>
      <c r="Z26" s="709"/>
      <c r="AA26" s="709"/>
      <c r="AB26" s="709"/>
      <c r="AC26" s="709"/>
      <c r="AD26" s="709"/>
      <c r="AE26" s="709"/>
      <c r="AF26" s="710"/>
    </row>
    <row r="27" spans="1:32" ht="16.5" customHeight="1" x14ac:dyDescent="0.15">
      <c r="A27" s="582"/>
      <c r="B27" s="583"/>
      <c r="C27" s="583"/>
      <c r="D27" s="583"/>
      <c r="E27" s="583"/>
      <c r="F27" s="583"/>
      <c r="G27" s="583"/>
      <c r="H27" s="583"/>
      <c r="I27" s="583"/>
      <c r="J27" s="584"/>
      <c r="K27" s="597"/>
      <c r="L27" s="598"/>
      <c r="M27" s="598"/>
      <c r="N27" s="598"/>
      <c r="O27" s="598"/>
      <c r="P27" s="598"/>
      <c r="Q27" s="599"/>
      <c r="R27" s="708"/>
      <c r="S27" s="709"/>
      <c r="T27" s="709"/>
      <c r="U27" s="709"/>
      <c r="V27" s="709"/>
      <c r="W27" s="709"/>
      <c r="X27" s="709"/>
      <c r="Y27" s="709"/>
      <c r="Z27" s="709"/>
      <c r="AA27" s="709"/>
      <c r="AB27" s="709"/>
      <c r="AC27" s="709"/>
      <c r="AD27" s="709"/>
      <c r="AE27" s="709"/>
      <c r="AF27" s="710"/>
    </row>
    <row r="28" spans="1:32" ht="16.5" customHeight="1" x14ac:dyDescent="0.15">
      <c r="A28" s="582"/>
      <c r="B28" s="583"/>
      <c r="C28" s="583"/>
      <c r="D28" s="583"/>
      <c r="E28" s="583"/>
      <c r="F28" s="583"/>
      <c r="G28" s="583"/>
      <c r="H28" s="583"/>
      <c r="I28" s="583"/>
      <c r="J28" s="584"/>
      <c r="K28" s="597"/>
      <c r="L28" s="598"/>
      <c r="M28" s="598"/>
      <c r="N28" s="598"/>
      <c r="O28" s="598"/>
      <c r="P28" s="598"/>
      <c r="Q28" s="599"/>
      <c r="R28" s="708"/>
      <c r="S28" s="709"/>
      <c r="T28" s="709"/>
      <c r="U28" s="709"/>
      <c r="V28" s="709"/>
      <c r="W28" s="709"/>
      <c r="X28" s="709"/>
      <c r="Y28" s="709"/>
      <c r="Z28" s="709"/>
      <c r="AA28" s="709"/>
      <c r="AB28" s="709"/>
      <c r="AC28" s="709"/>
      <c r="AD28" s="709"/>
      <c r="AE28" s="709"/>
      <c r="AF28" s="710"/>
    </row>
    <row r="29" spans="1:32" ht="16.5" customHeight="1" x14ac:dyDescent="0.15">
      <c r="A29" s="582"/>
      <c r="B29" s="583"/>
      <c r="C29" s="583"/>
      <c r="D29" s="583"/>
      <c r="E29" s="583"/>
      <c r="F29" s="583"/>
      <c r="G29" s="583"/>
      <c r="H29" s="583"/>
      <c r="I29" s="583"/>
      <c r="J29" s="584"/>
      <c r="K29" s="597"/>
      <c r="L29" s="598"/>
      <c r="M29" s="598"/>
      <c r="N29" s="598"/>
      <c r="O29" s="598"/>
      <c r="P29" s="598"/>
      <c r="Q29" s="599"/>
      <c r="R29" s="708"/>
      <c r="S29" s="709"/>
      <c r="T29" s="709"/>
      <c r="U29" s="709"/>
      <c r="V29" s="709"/>
      <c r="W29" s="709"/>
      <c r="X29" s="709"/>
      <c r="Y29" s="709"/>
      <c r="Z29" s="709"/>
      <c r="AA29" s="709"/>
      <c r="AB29" s="709"/>
      <c r="AC29" s="709"/>
      <c r="AD29" s="709"/>
      <c r="AE29" s="709"/>
      <c r="AF29" s="710"/>
    </row>
    <row r="30" spans="1:32" ht="16.5" customHeight="1" x14ac:dyDescent="0.15">
      <c r="A30" s="582"/>
      <c r="B30" s="583"/>
      <c r="C30" s="583"/>
      <c r="D30" s="583"/>
      <c r="E30" s="583"/>
      <c r="F30" s="583"/>
      <c r="G30" s="583"/>
      <c r="H30" s="583"/>
      <c r="I30" s="583"/>
      <c r="J30" s="584"/>
      <c r="K30" s="597"/>
      <c r="L30" s="598"/>
      <c r="M30" s="598"/>
      <c r="N30" s="598"/>
      <c r="O30" s="598"/>
      <c r="P30" s="598"/>
      <c r="Q30" s="599"/>
      <c r="R30" s="708"/>
      <c r="S30" s="709"/>
      <c r="T30" s="709"/>
      <c r="U30" s="709"/>
      <c r="V30" s="709"/>
      <c r="W30" s="709"/>
      <c r="X30" s="709"/>
      <c r="Y30" s="709"/>
      <c r="Z30" s="709"/>
      <c r="AA30" s="709"/>
      <c r="AB30" s="709"/>
      <c r="AC30" s="709"/>
      <c r="AD30" s="709"/>
      <c r="AE30" s="709"/>
      <c r="AF30" s="710"/>
    </row>
    <row r="31" spans="1:32" ht="16.5" customHeight="1" x14ac:dyDescent="0.15">
      <c r="A31" s="582"/>
      <c r="B31" s="583"/>
      <c r="C31" s="583"/>
      <c r="D31" s="583"/>
      <c r="E31" s="583"/>
      <c r="F31" s="583"/>
      <c r="G31" s="583"/>
      <c r="H31" s="583"/>
      <c r="I31" s="583"/>
      <c r="J31" s="584"/>
      <c r="K31" s="597"/>
      <c r="L31" s="598"/>
      <c r="M31" s="598"/>
      <c r="N31" s="598"/>
      <c r="O31" s="598"/>
      <c r="P31" s="598"/>
      <c r="Q31" s="599"/>
      <c r="R31" s="708"/>
      <c r="S31" s="709"/>
      <c r="T31" s="709"/>
      <c r="U31" s="709"/>
      <c r="V31" s="709"/>
      <c r="W31" s="709"/>
      <c r="X31" s="709"/>
      <c r="Y31" s="709"/>
      <c r="Z31" s="709"/>
      <c r="AA31" s="709"/>
      <c r="AB31" s="709"/>
      <c r="AC31" s="709"/>
      <c r="AD31" s="709"/>
      <c r="AE31" s="709"/>
      <c r="AF31" s="710"/>
    </row>
    <row r="32" spans="1:32" ht="16.5" customHeight="1" x14ac:dyDescent="0.15">
      <c r="A32" s="582"/>
      <c r="B32" s="583"/>
      <c r="C32" s="583"/>
      <c r="D32" s="583"/>
      <c r="E32" s="583"/>
      <c r="F32" s="583"/>
      <c r="G32" s="583"/>
      <c r="H32" s="583"/>
      <c r="I32" s="583"/>
      <c r="J32" s="584"/>
      <c r="K32" s="597"/>
      <c r="L32" s="598"/>
      <c r="M32" s="598"/>
      <c r="N32" s="598"/>
      <c r="O32" s="598"/>
      <c r="P32" s="598"/>
      <c r="Q32" s="599"/>
      <c r="R32" s="708"/>
      <c r="S32" s="709"/>
      <c r="T32" s="709"/>
      <c r="U32" s="709"/>
      <c r="V32" s="709"/>
      <c r="W32" s="709"/>
      <c r="X32" s="709"/>
      <c r="Y32" s="709"/>
      <c r="Z32" s="709"/>
      <c r="AA32" s="709"/>
      <c r="AB32" s="709"/>
      <c r="AC32" s="709"/>
      <c r="AD32" s="709"/>
      <c r="AE32" s="709"/>
      <c r="AF32" s="710"/>
    </row>
    <row r="33" spans="1:32" ht="16.5" customHeight="1" x14ac:dyDescent="0.15">
      <c r="A33" s="582"/>
      <c r="B33" s="583"/>
      <c r="C33" s="583"/>
      <c r="D33" s="583"/>
      <c r="E33" s="583"/>
      <c r="F33" s="583"/>
      <c r="G33" s="583"/>
      <c r="H33" s="583"/>
      <c r="I33" s="583"/>
      <c r="J33" s="584"/>
      <c r="K33" s="597"/>
      <c r="L33" s="598"/>
      <c r="M33" s="598"/>
      <c r="N33" s="598"/>
      <c r="O33" s="598"/>
      <c r="P33" s="598"/>
      <c r="Q33" s="599"/>
      <c r="R33" s="708"/>
      <c r="S33" s="709"/>
      <c r="T33" s="709"/>
      <c r="U33" s="709"/>
      <c r="V33" s="709"/>
      <c r="W33" s="709"/>
      <c r="X33" s="709"/>
      <c r="Y33" s="709"/>
      <c r="Z33" s="709"/>
      <c r="AA33" s="709"/>
      <c r="AB33" s="709"/>
      <c r="AC33" s="709"/>
      <c r="AD33" s="709"/>
      <c r="AE33" s="709"/>
      <c r="AF33" s="710"/>
    </row>
    <row r="34" spans="1:32" ht="16.5" customHeight="1" x14ac:dyDescent="0.15">
      <c r="A34" s="582"/>
      <c r="B34" s="583"/>
      <c r="C34" s="583"/>
      <c r="D34" s="583"/>
      <c r="E34" s="583"/>
      <c r="F34" s="583"/>
      <c r="G34" s="583"/>
      <c r="H34" s="583"/>
      <c r="I34" s="583"/>
      <c r="J34" s="584"/>
      <c r="K34" s="597"/>
      <c r="L34" s="598"/>
      <c r="M34" s="598"/>
      <c r="N34" s="598"/>
      <c r="O34" s="598"/>
      <c r="P34" s="598"/>
      <c r="Q34" s="599"/>
      <c r="R34" s="708"/>
      <c r="S34" s="709"/>
      <c r="T34" s="709"/>
      <c r="U34" s="709"/>
      <c r="V34" s="709"/>
      <c r="W34" s="709"/>
      <c r="X34" s="709"/>
      <c r="Y34" s="709"/>
      <c r="Z34" s="709"/>
      <c r="AA34" s="709"/>
      <c r="AB34" s="709"/>
      <c r="AC34" s="709"/>
      <c r="AD34" s="709"/>
      <c r="AE34" s="709"/>
      <c r="AF34" s="710"/>
    </row>
    <row r="35" spans="1:32" ht="16.5" customHeight="1" x14ac:dyDescent="0.15">
      <c r="A35" s="582"/>
      <c r="B35" s="583"/>
      <c r="C35" s="583"/>
      <c r="D35" s="583"/>
      <c r="E35" s="583"/>
      <c r="F35" s="583"/>
      <c r="G35" s="583"/>
      <c r="H35" s="583"/>
      <c r="I35" s="583"/>
      <c r="J35" s="584"/>
      <c r="K35" s="597"/>
      <c r="L35" s="598"/>
      <c r="M35" s="598"/>
      <c r="N35" s="598"/>
      <c r="O35" s="598"/>
      <c r="P35" s="598"/>
      <c r="Q35" s="599"/>
      <c r="R35" s="708"/>
      <c r="S35" s="709"/>
      <c r="T35" s="709"/>
      <c r="U35" s="709"/>
      <c r="V35" s="709"/>
      <c r="W35" s="709"/>
      <c r="X35" s="709"/>
      <c r="Y35" s="709"/>
      <c r="Z35" s="709"/>
      <c r="AA35" s="709"/>
      <c r="AB35" s="709"/>
      <c r="AC35" s="709"/>
      <c r="AD35" s="709"/>
      <c r="AE35" s="709"/>
      <c r="AF35" s="710"/>
    </row>
    <row r="36" spans="1:32" ht="16.5" customHeight="1" x14ac:dyDescent="0.15">
      <c r="A36" s="582"/>
      <c r="B36" s="583"/>
      <c r="C36" s="583"/>
      <c r="D36" s="583"/>
      <c r="E36" s="583"/>
      <c r="F36" s="583"/>
      <c r="G36" s="583"/>
      <c r="H36" s="583"/>
      <c r="I36" s="583"/>
      <c r="J36" s="584"/>
      <c r="K36" s="597"/>
      <c r="L36" s="598"/>
      <c r="M36" s="598"/>
      <c r="N36" s="598"/>
      <c r="O36" s="598"/>
      <c r="P36" s="598"/>
      <c r="Q36" s="599"/>
      <c r="R36" s="708"/>
      <c r="S36" s="709"/>
      <c r="T36" s="709"/>
      <c r="U36" s="709"/>
      <c r="V36" s="709"/>
      <c r="W36" s="709"/>
      <c r="X36" s="709"/>
      <c r="Y36" s="709"/>
      <c r="Z36" s="709"/>
      <c r="AA36" s="709"/>
      <c r="AB36" s="709"/>
      <c r="AC36" s="709"/>
      <c r="AD36" s="709"/>
      <c r="AE36" s="709"/>
      <c r="AF36" s="710"/>
    </row>
    <row r="37" spans="1:32" ht="16.5" customHeight="1" x14ac:dyDescent="0.15">
      <c r="A37" s="582"/>
      <c r="B37" s="583"/>
      <c r="C37" s="583"/>
      <c r="D37" s="583"/>
      <c r="E37" s="583"/>
      <c r="F37" s="583"/>
      <c r="G37" s="583"/>
      <c r="H37" s="583"/>
      <c r="I37" s="583"/>
      <c r="J37" s="584"/>
      <c r="K37" s="597"/>
      <c r="L37" s="598"/>
      <c r="M37" s="598"/>
      <c r="N37" s="598"/>
      <c r="O37" s="598"/>
      <c r="P37" s="598"/>
      <c r="Q37" s="599"/>
      <c r="R37" s="708"/>
      <c r="S37" s="709"/>
      <c r="T37" s="709"/>
      <c r="U37" s="709"/>
      <c r="V37" s="709"/>
      <c r="W37" s="709"/>
      <c r="X37" s="709"/>
      <c r="Y37" s="709"/>
      <c r="Z37" s="709"/>
      <c r="AA37" s="709"/>
      <c r="AB37" s="709"/>
      <c r="AC37" s="709"/>
      <c r="AD37" s="709"/>
      <c r="AE37" s="709"/>
      <c r="AF37" s="710"/>
    </row>
    <row r="38" spans="1:32" ht="16.5" customHeight="1" x14ac:dyDescent="0.15">
      <c r="A38" s="582"/>
      <c r="B38" s="583"/>
      <c r="C38" s="583"/>
      <c r="D38" s="583"/>
      <c r="E38" s="583"/>
      <c r="F38" s="583"/>
      <c r="G38" s="583"/>
      <c r="H38" s="583"/>
      <c r="I38" s="583"/>
      <c r="J38" s="584"/>
      <c r="K38" s="597"/>
      <c r="L38" s="598"/>
      <c r="M38" s="598"/>
      <c r="N38" s="598"/>
      <c r="O38" s="598"/>
      <c r="P38" s="598"/>
      <c r="Q38" s="599"/>
      <c r="R38" s="708"/>
      <c r="S38" s="709"/>
      <c r="T38" s="709"/>
      <c r="U38" s="709"/>
      <c r="V38" s="709"/>
      <c r="W38" s="709"/>
      <c r="X38" s="709"/>
      <c r="Y38" s="709"/>
      <c r="Z38" s="709"/>
      <c r="AA38" s="709"/>
      <c r="AB38" s="709"/>
      <c r="AC38" s="709"/>
      <c r="AD38" s="709"/>
      <c r="AE38" s="709"/>
      <c r="AF38" s="710"/>
    </row>
    <row r="39" spans="1:32" ht="16.5" customHeight="1" x14ac:dyDescent="0.15">
      <c r="A39" s="582"/>
      <c r="B39" s="583"/>
      <c r="C39" s="583"/>
      <c r="D39" s="583"/>
      <c r="E39" s="583"/>
      <c r="F39" s="583"/>
      <c r="G39" s="583"/>
      <c r="H39" s="583"/>
      <c r="I39" s="583"/>
      <c r="J39" s="584"/>
      <c r="K39" s="597"/>
      <c r="L39" s="598"/>
      <c r="M39" s="598"/>
      <c r="N39" s="598"/>
      <c r="O39" s="598"/>
      <c r="P39" s="598"/>
      <c r="Q39" s="599"/>
      <c r="R39" s="708"/>
      <c r="S39" s="709"/>
      <c r="T39" s="709"/>
      <c r="U39" s="709"/>
      <c r="V39" s="709"/>
      <c r="W39" s="709"/>
      <c r="X39" s="709"/>
      <c r="Y39" s="709"/>
      <c r="Z39" s="709"/>
      <c r="AA39" s="709"/>
      <c r="AB39" s="709"/>
      <c r="AC39" s="709"/>
      <c r="AD39" s="709"/>
      <c r="AE39" s="709"/>
      <c r="AF39" s="710"/>
    </row>
    <row r="40" spans="1:32" ht="16.5" customHeight="1" x14ac:dyDescent="0.15">
      <c r="A40" s="696" t="s">
        <v>1</v>
      </c>
      <c r="B40" s="697"/>
      <c r="C40" s="697"/>
      <c r="D40" s="697"/>
      <c r="E40" s="697"/>
      <c r="F40" s="697"/>
      <c r="G40" s="697"/>
      <c r="H40" s="697"/>
      <c r="I40" s="697"/>
      <c r="J40" s="698"/>
      <c r="K40" s="705">
        <f>SUM(K16:Q39)</f>
        <v>0</v>
      </c>
      <c r="L40" s="706"/>
      <c r="M40" s="706"/>
      <c r="N40" s="706"/>
      <c r="O40" s="706"/>
      <c r="P40" s="706"/>
      <c r="Q40" s="707"/>
      <c r="R40" s="690"/>
      <c r="S40" s="691"/>
      <c r="T40" s="691"/>
      <c r="U40" s="691"/>
      <c r="V40" s="691"/>
      <c r="W40" s="691"/>
      <c r="X40" s="691"/>
      <c r="Y40" s="691"/>
      <c r="Z40" s="691"/>
      <c r="AA40" s="691"/>
      <c r="AB40" s="691"/>
      <c r="AC40" s="691"/>
      <c r="AD40" s="691"/>
      <c r="AE40" s="691"/>
      <c r="AF40" s="692"/>
    </row>
    <row r="41" spans="1:32" ht="16.5" customHeight="1" x14ac:dyDescent="0.15">
      <c r="A41" s="669" t="s">
        <v>81</v>
      </c>
      <c r="B41" s="670"/>
      <c r="C41" s="670"/>
      <c r="D41" s="670"/>
      <c r="E41" s="670"/>
      <c r="F41" s="670"/>
      <c r="G41" s="670"/>
      <c r="H41" s="670"/>
      <c r="I41" s="670"/>
      <c r="J41" s="670"/>
      <c r="K41" s="670"/>
      <c r="L41" s="670"/>
      <c r="M41" s="670"/>
      <c r="N41" s="670"/>
      <c r="O41" s="670"/>
      <c r="P41" s="670"/>
      <c r="Q41" s="670"/>
      <c r="R41" s="670"/>
      <c r="S41" s="670"/>
      <c r="T41" s="670"/>
      <c r="U41" s="670"/>
      <c r="V41" s="670"/>
      <c r="W41" s="670"/>
      <c r="X41" s="670"/>
      <c r="Y41" s="670"/>
      <c r="Z41" s="670"/>
      <c r="AA41" s="670"/>
      <c r="AB41" s="670"/>
      <c r="AC41" s="670"/>
      <c r="AD41" s="670"/>
      <c r="AE41" s="670"/>
      <c r="AF41" s="671"/>
    </row>
    <row r="42" spans="1:32" ht="16.5" customHeight="1" x14ac:dyDescent="0.15">
      <c r="A42" s="33" t="s">
        <v>82</v>
      </c>
      <c r="B42" s="34"/>
      <c r="C42" s="34"/>
      <c r="D42" s="34"/>
      <c r="E42" s="34"/>
      <c r="F42" s="34"/>
      <c r="G42" s="34"/>
      <c r="H42" s="34"/>
      <c r="I42" s="35"/>
      <c r="J42" s="33" t="s">
        <v>83</v>
      </c>
      <c r="K42" s="34"/>
      <c r="L42" s="34"/>
      <c r="M42" s="34"/>
      <c r="N42" s="34"/>
      <c r="O42" s="34"/>
      <c r="P42" s="35"/>
      <c r="Q42" s="33" t="s">
        <v>84</v>
      </c>
      <c r="R42" s="35"/>
      <c r="S42" s="33" t="s">
        <v>85</v>
      </c>
      <c r="T42" s="34"/>
      <c r="U42" s="34"/>
      <c r="V42" s="35"/>
      <c r="W42" s="36" t="s">
        <v>79</v>
      </c>
      <c r="X42" s="37"/>
      <c r="Y42" s="37"/>
      <c r="Z42" s="38"/>
      <c r="AA42" s="33" t="s">
        <v>86</v>
      </c>
      <c r="AB42" s="34"/>
      <c r="AC42" s="34"/>
      <c r="AD42" s="34"/>
      <c r="AE42" s="34"/>
      <c r="AF42" s="35"/>
    </row>
    <row r="43" spans="1:32" ht="16.5" customHeight="1" x14ac:dyDescent="0.15">
      <c r="A43" s="672"/>
      <c r="B43" s="673"/>
      <c r="C43" s="673"/>
      <c r="D43" s="673"/>
      <c r="E43" s="673"/>
      <c r="F43" s="673"/>
      <c r="G43" s="673"/>
      <c r="H43" s="673"/>
      <c r="I43" s="673"/>
      <c r="J43" s="674"/>
      <c r="K43" s="675"/>
      <c r="L43" s="675"/>
      <c r="M43" s="675"/>
      <c r="N43" s="675"/>
      <c r="O43" s="675"/>
      <c r="P43" s="675"/>
      <c r="Q43" s="676"/>
      <c r="R43" s="677"/>
      <c r="S43" s="678"/>
      <c r="T43" s="679"/>
      <c r="U43" s="679"/>
      <c r="V43" s="680"/>
      <c r="W43" s="633">
        <f t="shared" ref="W43:W49" si="0">Q43*S43</f>
        <v>0</v>
      </c>
      <c r="X43" s="634"/>
      <c r="Y43" s="634"/>
      <c r="Z43" s="635"/>
      <c r="AA43" s="681"/>
      <c r="AB43" s="682"/>
      <c r="AC43" s="682"/>
      <c r="AD43" s="682"/>
      <c r="AE43" s="682"/>
      <c r="AF43" s="683"/>
    </row>
    <row r="44" spans="1:32" ht="16.5" customHeight="1" x14ac:dyDescent="0.15">
      <c r="A44" s="624"/>
      <c r="B44" s="625"/>
      <c r="C44" s="625"/>
      <c r="D44" s="625"/>
      <c r="E44" s="625"/>
      <c r="F44" s="625"/>
      <c r="G44" s="625"/>
      <c r="H44" s="625"/>
      <c r="I44" s="625"/>
      <c r="J44" s="626"/>
      <c r="K44" s="627"/>
      <c r="L44" s="627"/>
      <c r="M44" s="627"/>
      <c r="N44" s="627"/>
      <c r="O44" s="627"/>
      <c r="P44" s="627"/>
      <c r="Q44" s="628"/>
      <c r="R44" s="629"/>
      <c r="S44" s="630"/>
      <c r="T44" s="631"/>
      <c r="U44" s="631"/>
      <c r="V44" s="632"/>
      <c r="W44" s="633">
        <f t="shared" si="0"/>
        <v>0</v>
      </c>
      <c r="X44" s="634"/>
      <c r="Y44" s="634"/>
      <c r="Z44" s="635"/>
      <c r="AA44" s="636"/>
      <c r="AB44" s="637"/>
      <c r="AC44" s="637"/>
      <c r="AD44" s="637"/>
      <c r="AE44" s="637"/>
      <c r="AF44" s="638"/>
    </row>
    <row r="45" spans="1:32" ht="16.5" customHeight="1" x14ac:dyDescent="0.15">
      <c r="A45" s="624"/>
      <c r="B45" s="625"/>
      <c r="C45" s="625"/>
      <c r="D45" s="625"/>
      <c r="E45" s="625"/>
      <c r="F45" s="625"/>
      <c r="G45" s="625"/>
      <c r="H45" s="625"/>
      <c r="I45" s="625"/>
      <c r="J45" s="626"/>
      <c r="K45" s="627"/>
      <c r="L45" s="627"/>
      <c r="M45" s="627"/>
      <c r="N45" s="627"/>
      <c r="O45" s="627"/>
      <c r="P45" s="627"/>
      <c r="Q45" s="628"/>
      <c r="R45" s="629"/>
      <c r="S45" s="630"/>
      <c r="T45" s="631"/>
      <c r="U45" s="631"/>
      <c r="V45" s="632"/>
      <c r="W45" s="633">
        <f t="shared" si="0"/>
        <v>0</v>
      </c>
      <c r="X45" s="634"/>
      <c r="Y45" s="634"/>
      <c r="Z45" s="635"/>
      <c r="AA45" s="636"/>
      <c r="AB45" s="637"/>
      <c r="AC45" s="637"/>
      <c r="AD45" s="637"/>
      <c r="AE45" s="637"/>
      <c r="AF45" s="638"/>
    </row>
    <row r="46" spans="1:32" ht="16.5" customHeight="1" x14ac:dyDescent="0.15">
      <c r="A46" s="624"/>
      <c r="B46" s="625"/>
      <c r="C46" s="625"/>
      <c r="D46" s="625"/>
      <c r="E46" s="625"/>
      <c r="F46" s="625"/>
      <c r="G46" s="625"/>
      <c r="H46" s="625"/>
      <c r="I46" s="625"/>
      <c r="J46" s="626"/>
      <c r="K46" s="627"/>
      <c r="L46" s="627"/>
      <c r="M46" s="627"/>
      <c r="N46" s="627"/>
      <c r="O46" s="627"/>
      <c r="P46" s="627"/>
      <c r="Q46" s="628"/>
      <c r="R46" s="629"/>
      <c r="S46" s="630"/>
      <c r="T46" s="631"/>
      <c r="U46" s="631"/>
      <c r="V46" s="632"/>
      <c r="W46" s="633">
        <f t="shared" si="0"/>
        <v>0</v>
      </c>
      <c r="X46" s="634"/>
      <c r="Y46" s="634"/>
      <c r="Z46" s="635"/>
      <c r="AA46" s="636"/>
      <c r="AB46" s="637"/>
      <c r="AC46" s="637"/>
      <c r="AD46" s="637"/>
      <c r="AE46" s="637"/>
      <c r="AF46" s="638"/>
    </row>
    <row r="47" spans="1:32" ht="16.5" customHeight="1" x14ac:dyDescent="0.15">
      <c r="A47" s="624"/>
      <c r="B47" s="625"/>
      <c r="C47" s="625"/>
      <c r="D47" s="625"/>
      <c r="E47" s="625"/>
      <c r="F47" s="625"/>
      <c r="G47" s="625"/>
      <c r="H47" s="625"/>
      <c r="I47" s="625"/>
      <c r="J47" s="626"/>
      <c r="K47" s="627"/>
      <c r="L47" s="627"/>
      <c r="M47" s="627"/>
      <c r="N47" s="627"/>
      <c r="O47" s="627"/>
      <c r="P47" s="627"/>
      <c r="Q47" s="628"/>
      <c r="R47" s="629"/>
      <c r="S47" s="630"/>
      <c r="T47" s="631"/>
      <c r="U47" s="631"/>
      <c r="V47" s="632"/>
      <c r="W47" s="633">
        <f t="shared" si="0"/>
        <v>0</v>
      </c>
      <c r="X47" s="634"/>
      <c r="Y47" s="634"/>
      <c r="Z47" s="635"/>
      <c r="AA47" s="636"/>
      <c r="AB47" s="637"/>
      <c r="AC47" s="637"/>
      <c r="AD47" s="637"/>
      <c r="AE47" s="637"/>
      <c r="AF47" s="638"/>
    </row>
    <row r="48" spans="1:32" ht="16.5" customHeight="1" x14ac:dyDescent="0.15">
      <c r="A48" s="624"/>
      <c r="B48" s="625"/>
      <c r="C48" s="625"/>
      <c r="D48" s="625"/>
      <c r="E48" s="625"/>
      <c r="F48" s="625"/>
      <c r="G48" s="625"/>
      <c r="H48" s="625"/>
      <c r="I48" s="625"/>
      <c r="J48" s="626"/>
      <c r="K48" s="627"/>
      <c r="L48" s="627"/>
      <c r="M48" s="627"/>
      <c r="N48" s="627"/>
      <c r="O48" s="627"/>
      <c r="P48" s="627"/>
      <c r="Q48" s="628"/>
      <c r="R48" s="629"/>
      <c r="S48" s="630"/>
      <c r="T48" s="631"/>
      <c r="U48" s="631"/>
      <c r="V48" s="632"/>
      <c r="W48" s="633">
        <f t="shared" si="0"/>
        <v>0</v>
      </c>
      <c r="X48" s="634"/>
      <c r="Y48" s="634"/>
      <c r="Z48" s="635"/>
      <c r="AA48" s="636"/>
      <c r="AB48" s="637"/>
      <c r="AC48" s="637"/>
      <c r="AD48" s="637"/>
      <c r="AE48" s="637"/>
      <c r="AF48" s="638"/>
    </row>
    <row r="49" spans="1:32" ht="16.5" customHeight="1" x14ac:dyDescent="0.15">
      <c r="A49" s="651"/>
      <c r="B49" s="652"/>
      <c r="C49" s="652"/>
      <c r="D49" s="652"/>
      <c r="E49" s="652"/>
      <c r="F49" s="652"/>
      <c r="G49" s="652"/>
      <c r="H49" s="652"/>
      <c r="I49" s="652"/>
      <c r="J49" s="653"/>
      <c r="K49" s="654"/>
      <c r="L49" s="654"/>
      <c r="M49" s="654"/>
      <c r="N49" s="654"/>
      <c r="O49" s="654"/>
      <c r="P49" s="654"/>
      <c r="Q49" s="655"/>
      <c r="R49" s="656"/>
      <c r="S49" s="657"/>
      <c r="T49" s="658"/>
      <c r="U49" s="658"/>
      <c r="V49" s="659"/>
      <c r="W49" s="633">
        <f t="shared" si="0"/>
        <v>0</v>
      </c>
      <c r="X49" s="634"/>
      <c r="Y49" s="634"/>
      <c r="Z49" s="635"/>
      <c r="AA49" s="660"/>
      <c r="AB49" s="661"/>
      <c r="AC49" s="661"/>
      <c r="AD49" s="661"/>
      <c r="AE49" s="661"/>
      <c r="AF49" s="662"/>
    </row>
    <row r="50" spans="1:32" ht="16.5" customHeight="1" x14ac:dyDescent="0.15">
      <c r="A50" s="39" t="s">
        <v>87</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row>
    <row r="51" spans="1:32" ht="16.5" customHeight="1" x14ac:dyDescent="0.15">
      <c r="A51" s="40" t="s">
        <v>88</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row>
    <row r="52" spans="1:32" ht="16.5" customHeight="1" x14ac:dyDescent="0.15">
      <c r="A52" s="40" t="s">
        <v>320</v>
      </c>
    </row>
  </sheetData>
  <sheetProtection sheet="1" formatCells="0" formatColumns="0" formatRows="0" insertColumns="0" selectLockedCells="1"/>
  <mergeCells count="143">
    <mergeCell ref="S2:Y2"/>
    <mergeCell ref="Z2:AF2"/>
    <mergeCell ref="A4:AF4"/>
    <mergeCell ref="A5:AF5"/>
    <mergeCell ref="A6:D13"/>
    <mergeCell ref="E6:K8"/>
    <mergeCell ref="L6:R8"/>
    <mergeCell ref="S6:Y8"/>
    <mergeCell ref="Z6:AF8"/>
    <mergeCell ref="E9:K9"/>
    <mergeCell ref="E13:K13"/>
    <mergeCell ref="L13:R13"/>
    <mergeCell ref="S13:Y13"/>
    <mergeCell ref="Z13:AF13"/>
    <mergeCell ref="A14:AF14"/>
    <mergeCell ref="A15:J15"/>
    <mergeCell ref="K15:Q15"/>
    <mergeCell ref="R15:AF15"/>
    <mergeCell ref="L9:R9"/>
    <mergeCell ref="S9:Y9"/>
    <mergeCell ref="Z9:AF9"/>
    <mergeCell ref="E10:K12"/>
    <mergeCell ref="L10:R12"/>
    <mergeCell ref="S10:Y12"/>
    <mergeCell ref="Z10:AF12"/>
    <mergeCell ref="A18:J18"/>
    <mergeCell ref="K18:Q18"/>
    <mergeCell ref="R18:AF18"/>
    <mergeCell ref="A19:J19"/>
    <mergeCell ref="K19:Q19"/>
    <mergeCell ref="R19:AF19"/>
    <mergeCell ref="A16:J16"/>
    <mergeCell ref="K16:Q16"/>
    <mergeCell ref="R16:AF16"/>
    <mergeCell ref="A17:J17"/>
    <mergeCell ref="K17:Q17"/>
    <mergeCell ref="R17:AF17"/>
    <mergeCell ref="A22:J22"/>
    <mergeCell ref="K22:Q22"/>
    <mergeCell ref="R22:AF22"/>
    <mergeCell ref="A23:J23"/>
    <mergeCell ref="K23:Q23"/>
    <mergeCell ref="R23:AF23"/>
    <mergeCell ref="A20:J20"/>
    <mergeCell ref="K20:Q20"/>
    <mergeCell ref="R20:AF20"/>
    <mergeCell ref="A21:J21"/>
    <mergeCell ref="K21:Q21"/>
    <mergeCell ref="R21:AF21"/>
    <mergeCell ref="A26:J26"/>
    <mergeCell ref="K26:Q26"/>
    <mergeCell ref="R26:AF26"/>
    <mergeCell ref="A27:J27"/>
    <mergeCell ref="K27:Q27"/>
    <mergeCell ref="R27:AF27"/>
    <mergeCell ref="A24:J24"/>
    <mergeCell ref="K24:Q24"/>
    <mergeCell ref="R24:AF24"/>
    <mergeCell ref="A25:J25"/>
    <mergeCell ref="K25:Q25"/>
    <mergeCell ref="R25:AF25"/>
    <mergeCell ref="A30:J30"/>
    <mergeCell ref="K30:Q30"/>
    <mergeCell ref="R30:AF30"/>
    <mergeCell ref="A31:J31"/>
    <mergeCell ref="K31:Q31"/>
    <mergeCell ref="R31:AF31"/>
    <mergeCell ref="A28:J28"/>
    <mergeCell ref="K28:Q28"/>
    <mergeCell ref="R28:AF28"/>
    <mergeCell ref="A29:J29"/>
    <mergeCell ref="K29:Q29"/>
    <mergeCell ref="R29:AF29"/>
    <mergeCell ref="A34:J34"/>
    <mergeCell ref="K34:Q34"/>
    <mergeCell ref="R34:AF34"/>
    <mergeCell ref="A35:J35"/>
    <mergeCell ref="K35:Q35"/>
    <mergeCell ref="R35:AF35"/>
    <mergeCell ref="A32:J32"/>
    <mergeCell ref="K32:Q32"/>
    <mergeCell ref="R32:AF32"/>
    <mergeCell ref="A33:J33"/>
    <mergeCell ref="K33:Q33"/>
    <mergeCell ref="R33:AF33"/>
    <mergeCell ref="A38:J38"/>
    <mergeCell ref="K38:Q38"/>
    <mergeCell ref="R38:AF38"/>
    <mergeCell ref="A39:J39"/>
    <mergeCell ref="K39:Q39"/>
    <mergeCell ref="R39:AF39"/>
    <mergeCell ref="A36:J36"/>
    <mergeCell ref="K36:Q36"/>
    <mergeCell ref="R36:AF36"/>
    <mergeCell ref="A37:J37"/>
    <mergeCell ref="K37:Q37"/>
    <mergeCell ref="R37:AF37"/>
    <mergeCell ref="A40:J40"/>
    <mergeCell ref="K40:Q40"/>
    <mergeCell ref="R40:AF40"/>
    <mergeCell ref="A41:AF41"/>
    <mergeCell ref="A43:I43"/>
    <mergeCell ref="J43:P43"/>
    <mergeCell ref="Q43:R43"/>
    <mergeCell ref="S43:V43"/>
    <mergeCell ref="W43:Z43"/>
    <mergeCell ref="AA43:AF43"/>
    <mergeCell ref="A45:I45"/>
    <mergeCell ref="J45:P45"/>
    <mergeCell ref="Q45:R45"/>
    <mergeCell ref="S45:V45"/>
    <mergeCell ref="W45:Z45"/>
    <mergeCell ref="AA45:AF45"/>
    <mergeCell ref="A44:I44"/>
    <mergeCell ref="J44:P44"/>
    <mergeCell ref="Q44:R44"/>
    <mergeCell ref="S44:V44"/>
    <mergeCell ref="W44:Z44"/>
    <mergeCell ref="AA44:AF44"/>
    <mergeCell ref="A47:I47"/>
    <mergeCell ref="J47:P47"/>
    <mergeCell ref="Q47:R47"/>
    <mergeCell ref="S47:V47"/>
    <mergeCell ref="W47:Z47"/>
    <mergeCell ref="AA47:AF47"/>
    <mergeCell ref="A46:I46"/>
    <mergeCell ref="J46:P46"/>
    <mergeCell ref="Q46:R46"/>
    <mergeCell ref="S46:V46"/>
    <mergeCell ref="W46:Z46"/>
    <mergeCell ref="AA46:AF46"/>
    <mergeCell ref="A49:I49"/>
    <mergeCell ref="J49:P49"/>
    <mergeCell ref="Q49:R49"/>
    <mergeCell ref="S49:V49"/>
    <mergeCell ref="W49:Z49"/>
    <mergeCell ref="AA49:AF49"/>
    <mergeCell ref="A48:I48"/>
    <mergeCell ref="J48:P48"/>
    <mergeCell ref="Q48:R48"/>
    <mergeCell ref="S48:V48"/>
    <mergeCell ref="W48:Z48"/>
    <mergeCell ref="AA48:AF48"/>
  </mergeCells>
  <phoneticPr fontId="1"/>
  <printOptions horizontalCentered="1"/>
  <pageMargins left="0.74803149606299213" right="0.74803149606299213" top="0.59055118110236227" bottom="0.59055118110236227" header="0.31496062992125984" footer="0.31496062992125984"/>
  <pageSetup paperSize="9" scale="9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1"/>
  <sheetViews>
    <sheetView showGridLines="0" view="pageBreakPreview" topLeftCell="A31" zoomScaleNormal="100" zoomScaleSheetLayoutView="100" workbookViewId="0">
      <selection activeCell="A16" sqref="A16:J16"/>
    </sheetView>
  </sheetViews>
  <sheetFormatPr defaultColWidth="2.625" defaultRowHeight="16.5" customHeight="1" x14ac:dyDescent="0.15"/>
  <cols>
    <col min="1" max="16384" width="2.625" style="187"/>
  </cols>
  <sheetData>
    <row r="1" spans="1:32" ht="16.5" customHeight="1" thickBot="1" x14ac:dyDescent="0.2">
      <c r="B1" s="188" t="s">
        <v>66</v>
      </c>
    </row>
    <row r="2" spans="1:32" ht="16.5" customHeight="1" thickBot="1" x14ac:dyDescent="0.2">
      <c r="A2" s="28" t="s">
        <v>67</v>
      </c>
      <c r="B2" s="188"/>
      <c r="S2" s="544" t="s">
        <v>332</v>
      </c>
      <c r="T2" s="545"/>
      <c r="U2" s="545"/>
      <c r="V2" s="545"/>
      <c r="W2" s="545"/>
      <c r="X2" s="545"/>
      <c r="Y2" s="546"/>
      <c r="Z2" s="547">
        <f>担当窓口!E5</f>
        <v>0</v>
      </c>
      <c r="AA2" s="548"/>
      <c r="AB2" s="548"/>
      <c r="AC2" s="548"/>
      <c r="AD2" s="548"/>
      <c r="AE2" s="548"/>
      <c r="AF2" s="549"/>
    </row>
    <row r="3" spans="1:32" ht="16.5" customHeight="1" x14ac:dyDescent="0.15">
      <c r="A3" s="28"/>
      <c r="B3" s="28"/>
      <c r="C3" s="28"/>
      <c r="D3" s="28"/>
      <c r="E3" s="28"/>
      <c r="F3" s="28"/>
      <c r="G3" s="29"/>
      <c r="H3" s="30"/>
      <c r="I3" s="31"/>
      <c r="J3" s="31"/>
      <c r="K3" s="31"/>
      <c r="L3" s="31"/>
      <c r="M3" s="31"/>
      <c r="N3" s="31"/>
      <c r="O3" s="31"/>
      <c r="P3" s="31"/>
      <c r="Q3" s="31"/>
      <c r="R3" s="31"/>
      <c r="S3" s="31"/>
      <c r="T3" s="31"/>
      <c r="U3" s="31"/>
      <c r="V3" s="31"/>
      <c r="W3" s="29"/>
      <c r="X3" s="29"/>
      <c r="Y3" s="29"/>
      <c r="Z3" s="29"/>
      <c r="AA3" s="29"/>
      <c r="AB3" s="29"/>
      <c r="AC3" s="29"/>
      <c r="AD3" s="29"/>
      <c r="AE3" s="29"/>
      <c r="AF3" s="32" t="s">
        <v>160</v>
      </c>
    </row>
    <row r="4" spans="1:32" ht="16.5" customHeight="1" x14ac:dyDescent="0.15">
      <c r="A4" s="550" t="s">
        <v>155</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row>
    <row r="5" spans="1:32" ht="16.5" customHeight="1" x14ac:dyDescent="0.15">
      <c r="A5" s="550" t="s">
        <v>319</v>
      </c>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row>
    <row r="6" spans="1:32" ht="16.5" customHeight="1" x14ac:dyDescent="0.15">
      <c r="A6" s="551" t="s">
        <v>69</v>
      </c>
      <c r="B6" s="552"/>
      <c r="C6" s="552"/>
      <c r="D6" s="553"/>
      <c r="E6" s="560" t="s">
        <v>70</v>
      </c>
      <c r="F6" s="534"/>
      <c r="G6" s="534"/>
      <c r="H6" s="534"/>
      <c r="I6" s="534"/>
      <c r="J6" s="534"/>
      <c r="K6" s="535"/>
      <c r="L6" s="533" t="s">
        <v>71</v>
      </c>
      <c r="M6" s="539"/>
      <c r="N6" s="539"/>
      <c r="O6" s="539"/>
      <c r="P6" s="539"/>
      <c r="Q6" s="539"/>
      <c r="R6" s="540"/>
      <c r="S6" s="533" t="s">
        <v>72</v>
      </c>
      <c r="T6" s="539"/>
      <c r="U6" s="539"/>
      <c r="V6" s="539"/>
      <c r="W6" s="539"/>
      <c r="X6" s="539"/>
      <c r="Y6" s="540"/>
      <c r="Z6" s="533" t="s">
        <v>73</v>
      </c>
      <c r="AA6" s="539"/>
      <c r="AB6" s="539"/>
      <c r="AC6" s="539"/>
      <c r="AD6" s="539"/>
      <c r="AE6" s="539"/>
      <c r="AF6" s="540"/>
    </row>
    <row r="7" spans="1:32" ht="16.5" customHeight="1" x14ac:dyDescent="0.15">
      <c r="A7" s="554"/>
      <c r="B7" s="555"/>
      <c r="C7" s="555"/>
      <c r="D7" s="556"/>
      <c r="E7" s="536"/>
      <c r="F7" s="537"/>
      <c r="G7" s="537"/>
      <c r="H7" s="537"/>
      <c r="I7" s="537"/>
      <c r="J7" s="537"/>
      <c r="K7" s="538"/>
      <c r="L7" s="541"/>
      <c r="M7" s="542"/>
      <c r="N7" s="542"/>
      <c r="O7" s="542"/>
      <c r="P7" s="542"/>
      <c r="Q7" s="542"/>
      <c r="R7" s="543"/>
      <c r="S7" s="541"/>
      <c r="T7" s="542"/>
      <c r="U7" s="542"/>
      <c r="V7" s="542"/>
      <c r="W7" s="542"/>
      <c r="X7" s="542"/>
      <c r="Y7" s="543"/>
      <c r="Z7" s="541"/>
      <c r="AA7" s="542"/>
      <c r="AB7" s="542"/>
      <c r="AC7" s="542"/>
      <c r="AD7" s="542"/>
      <c r="AE7" s="542"/>
      <c r="AF7" s="543"/>
    </row>
    <row r="8" spans="1:32" ht="16.5" customHeight="1" x14ac:dyDescent="0.15">
      <c r="A8" s="554"/>
      <c r="B8" s="555"/>
      <c r="C8" s="555"/>
      <c r="D8" s="556"/>
      <c r="E8" s="536"/>
      <c r="F8" s="537"/>
      <c r="G8" s="537"/>
      <c r="H8" s="537"/>
      <c r="I8" s="537"/>
      <c r="J8" s="537"/>
      <c r="K8" s="538"/>
      <c r="L8" s="541"/>
      <c r="M8" s="542"/>
      <c r="N8" s="542"/>
      <c r="O8" s="542"/>
      <c r="P8" s="542"/>
      <c r="Q8" s="542"/>
      <c r="R8" s="543"/>
      <c r="S8" s="541"/>
      <c r="T8" s="542"/>
      <c r="U8" s="542"/>
      <c r="V8" s="542"/>
      <c r="W8" s="542"/>
      <c r="X8" s="542"/>
      <c r="Y8" s="543"/>
      <c r="Z8" s="541"/>
      <c r="AA8" s="542"/>
      <c r="AB8" s="542"/>
      <c r="AC8" s="542"/>
      <c r="AD8" s="542"/>
      <c r="AE8" s="542"/>
      <c r="AF8" s="543"/>
    </row>
    <row r="9" spans="1:32" ht="16.5" customHeight="1" x14ac:dyDescent="0.15">
      <c r="A9" s="554"/>
      <c r="B9" s="555"/>
      <c r="C9" s="555"/>
      <c r="D9" s="556"/>
      <c r="E9" s="703"/>
      <c r="F9" s="703"/>
      <c r="G9" s="703"/>
      <c r="H9" s="703"/>
      <c r="I9" s="703"/>
      <c r="J9" s="703"/>
      <c r="K9" s="704"/>
      <c r="L9" s="699"/>
      <c r="M9" s="699"/>
      <c r="N9" s="699"/>
      <c r="O9" s="699"/>
      <c r="P9" s="699"/>
      <c r="Q9" s="699"/>
      <c r="R9" s="699"/>
      <c r="S9" s="532">
        <f>E9-L9</f>
        <v>0</v>
      </c>
      <c r="T9" s="532"/>
      <c r="U9" s="532"/>
      <c r="V9" s="532"/>
      <c r="W9" s="532"/>
      <c r="X9" s="532"/>
      <c r="Y9" s="532"/>
      <c r="Z9" s="532">
        <f>A40</f>
        <v>0</v>
      </c>
      <c r="AA9" s="532"/>
      <c r="AB9" s="532"/>
      <c r="AC9" s="532"/>
      <c r="AD9" s="532"/>
      <c r="AE9" s="532"/>
      <c r="AF9" s="532"/>
    </row>
    <row r="10" spans="1:32" ht="16.5" customHeight="1" x14ac:dyDescent="0.15">
      <c r="A10" s="554"/>
      <c r="B10" s="555"/>
      <c r="C10" s="555"/>
      <c r="D10" s="556"/>
      <c r="E10" s="560" t="s">
        <v>74</v>
      </c>
      <c r="F10" s="534"/>
      <c r="G10" s="534"/>
      <c r="H10" s="534"/>
      <c r="I10" s="534"/>
      <c r="J10" s="534"/>
      <c r="K10" s="535"/>
      <c r="L10" s="533" t="s">
        <v>75</v>
      </c>
      <c r="M10" s="539"/>
      <c r="N10" s="539"/>
      <c r="O10" s="539"/>
      <c r="P10" s="539"/>
      <c r="Q10" s="539"/>
      <c r="R10" s="540"/>
      <c r="S10" s="533" t="s">
        <v>76</v>
      </c>
      <c r="T10" s="534"/>
      <c r="U10" s="534"/>
      <c r="V10" s="534"/>
      <c r="W10" s="534"/>
      <c r="X10" s="534"/>
      <c r="Y10" s="535"/>
      <c r="Z10" s="533" t="s">
        <v>314</v>
      </c>
      <c r="AA10" s="539"/>
      <c r="AB10" s="539"/>
      <c r="AC10" s="539"/>
      <c r="AD10" s="539"/>
      <c r="AE10" s="539"/>
      <c r="AF10" s="540"/>
    </row>
    <row r="11" spans="1:32" ht="16.5" customHeight="1" x14ac:dyDescent="0.15">
      <c r="A11" s="554"/>
      <c r="B11" s="555"/>
      <c r="C11" s="555"/>
      <c r="D11" s="556"/>
      <c r="E11" s="536"/>
      <c r="F11" s="537"/>
      <c r="G11" s="537"/>
      <c r="H11" s="537"/>
      <c r="I11" s="537"/>
      <c r="J11" s="537"/>
      <c r="K11" s="538"/>
      <c r="L11" s="541"/>
      <c r="M11" s="542"/>
      <c r="N11" s="542"/>
      <c r="O11" s="542"/>
      <c r="P11" s="542"/>
      <c r="Q11" s="542"/>
      <c r="R11" s="543"/>
      <c r="S11" s="541"/>
      <c r="T11" s="537"/>
      <c r="U11" s="537"/>
      <c r="V11" s="537"/>
      <c r="W11" s="537"/>
      <c r="X11" s="537"/>
      <c r="Y11" s="538"/>
      <c r="Z11" s="541"/>
      <c r="AA11" s="542"/>
      <c r="AB11" s="542"/>
      <c r="AC11" s="542"/>
      <c r="AD11" s="542"/>
      <c r="AE11" s="542"/>
      <c r="AF11" s="543"/>
    </row>
    <row r="12" spans="1:32" ht="16.5" customHeight="1" x14ac:dyDescent="0.15">
      <c r="A12" s="554"/>
      <c r="B12" s="555"/>
      <c r="C12" s="555"/>
      <c r="D12" s="556"/>
      <c r="E12" s="536"/>
      <c r="F12" s="537"/>
      <c r="G12" s="537"/>
      <c r="H12" s="537"/>
      <c r="I12" s="537"/>
      <c r="J12" s="537"/>
      <c r="K12" s="538"/>
      <c r="L12" s="541"/>
      <c r="M12" s="542"/>
      <c r="N12" s="542"/>
      <c r="O12" s="542"/>
      <c r="P12" s="542"/>
      <c r="Q12" s="542"/>
      <c r="R12" s="543"/>
      <c r="S12" s="536"/>
      <c r="T12" s="537"/>
      <c r="U12" s="537"/>
      <c r="V12" s="537"/>
      <c r="W12" s="537"/>
      <c r="X12" s="537"/>
      <c r="Y12" s="538"/>
      <c r="Z12" s="541"/>
      <c r="AA12" s="542"/>
      <c r="AB12" s="542"/>
      <c r="AC12" s="542"/>
      <c r="AD12" s="542"/>
      <c r="AE12" s="542"/>
      <c r="AF12" s="543"/>
    </row>
    <row r="13" spans="1:32" ht="16.5" customHeight="1" x14ac:dyDescent="0.15">
      <c r="A13" s="557"/>
      <c r="B13" s="558"/>
      <c r="C13" s="558"/>
      <c r="D13" s="559"/>
      <c r="E13" s="563" t="s">
        <v>163</v>
      </c>
      <c r="F13" s="563"/>
      <c r="G13" s="563"/>
      <c r="H13" s="563"/>
      <c r="I13" s="563"/>
      <c r="J13" s="563"/>
      <c r="K13" s="564"/>
      <c r="L13" s="565">
        <f>IF(Z9&gt;E13,E13,Z9)</f>
        <v>0</v>
      </c>
      <c r="M13" s="565"/>
      <c r="N13" s="565"/>
      <c r="O13" s="565"/>
      <c r="P13" s="565"/>
      <c r="Q13" s="565"/>
      <c r="R13" s="565"/>
      <c r="S13" s="532">
        <f>IF(S9&gt;L13,L13,S9)</f>
        <v>0</v>
      </c>
      <c r="T13" s="532"/>
      <c r="U13" s="532"/>
      <c r="V13" s="532"/>
      <c r="W13" s="532"/>
      <c r="X13" s="532"/>
      <c r="Y13" s="532"/>
      <c r="Z13" s="561">
        <f>Z40</f>
        <v>0</v>
      </c>
      <c r="AA13" s="561"/>
      <c r="AB13" s="561"/>
      <c r="AC13" s="561"/>
      <c r="AD13" s="561"/>
      <c r="AE13" s="561"/>
      <c r="AF13" s="562"/>
    </row>
    <row r="14" spans="1:32" ht="16.5" customHeight="1" x14ac:dyDescent="0.15">
      <c r="A14" s="690" t="s">
        <v>77</v>
      </c>
      <c r="B14" s="691"/>
      <c r="C14" s="691"/>
      <c r="D14" s="691"/>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2"/>
    </row>
    <row r="15" spans="1:32" ht="16.5" customHeight="1" x14ac:dyDescent="0.15">
      <c r="A15" s="693" t="s">
        <v>161</v>
      </c>
      <c r="B15" s="694"/>
      <c r="C15" s="694"/>
      <c r="D15" s="694"/>
      <c r="E15" s="694"/>
      <c r="F15" s="694"/>
      <c r="G15" s="694"/>
      <c r="H15" s="694"/>
      <c r="I15" s="694"/>
      <c r="J15" s="695"/>
      <c r="K15" s="696" t="s">
        <v>158</v>
      </c>
      <c r="L15" s="697"/>
      <c r="M15" s="697"/>
      <c r="N15" s="697"/>
      <c r="O15" s="697"/>
      <c r="P15" s="697"/>
      <c r="Q15" s="698"/>
      <c r="R15" s="696" t="s">
        <v>159</v>
      </c>
      <c r="S15" s="697"/>
      <c r="T15" s="697"/>
      <c r="U15" s="697"/>
      <c r="V15" s="697"/>
      <c r="W15" s="697"/>
      <c r="X15" s="697"/>
      <c r="Y15" s="697"/>
      <c r="Z15" s="697"/>
      <c r="AA15" s="697"/>
      <c r="AB15" s="697"/>
      <c r="AC15" s="697"/>
      <c r="AD15" s="697"/>
      <c r="AE15" s="697"/>
      <c r="AF15" s="698"/>
    </row>
    <row r="16" spans="1:32" ht="16.5" customHeight="1" x14ac:dyDescent="0.15">
      <c r="A16" s="711"/>
      <c r="B16" s="712"/>
      <c r="C16" s="712"/>
      <c r="D16" s="712"/>
      <c r="E16" s="712"/>
      <c r="F16" s="712"/>
      <c r="G16" s="712"/>
      <c r="H16" s="712"/>
      <c r="I16" s="712"/>
      <c r="J16" s="713"/>
      <c r="K16" s="714"/>
      <c r="L16" s="715"/>
      <c r="M16" s="715"/>
      <c r="N16" s="715"/>
      <c r="O16" s="715"/>
      <c r="P16" s="715"/>
      <c r="Q16" s="716"/>
      <c r="R16" s="756"/>
      <c r="S16" s="757"/>
      <c r="T16" s="757"/>
      <c r="U16" s="757"/>
      <c r="V16" s="757"/>
      <c r="W16" s="757"/>
      <c r="X16" s="757"/>
      <c r="Y16" s="757"/>
      <c r="Z16" s="757"/>
      <c r="AA16" s="757"/>
      <c r="AB16" s="757"/>
      <c r="AC16" s="757"/>
      <c r="AD16" s="757"/>
      <c r="AE16" s="757"/>
      <c r="AF16" s="758"/>
    </row>
    <row r="17" spans="1:32" ht="16.5" customHeight="1" x14ac:dyDescent="0.15">
      <c r="A17" s="582"/>
      <c r="B17" s="583"/>
      <c r="C17" s="583"/>
      <c r="D17" s="583"/>
      <c r="E17" s="583"/>
      <c r="F17" s="583"/>
      <c r="G17" s="583"/>
      <c r="H17" s="583"/>
      <c r="I17" s="583"/>
      <c r="J17" s="584"/>
      <c r="K17" s="597"/>
      <c r="L17" s="598"/>
      <c r="M17" s="598"/>
      <c r="N17" s="598"/>
      <c r="O17" s="598"/>
      <c r="P17" s="598"/>
      <c r="Q17" s="599"/>
      <c r="R17" s="585"/>
      <c r="S17" s="586"/>
      <c r="T17" s="586"/>
      <c r="U17" s="586"/>
      <c r="V17" s="586"/>
      <c r="W17" s="586"/>
      <c r="X17" s="586"/>
      <c r="Y17" s="586"/>
      <c r="Z17" s="586"/>
      <c r="AA17" s="586"/>
      <c r="AB17" s="586"/>
      <c r="AC17" s="586"/>
      <c r="AD17" s="586"/>
      <c r="AE17" s="586"/>
      <c r="AF17" s="587"/>
    </row>
    <row r="18" spans="1:32" ht="16.5" customHeight="1" x14ac:dyDescent="0.15">
      <c r="A18" s="582"/>
      <c r="B18" s="583"/>
      <c r="C18" s="583"/>
      <c r="D18" s="583"/>
      <c r="E18" s="583"/>
      <c r="F18" s="583"/>
      <c r="G18" s="583"/>
      <c r="H18" s="583"/>
      <c r="I18" s="583"/>
      <c r="J18" s="584"/>
      <c r="K18" s="597"/>
      <c r="L18" s="598"/>
      <c r="M18" s="598"/>
      <c r="N18" s="598"/>
      <c r="O18" s="598"/>
      <c r="P18" s="598"/>
      <c r="Q18" s="599"/>
      <c r="R18" s="585"/>
      <c r="S18" s="586"/>
      <c r="T18" s="586"/>
      <c r="U18" s="586"/>
      <c r="V18" s="586"/>
      <c r="W18" s="586"/>
      <c r="X18" s="586"/>
      <c r="Y18" s="586"/>
      <c r="Z18" s="586"/>
      <c r="AA18" s="586"/>
      <c r="AB18" s="586"/>
      <c r="AC18" s="586"/>
      <c r="AD18" s="586"/>
      <c r="AE18" s="586"/>
      <c r="AF18" s="587"/>
    </row>
    <row r="19" spans="1:32" ht="16.5" customHeight="1" x14ac:dyDescent="0.15">
      <c r="A19" s="582"/>
      <c r="B19" s="583"/>
      <c r="C19" s="583"/>
      <c r="D19" s="583"/>
      <c r="E19" s="583"/>
      <c r="F19" s="583"/>
      <c r="G19" s="583"/>
      <c r="H19" s="583"/>
      <c r="I19" s="583"/>
      <c r="J19" s="584"/>
      <c r="K19" s="597"/>
      <c r="L19" s="598"/>
      <c r="M19" s="598"/>
      <c r="N19" s="598"/>
      <c r="O19" s="598"/>
      <c r="P19" s="598"/>
      <c r="Q19" s="599"/>
      <c r="R19" s="585"/>
      <c r="S19" s="586"/>
      <c r="T19" s="586"/>
      <c r="U19" s="586"/>
      <c r="V19" s="586"/>
      <c r="W19" s="586"/>
      <c r="X19" s="586"/>
      <c r="Y19" s="586"/>
      <c r="Z19" s="586"/>
      <c r="AA19" s="586"/>
      <c r="AB19" s="586"/>
      <c r="AC19" s="586"/>
      <c r="AD19" s="586"/>
      <c r="AE19" s="586"/>
      <c r="AF19" s="587"/>
    </row>
    <row r="20" spans="1:32" ht="16.5" customHeight="1" x14ac:dyDescent="0.15">
      <c r="A20" s="582"/>
      <c r="B20" s="583"/>
      <c r="C20" s="583"/>
      <c r="D20" s="583"/>
      <c r="E20" s="583"/>
      <c r="F20" s="583"/>
      <c r="G20" s="583"/>
      <c r="H20" s="583"/>
      <c r="I20" s="583"/>
      <c r="J20" s="584"/>
      <c r="K20" s="597"/>
      <c r="L20" s="598"/>
      <c r="M20" s="598"/>
      <c r="N20" s="598"/>
      <c r="O20" s="598"/>
      <c r="P20" s="598"/>
      <c r="Q20" s="599"/>
      <c r="R20" s="585"/>
      <c r="S20" s="586"/>
      <c r="T20" s="586"/>
      <c r="U20" s="586"/>
      <c r="V20" s="586"/>
      <c r="W20" s="586"/>
      <c r="X20" s="586"/>
      <c r="Y20" s="586"/>
      <c r="Z20" s="586"/>
      <c r="AA20" s="586"/>
      <c r="AB20" s="586"/>
      <c r="AC20" s="586"/>
      <c r="AD20" s="586"/>
      <c r="AE20" s="586"/>
      <c r="AF20" s="587"/>
    </row>
    <row r="21" spans="1:32" ht="16.5" customHeight="1" x14ac:dyDescent="0.15">
      <c r="A21" s="582"/>
      <c r="B21" s="583"/>
      <c r="C21" s="583"/>
      <c r="D21" s="583"/>
      <c r="E21" s="583"/>
      <c r="F21" s="583"/>
      <c r="G21" s="583"/>
      <c r="H21" s="583"/>
      <c r="I21" s="583"/>
      <c r="J21" s="584"/>
      <c r="K21" s="597"/>
      <c r="L21" s="598"/>
      <c r="M21" s="598"/>
      <c r="N21" s="598"/>
      <c r="O21" s="598"/>
      <c r="P21" s="598"/>
      <c r="Q21" s="599"/>
      <c r="R21" s="585"/>
      <c r="S21" s="586"/>
      <c r="T21" s="586"/>
      <c r="U21" s="586"/>
      <c r="V21" s="586"/>
      <c r="W21" s="586"/>
      <c r="X21" s="586"/>
      <c r="Y21" s="586"/>
      <c r="Z21" s="586"/>
      <c r="AA21" s="586"/>
      <c r="AB21" s="586"/>
      <c r="AC21" s="586"/>
      <c r="AD21" s="586"/>
      <c r="AE21" s="586"/>
      <c r="AF21" s="587"/>
    </row>
    <row r="22" spans="1:32" ht="16.5" customHeight="1" x14ac:dyDescent="0.15">
      <c r="A22" s="582"/>
      <c r="B22" s="583"/>
      <c r="C22" s="583"/>
      <c r="D22" s="583"/>
      <c r="E22" s="583"/>
      <c r="F22" s="583"/>
      <c r="G22" s="583"/>
      <c r="H22" s="583"/>
      <c r="I22" s="583"/>
      <c r="J22" s="584"/>
      <c r="K22" s="597"/>
      <c r="L22" s="598"/>
      <c r="M22" s="598"/>
      <c r="N22" s="598"/>
      <c r="O22" s="598"/>
      <c r="P22" s="598"/>
      <c r="Q22" s="599"/>
      <c r="R22" s="585"/>
      <c r="S22" s="586"/>
      <c r="T22" s="586"/>
      <c r="U22" s="586"/>
      <c r="V22" s="586"/>
      <c r="W22" s="586"/>
      <c r="X22" s="586"/>
      <c r="Y22" s="586"/>
      <c r="Z22" s="586"/>
      <c r="AA22" s="586"/>
      <c r="AB22" s="586"/>
      <c r="AC22" s="586"/>
      <c r="AD22" s="586"/>
      <c r="AE22" s="586"/>
      <c r="AF22" s="587"/>
    </row>
    <row r="23" spans="1:32" ht="16.5" customHeight="1" x14ac:dyDescent="0.15">
      <c r="A23" s="582"/>
      <c r="B23" s="583"/>
      <c r="C23" s="583"/>
      <c r="D23" s="583"/>
      <c r="E23" s="583"/>
      <c r="F23" s="583"/>
      <c r="G23" s="583"/>
      <c r="H23" s="583"/>
      <c r="I23" s="583"/>
      <c r="J23" s="584"/>
      <c r="K23" s="597"/>
      <c r="L23" s="598"/>
      <c r="M23" s="598"/>
      <c r="N23" s="598"/>
      <c r="O23" s="598"/>
      <c r="P23" s="598"/>
      <c r="Q23" s="599"/>
      <c r="R23" s="585"/>
      <c r="S23" s="586"/>
      <c r="T23" s="586"/>
      <c r="U23" s="586"/>
      <c r="V23" s="586"/>
      <c r="W23" s="586"/>
      <c r="X23" s="586"/>
      <c r="Y23" s="586"/>
      <c r="Z23" s="586"/>
      <c r="AA23" s="586"/>
      <c r="AB23" s="586"/>
      <c r="AC23" s="586"/>
      <c r="AD23" s="586"/>
      <c r="AE23" s="586"/>
      <c r="AF23" s="587"/>
    </row>
    <row r="24" spans="1:32" ht="16.5" customHeight="1" x14ac:dyDescent="0.15">
      <c r="A24" s="582"/>
      <c r="B24" s="583"/>
      <c r="C24" s="583"/>
      <c r="D24" s="583"/>
      <c r="E24" s="583"/>
      <c r="F24" s="583"/>
      <c r="G24" s="583"/>
      <c r="H24" s="583"/>
      <c r="I24" s="583"/>
      <c r="J24" s="584"/>
      <c r="K24" s="597"/>
      <c r="L24" s="598"/>
      <c r="M24" s="598"/>
      <c r="N24" s="598"/>
      <c r="O24" s="598"/>
      <c r="P24" s="598"/>
      <c r="Q24" s="599"/>
      <c r="R24" s="585"/>
      <c r="S24" s="586"/>
      <c r="T24" s="586"/>
      <c r="U24" s="586"/>
      <c r="V24" s="586"/>
      <c r="W24" s="586"/>
      <c r="X24" s="586"/>
      <c r="Y24" s="586"/>
      <c r="Z24" s="586"/>
      <c r="AA24" s="586"/>
      <c r="AB24" s="586"/>
      <c r="AC24" s="586"/>
      <c r="AD24" s="586"/>
      <c r="AE24" s="586"/>
      <c r="AF24" s="587"/>
    </row>
    <row r="25" spans="1:32" ht="16.5" customHeight="1" x14ac:dyDescent="0.15">
      <c r="A25" s="582"/>
      <c r="B25" s="583"/>
      <c r="C25" s="583"/>
      <c r="D25" s="583"/>
      <c r="E25" s="583"/>
      <c r="F25" s="583"/>
      <c r="G25" s="583"/>
      <c r="H25" s="583"/>
      <c r="I25" s="583"/>
      <c r="J25" s="584"/>
      <c r="K25" s="597"/>
      <c r="L25" s="598"/>
      <c r="M25" s="598"/>
      <c r="N25" s="598"/>
      <c r="O25" s="598"/>
      <c r="P25" s="598"/>
      <c r="Q25" s="599"/>
      <c r="R25" s="585"/>
      <c r="S25" s="586"/>
      <c r="T25" s="586"/>
      <c r="U25" s="586"/>
      <c r="V25" s="586"/>
      <c r="W25" s="586"/>
      <c r="X25" s="586"/>
      <c r="Y25" s="586"/>
      <c r="Z25" s="586"/>
      <c r="AA25" s="586"/>
      <c r="AB25" s="586"/>
      <c r="AC25" s="586"/>
      <c r="AD25" s="586"/>
      <c r="AE25" s="586"/>
      <c r="AF25" s="587"/>
    </row>
    <row r="26" spans="1:32" ht="16.5" customHeight="1" x14ac:dyDescent="0.15">
      <c r="A26" s="582"/>
      <c r="B26" s="583"/>
      <c r="C26" s="583"/>
      <c r="D26" s="583"/>
      <c r="E26" s="583"/>
      <c r="F26" s="583"/>
      <c r="G26" s="583"/>
      <c r="H26" s="583"/>
      <c r="I26" s="583"/>
      <c r="J26" s="584"/>
      <c r="K26" s="597"/>
      <c r="L26" s="598"/>
      <c r="M26" s="598"/>
      <c r="N26" s="598"/>
      <c r="O26" s="598"/>
      <c r="P26" s="598"/>
      <c r="Q26" s="599"/>
      <c r="R26" s="585"/>
      <c r="S26" s="586"/>
      <c r="T26" s="586"/>
      <c r="U26" s="586"/>
      <c r="V26" s="586"/>
      <c r="W26" s="586"/>
      <c r="X26" s="586"/>
      <c r="Y26" s="586"/>
      <c r="Z26" s="586"/>
      <c r="AA26" s="586"/>
      <c r="AB26" s="586"/>
      <c r="AC26" s="586"/>
      <c r="AD26" s="586"/>
      <c r="AE26" s="586"/>
      <c r="AF26" s="587"/>
    </row>
    <row r="27" spans="1:32" ht="16.5" customHeight="1" x14ac:dyDescent="0.15">
      <c r="A27" s="582"/>
      <c r="B27" s="583"/>
      <c r="C27" s="583"/>
      <c r="D27" s="583"/>
      <c r="E27" s="583"/>
      <c r="F27" s="583"/>
      <c r="G27" s="583"/>
      <c r="H27" s="583"/>
      <c r="I27" s="583"/>
      <c r="J27" s="584"/>
      <c r="K27" s="597"/>
      <c r="L27" s="598"/>
      <c r="M27" s="598"/>
      <c r="N27" s="598"/>
      <c r="O27" s="598"/>
      <c r="P27" s="598"/>
      <c r="Q27" s="599"/>
      <c r="R27" s="585"/>
      <c r="S27" s="586"/>
      <c r="T27" s="586"/>
      <c r="U27" s="586"/>
      <c r="V27" s="586"/>
      <c r="W27" s="586"/>
      <c r="X27" s="586"/>
      <c r="Y27" s="586"/>
      <c r="Z27" s="586"/>
      <c r="AA27" s="586"/>
      <c r="AB27" s="586"/>
      <c r="AC27" s="586"/>
      <c r="AD27" s="586"/>
      <c r="AE27" s="586"/>
      <c r="AF27" s="587"/>
    </row>
    <row r="28" spans="1:32" ht="16.5" customHeight="1" x14ac:dyDescent="0.15">
      <c r="A28" s="582"/>
      <c r="B28" s="583"/>
      <c r="C28" s="583"/>
      <c r="D28" s="583"/>
      <c r="E28" s="583"/>
      <c r="F28" s="583"/>
      <c r="G28" s="583"/>
      <c r="H28" s="583"/>
      <c r="I28" s="583"/>
      <c r="J28" s="584"/>
      <c r="K28" s="597"/>
      <c r="L28" s="598"/>
      <c r="M28" s="598"/>
      <c r="N28" s="598"/>
      <c r="O28" s="598"/>
      <c r="P28" s="598"/>
      <c r="Q28" s="599"/>
      <c r="R28" s="585"/>
      <c r="S28" s="586"/>
      <c r="T28" s="586"/>
      <c r="U28" s="586"/>
      <c r="V28" s="586"/>
      <c r="W28" s="586"/>
      <c r="X28" s="586"/>
      <c r="Y28" s="586"/>
      <c r="Z28" s="586"/>
      <c r="AA28" s="586"/>
      <c r="AB28" s="586"/>
      <c r="AC28" s="586"/>
      <c r="AD28" s="586"/>
      <c r="AE28" s="586"/>
      <c r="AF28" s="587"/>
    </row>
    <row r="29" spans="1:32" ht="16.5" customHeight="1" x14ac:dyDescent="0.15">
      <c r="A29" s="582"/>
      <c r="B29" s="583"/>
      <c r="C29" s="583"/>
      <c r="D29" s="583"/>
      <c r="E29" s="583"/>
      <c r="F29" s="583"/>
      <c r="G29" s="583"/>
      <c r="H29" s="583"/>
      <c r="I29" s="583"/>
      <c r="J29" s="584"/>
      <c r="K29" s="597"/>
      <c r="L29" s="598"/>
      <c r="M29" s="598"/>
      <c r="N29" s="598"/>
      <c r="O29" s="598"/>
      <c r="P29" s="598"/>
      <c r="Q29" s="599"/>
      <c r="R29" s="585"/>
      <c r="S29" s="586"/>
      <c r="T29" s="586"/>
      <c r="U29" s="586"/>
      <c r="V29" s="586"/>
      <c r="W29" s="586"/>
      <c r="X29" s="586"/>
      <c r="Y29" s="586"/>
      <c r="Z29" s="586"/>
      <c r="AA29" s="586"/>
      <c r="AB29" s="586"/>
      <c r="AC29" s="586"/>
      <c r="AD29" s="586"/>
      <c r="AE29" s="586"/>
      <c r="AF29" s="587"/>
    </row>
    <row r="30" spans="1:32" ht="16.5" customHeight="1" x14ac:dyDescent="0.15">
      <c r="A30" s="582"/>
      <c r="B30" s="583"/>
      <c r="C30" s="583"/>
      <c r="D30" s="583"/>
      <c r="E30" s="583"/>
      <c r="F30" s="583"/>
      <c r="G30" s="583"/>
      <c r="H30" s="583"/>
      <c r="I30" s="583"/>
      <c r="J30" s="584"/>
      <c r="K30" s="597"/>
      <c r="L30" s="598"/>
      <c r="M30" s="598"/>
      <c r="N30" s="598"/>
      <c r="O30" s="598"/>
      <c r="P30" s="598"/>
      <c r="Q30" s="599"/>
      <c r="R30" s="585"/>
      <c r="S30" s="586"/>
      <c r="T30" s="586"/>
      <c r="U30" s="586"/>
      <c r="V30" s="586"/>
      <c r="W30" s="586"/>
      <c r="X30" s="586"/>
      <c r="Y30" s="586"/>
      <c r="Z30" s="586"/>
      <c r="AA30" s="586"/>
      <c r="AB30" s="586"/>
      <c r="AC30" s="586"/>
      <c r="AD30" s="586"/>
      <c r="AE30" s="586"/>
      <c r="AF30" s="587"/>
    </row>
    <row r="31" spans="1:32" ht="16.5" customHeight="1" x14ac:dyDescent="0.15">
      <c r="A31" s="582"/>
      <c r="B31" s="583"/>
      <c r="C31" s="583"/>
      <c r="D31" s="583"/>
      <c r="E31" s="583"/>
      <c r="F31" s="583"/>
      <c r="G31" s="583"/>
      <c r="H31" s="583"/>
      <c r="I31" s="583"/>
      <c r="J31" s="584"/>
      <c r="K31" s="597"/>
      <c r="L31" s="598"/>
      <c r="M31" s="598"/>
      <c r="N31" s="598"/>
      <c r="O31" s="598"/>
      <c r="P31" s="598"/>
      <c r="Q31" s="599"/>
      <c r="R31" s="585"/>
      <c r="S31" s="586"/>
      <c r="T31" s="586"/>
      <c r="U31" s="586"/>
      <c r="V31" s="586"/>
      <c r="W31" s="586"/>
      <c r="X31" s="586"/>
      <c r="Y31" s="586"/>
      <c r="Z31" s="586"/>
      <c r="AA31" s="586"/>
      <c r="AB31" s="586"/>
      <c r="AC31" s="586"/>
      <c r="AD31" s="586"/>
      <c r="AE31" s="586"/>
      <c r="AF31" s="587"/>
    </row>
    <row r="32" spans="1:32" ht="16.5" customHeight="1" x14ac:dyDescent="0.15">
      <c r="A32" s="582"/>
      <c r="B32" s="583"/>
      <c r="C32" s="583"/>
      <c r="D32" s="583"/>
      <c r="E32" s="583"/>
      <c r="F32" s="583"/>
      <c r="G32" s="583"/>
      <c r="H32" s="583"/>
      <c r="I32" s="583"/>
      <c r="J32" s="584"/>
      <c r="K32" s="597"/>
      <c r="L32" s="598"/>
      <c r="M32" s="598"/>
      <c r="N32" s="598"/>
      <c r="O32" s="598"/>
      <c r="P32" s="598"/>
      <c r="Q32" s="599"/>
      <c r="R32" s="585"/>
      <c r="S32" s="586"/>
      <c r="T32" s="586"/>
      <c r="U32" s="586"/>
      <c r="V32" s="586"/>
      <c r="W32" s="586"/>
      <c r="X32" s="586"/>
      <c r="Y32" s="586"/>
      <c r="Z32" s="586"/>
      <c r="AA32" s="586"/>
      <c r="AB32" s="586"/>
      <c r="AC32" s="586"/>
      <c r="AD32" s="586"/>
      <c r="AE32" s="586"/>
      <c r="AF32" s="587"/>
    </row>
    <row r="33" spans="1:32" ht="16.5" customHeight="1" x14ac:dyDescent="0.15">
      <c r="A33" s="582"/>
      <c r="B33" s="583"/>
      <c r="C33" s="583"/>
      <c r="D33" s="583"/>
      <c r="E33" s="583"/>
      <c r="F33" s="583"/>
      <c r="G33" s="583"/>
      <c r="H33" s="583"/>
      <c r="I33" s="583"/>
      <c r="J33" s="584"/>
      <c r="K33" s="597"/>
      <c r="L33" s="598"/>
      <c r="M33" s="598"/>
      <c r="N33" s="598"/>
      <c r="O33" s="598"/>
      <c r="P33" s="598"/>
      <c r="Q33" s="599"/>
      <c r="R33" s="585"/>
      <c r="S33" s="586"/>
      <c r="T33" s="586"/>
      <c r="U33" s="586"/>
      <c r="V33" s="586"/>
      <c r="W33" s="586"/>
      <c r="X33" s="586"/>
      <c r="Y33" s="586"/>
      <c r="Z33" s="586"/>
      <c r="AA33" s="586"/>
      <c r="AB33" s="586"/>
      <c r="AC33" s="586"/>
      <c r="AD33" s="586"/>
      <c r="AE33" s="586"/>
      <c r="AF33" s="587"/>
    </row>
    <row r="34" spans="1:32" ht="16.5" customHeight="1" x14ac:dyDescent="0.15">
      <c r="A34" s="582"/>
      <c r="B34" s="583"/>
      <c r="C34" s="583"/>
      <c r="D34" s="583"/>
      <c r="E34" s="583"/>
      <c r="F34" s="583"/>
      <c r="G34" s="583"/>
      <c r="H34" s="583"/>
      <c r="I34" s="583"/>
      <c r="J34" s="584"/>
      <c r="K34" s="597"/>
      <c r="L34" s="598"/>
      <c r="M34" s="598"/>
      <c r="N34" s="598"/>
      <c r="O34" s="598"/>
      <c r="P34" s="598"/>
      <c r="Q34" s="599"/>
      <c r="R34" s="585"/>
      <c r="S34" s="586"/>
      <c r="T34" s="586"/>
      <c r="U34" s="586"/>
      <c r="V34" s="586"/>
      <c r="W34" s="586"/>
      <c r="X34" s="586"/>
      <c r="Y34" s="586"/>
      <c r="Z34" s="586"/>
      <c r="AA34" s="586"/>
      <c r="AB34" s="586"/>
      <c r="AC34" s="586"/>
      <c r="AD34" s="586"/>
      <c r="AE34" s="586"/>
      <c r="AF34" s="587"/>
    </row>
    <row r="35" spans="1:32" ht="16.5" customHeight="1" x14ac:dyDescent="0.15">
      <c r="A35" s="582"/>
      <c r="B35" s="583"/>
      <c r="C35" s="583"/>
      <c r="D35" s="583"/>
      <c r="E35" s="583"/>
      <c r="F35" s="583"/>
      <c r="G35" s="583"/>
      <c r="H35" s="583"/>
      <c r="I35" s="583"/>
      <c r="J35" s="584"/>
      <c r="K35" s="597"/>
      <c r="L35" s="598"/>
      <c r="M35" s="598"/>
      <c r="N35" s="598"/>
      <c r="O35" s="598"/>
      <c r="P35" s="598"/>
      <c r="Q35" s="599"/>
      <c r="R35" s="585"/>
      <c r="S35" s="586"/>
      <c r="T35" s="586"/>
      <c r="U35" s="586"/>
      <c r="V35" s="586"/>
      <c r="W35" s="586"/>
      <c r="X35" s="586"/>
      <c r="Y35" s="586"/>
      <c r="Z35" s="586"/>
      <c r="AA35" s="586"/>
      <c r="AB35" s="586"/>
      <c r="AC35" s="586"/>
      <c r="AD35" s="586"/>
      <c r="AE35" s="586"/>
      <c r="AF35" s="587"/>
    </row>
    <row r="36" spans="1:32" ht="16.5" customHeight="1" x14ac:dyDescent="0.15">
      <c r="A36" s="582"/>
      <c r="B36" s="583"/>
      <c r="C36" s="583"/>
      <c r="D36" s="583"/>
      <c r="E36" s="583"/>
      <c r="F36" s="583"/>
      <c r="G36" s="583"/>
      <c r="H36" s="583"/>
      <c r="I36" s="583"/>
      <c r="J36" s="584"/>
      <c r="K36" s="597"/>
      <c r="L36" s="598"/>
      <c r="M36" s="598"/>
      <c r="N36" s="598"/>
      <c r="O36" s="598"/>
      <c r="P36" s="598"/>
      <c r="Q36" s="599"/>
      <c r="R36" s="585"/>
      <c r="S36" s="586"/>
      <c r="T36" s="586"/>
      <c r="U36" s="586"/>
      <c r="V36" s="586"/>
      <c r="W36" s="586"/>
      <c r="X36" s="586"/>
      <c r="Y36" s="586"/>
      <c r="Z36" s="586"/>
      <c r="AA36" s="586"/>
      <c r="AB36" s="586"/>
      <c r="AC36" s="586"/>
      <c r="AD36" s="586"/>
      <c r="AE36" s="586"/>
      <c r="AF36" s="587"/>
    </row>
    <row r="37" spans="1:32" ht="16.5" customHeight="1" x14ac:dyDescent="0.15">
      <c r="A37" s="582"/>
      <c r="B37" s="583"/>
      <c r="C37" s="583"/>
      <c r="D37" s="583"/>
      <c r="E37" s="583"/>
      <c r="F37" s="583"/>
      <c r="G37" s="583"/>
      <c r="H37" s="583"/>
      <c r="I37" s="583"/>
      <c r="J37" s="584"/>
      <c r="K37" s="597"/>
      <c r="L37" s="598"/>
      <c r="M37" s="598"/>
      <c r="N37" s="598"/>
      <c r="O37" s="598"/>
      <c r="P37" s="598"/>
      <c r="Q37" s="599"/>
      <c r="R37" s="585"/>
      <c r="S37" s="586"/>
      <c r="T37" s="586"/>
      <c r="U37" s="586"/>
      <c r="V37" s="586"/>
      <c r="W37" s="586"/>
      <c r="X37" s="586"/>
      <c r="Y37" s="586"/>
      <c r="Z37" s="586"/>
      <c r="AA37" s="586"/>
      <c r="AB37" s="586"/>
      <c r="AC37" s="586"/>
      <c r="AD37" s="586"/>
      <c r="AE37" s="586"/>
      <c r="AF37" s="587"/>
    </row>
    <row r="38" spans="1:32" ht="16.5" customHeight="1" thickBot="1" x14ac:dyDescent="0.2">
      <c r="A38" s="747"/>
      <c r="B38" s="748"/>
      <c r="C38" s="748"/>
      <c r="D38" s="748"/>
      <c r="E38" s="748"/>
      <c r="F38" s="748"/>
      <c r="G38" s="748"/>
      <c r="H38" s="748"/>
      <c r="I38" s="748"/>
      <c r="J38" s="749"/>
      <c r="K38" s="750"/>
      <c r="L38" s="751"/>
      <c r="M38" s="751"/>
      <c r="N38" s="751"/>
      <c r="O38" s="751"/>
      <c r="P38" s="751"/>
      <c r="Q38" s="752"/>
      <c r="R38" s="753"/>
      <c r="S38" s="754"/>
      <c r="T38" s="754"/>
      <c r="U38" s="754"/>
      <c r="V38" s="754"/>
      <c r="W38" s="754"/>
      <c r="X38" s="754"/>
      <c r="Y38" s="754"/>
      <c r="Z38" s="754"/>
      <c r="AA38" s="754"/>
      <c r="AB38" s="754"/>
      <c r="AC38" s="754"/>
      <c r="AD38" s="754"/>
      <c r="AE38" s="754"/>
      <c r="AF38" s="755"/>
    </row>
    <row r="39" spans="1:32" ht="16.5" customHeight="1" thickTop="1" x14ac:dyDescent="0.15">
      <c r="A39" s="741" t="s">
        <v>182</v>
      </c>
      <c r="B39" s="742"/>
      <c r="C39" s="742"/>
      <c r="D39" s="742"/>
      <c r="E39" s="742"/>
      <c r="F39" s="742"/>
      <c r="G39" s="742"/>
      <c r="H39" s="742"/>
      <c r="I39" s="742"/>
      <c r="J39" s="743"/>
      <c r="K39" s="720" t="s">
        <v>197</v>
      </c>
      <c r="L39" s="721"/>
      <c r="M39" s="721"/>
      <c r="N39" s="721"/>
      <c r="O39" s="721"/>
      <c r="P39" s="721"/>
      <c r="Q39" s="722"/>
      <c r="R39" s="723" t="s">
        <v>156</v>
      </c>
      <c r="S39" s="724"/>
      <c r="T39" s="724"/>
      <c r="U39" s="724"/>
      <c r="V39" s="725"/>
      <c r="W39" s="726" t="s">
        <v>157</v>
      </c>
      <c r="X39" s="727"/>
      <c r="Y39" s="728"/>
      <c r="Z39" s="729" t="s">
        <v>308</v>
      </c>
      <c r="AA39" s="730"/>
      <c r="AB39" s="730"/>
      <c r="AC39" s="730"/>
      <c r="AD39" s="730"/>
      <c r="AE39" s="730"/>
      <c r="AF39" s="731"/>
    </row>
    <row r="40" spans="1:32" ht="16.5" customHeight="1" x14ac:dyDescent="0.15">
      <c r="A40" s="744">
        <f>(SUM(K16:Q38))*W40</f>
        <v>0</v>
      </c>
      <c r="B40" s="745"/>
      <c r="C40" s="745"/>
      <c r="D40" s="745"/>
      <c r="E40" s="745"/>
      <c r="F40" s="745"/>
      <c r="G40" s="745"/>
      <c r="H40" s="745"/>
      <c r="I40" s="745"/>
      <c r="J40" s="746"/>
      <c r="K40" s="732">
        <f>ROUNDDOWN(SUM(K16:Q38)*1/2,0)</f>
        <v>0</v>
      </c>
      <c r="L40" s="733"/>
      <c r="M40" s="733"/>
      <c r="N40" s="733"/>
      <c r="O40" s="733"/>
      <c r="P40" s="733"/>
      <c r="Q40" s="734"/>
      <c r="R40" s="723">
        <v>750000</v>
      </c>
      <c r="S40" s="724"/>
      <c r="T40" s="724"/>
      <c r="U40" s="724"/>
      <c r="V40" s="725"/>
      <c r="W40" s="735"/>
      <c r="X40" s="736"/>
      <c r="Y40" s="737"/>
      <c r="Z40" s="738">
        <f>(IF(K40&gt;R40,R40,K40))*W40</f>
        <v>0</v>
      </c>
      <c r="AA40" s="739"/>
      <c r="AB40" s="739"/>
      <c r="AC40" s="739"/>
      <c r="AD40" s="739"/>
      <c r="AE40" s="739"/>
      <c r="AF40" s="740"/>
    </row>
    <row r="41" spans="1:32" ht="16.5" customHeight="1" x14ac:dyDescent="0.15">
      <c r="A41" s="669" t="s">
        <v>81</v>
      </c>
      <c r="B41" s="670"/>
      <c r="C41" s="670"/>
      <c r="D41" s="670"/>
      <c r="E41" s="670"/>
      <c r="F41" s="670"/>
      <c r="G41" s="670"/>
      <c r="H41" s="670"/>
      <c r="I41" s="670"/>
      <c r="J41" s="670"/>
      <c r="K41" s="670"/>
      <c r="L41" s="670"/>
      <c r="M41" s="670"/>
      <c r="N41" s="670"/>
      <c r="O41" s="670"/>
      <c r="P41" s="670"/>
      <c r="Q41" s="670"/>
      <c r="R41" s="670"/>
      <c r="S41" s="670"/>
      <c r="T41" s="670"/>
      <c r="U41" s="670"/>
      <c r="V41" s="670"/>
      <c r="W41" s="670"/>
      <c r="X41" s="670"/>
      <c r="Y41" s="670"/>
      <c r="Z41" s="670"/>
      <c r="AA41" s="670"/>
      <c r="AB41" s="670"/>
      <c r="AC41" s="670"/>
      <c r="AD41" s="670"/>
      <c r="AE41" s="670"/>
      <c r="AF41" s="671"/>
    </row>
    <row r="42" spans="1:32" ht="16.5" customHeight="1" x14ac:dyDescent="0.15">
      <c r="A42" s="33" t="s">
        <v>82</v>
      </c>
      <c r="B42" s="34"/>
      <c r="C42" s="34"/>
      <c r="D42" s="34"/>
      <c r="E42" s="34"/>
      <c r="F42" s="34"/>
      <c r="G42" s="34"/>
      <c r="H42" s="34"/>
      <c r="I42" s="35"/>
      <c r="J42" s="33" t="s">
        <v>83</v>
      </c>
      <c r="K42" s="34"/>
      <c r="L42" s="34"/>
      <c r="M42" s="34"/>
      <c r="N42" s="34"/>
      <c r="O42" s="34"/>
      <c r="P42" s="35"/>
      <c r="Q42" s="33" t="s">
        <v>84</v>
      </c>
      <c r="R42" s="35"/>
      <c r="S42" s="33" t="s">
        <v>85</v>
      </c>
      <c r="T42" s="34"/>
      <c r="U42" s="34"/>
      <c r="V42" s="35"/>
      <c r="W42" s="36" t="s">
        <v>79</v>
      </c>
      <c r="X42" s="37"/>
      <c r="Y42" s="37"/>
      <c r="Z42" s="38"/>
      <c r="AA42" s="33" t="s">
        <v>86</v>
      </c>
      <c r="AB42" s="34"/>
      <c r="AC42" s="34"/>
      <c r="AD42" s="34"/>
      <c r="AE42" s="34"/>
      <c r="AF42" s="35"/>
    </row>
    <row r="43" spans="1:32" ht="16.5" customHeight="1" x14ac:dyDescent="0.15">
      <c r="A43" s="672"/>
      <c r="B43" s="673"/>
      <c r="C43" s="673"/>
      <c r="D43" s="673"/>
      <c r="E43" s="673"/>
      <c r="F43" s="673"/>
      <c r="G43" s="673"/>
      <c r="H43" s="673"/>
      <c r="I43" s="673"/>
      <c r="J43" s="674"/>
      <c r="K43" s="675"/>
      <c r="L43" s="675"/>
      <c r="M43" s="675"/>
      <c r="N43" s="675"/>
      <c r="O43" s="675"/>
      <c r="P43" s="675"/>
      <c r="Q43" s="676"/>
      <c r="R43" s="677"/>
      <c r="S43" s="678"/>
      <c r="T43" s="679"/>
      <c r="U43" s="679"/>
      <c r="V43" s="680"/>
      <c r="W43" s="633">
        <f t="shared" ref="W43:W49" si="0">Q43*S43</f>
        <v>0</v>
      </c>
      <c r="X43" s="634"/>
      <c r="Y43" s="634"/>
      <c r="Z43" s="635"/>
      <c r="AA43" s="681"/>
      <c r="AB43" s="682"/>
      <c r="AC43" s="682"/>
      <c r="AD43" s="682"/>
      <c r="AE43" s="682"/>
      <c r="AF43" s="683"/>
    </row>
    <row r="44" spans="1:32" ht="16.5" customHeight="1" x14ac:dyDescent="0.15">
      <c r="A44" s="624"/>
      <c r="B44" s="625"/>
      <c r="C44" s="625"/>
      <c r="D44" s="625"/>
      <c r="E44" s="625"/>
      <c r="F44" s="625"/>
      <c r="G44" s="625"/>
      <c r="H44" s="625"/>
      <c r="I44" s="625"/>
      <c r="J44" s="626"/>
      <c r="K44" s="627"/>
      <c r="L44" s="627"/>
      <c r="M44" s="627"/>
      <c r="N44" s="627"/>
      <c r="O44" s="627"/>
      <c r="P44" s="627"/>
      <c r="Q44" s="628"/>
      <c r="R44" s="629"/>
      <c r="S44" s="630"/>
      <c r="T44" s="631"/>
      <c r="U44" s="631"/>
      <c r="V44" s="632"/>
      <c r="W44" s="633">
        <f t="shared" si="0"/>
        <v>0</v>
      </c>
      <c r="X44" s="634"/>
      <c r="Y44" s="634"/>
      <c r="Z44" s="635"/>
      <c r="AA44" s="636"/>
      <c r="AB44" s="637"/>
      <c r="AC44" s="637"/>
      <c r="AD44" s="637"/>
      <c r="AE44" s="637"/>
      <c r="AF44" s="638"/>
    </row>
    <row r="45" spans="1:32" ht="16.5" customHeight="1" x14ac:dyDescent="0.15">
      <c r="A45" s="624"/>
      <c r="B45" s="625"/>
      <c r="C45" s="625"/>
      <c r="D45" s="625"/>
      <c r="E45" s="625"/>
      <c r="F45" s="625"/>
      <c r="G45" s="625"/>
      <c r="H45" s="625"/>
      <c r="I45" s="625"/>
      <c r="J45" s="626"/>
      <c r="K45" s="627"/>
      <c r="L45" s="627"/>
      <c r="M45" s="627"/>
      <c r="N45" s="627"/>
      <c r="O45" s="627"/>
      <c r="P45" s="627"/>
      <c r="Q45" s="628"/>
      <c r="R45" s="629"/>
      <c r="S45" s="630"/>
      <c r="T45" s="631"/>
      <c r="U45" s="631"/>
      <c r="V45" s="632"/>
      <c r="W45" s="633">
        <f t="shared" si="0"/>
        <v>0</v>
      </c>
      <c r="X45" s="634"/>
      <c r="Y45" s="634"/>
      <c r="Z45" s="635"/>
      <c r="AA45" s="636"/>
      <c r="AB45" s="637"/>
      <c r="AC45" s="637"/>
      <c r="AD45" s="637"/>
      <c r="AE45" s="637"/>
      <c r="AF45" s="638"/>
    </row>
    <row r="46" spans="1:32" ht="16.5" customHeight="1" x14ac:dyDescent="0.15">
      <c r="A46" s="624"/>
      <c r="B46" s="625"/>
      <c r="C46" s="625"/>
      <c r="D46" s="625"/>
      <c r="E46" s="625"/>
      <c r="F46" s="625"/>
      <c r="G46" s="625"/>
      <c r="H46" s="625"/>
      <c r="I46" s="625"/>
      <c r="J46" s="626"/>
      <c r="K46" s="627"/>
      <c r="L46" s="627"/>
      <c r="M46" s="627"/>
      <c r="N46" s="627"/>
      <c r="O46" s="627"/>
      <c r="P46" s="627"/>
      <c r="Q46" s="628"/>
      <c r="R46" s="629"/>
      <c r="S46" s="630"/>
      <c r="T46" s="631"/>
      <c r="U46" s="631"/>
      <c r="V46" s="632"/>
      <c r="W46" s="633">
        <f t="shared" si="0"/>
        <v>0</v>
      </c>
      <c r="X46" s="634"/>
      <c r="Y46" s="634"/>
      <c r="Z46" s="635"/>
      <c r="AA46" s="636"/>
      <c r="AB46" s="637"/>
      <c r="AC46" s="637"/>
      <c r="AD46" s="637"/>
      <c r="AE46" s="637"/>
      <c r="AF46" s="638"/>
    </row>
    <row r="47" spans="1:32" ht="16.5" customHeight="1" x14ac:dyDescent="0.15">
      <c r="A47" s="624"/>
      <c r="B47" s="625"/>
      <c r="C47" s="625"/>
      <c r="D47" s="625"/>
      <c r="E47" s="625"/>
      <c r="F47" s="625"/>
      <c r="G47" s="625"/>
      <c r="H47" s="625"/>
      <c r="I47" s="625"/>
      <c r="J47" s="626"/>
      <c r="K47" s="627"/>
      <c r="L47" s="627"/>
      <c r="M47" s="627"/>
      <c r="N47" s="627"/>
      <c r="O47" s="627"/>
      <c r="P47" s="627"/>
      <c r="Q47" s="628"/>
      <c r="R47" s="629"/>
      <c r="S47" s="630"/>
      <c r="T47" s="631"/>
      <c r="U47" s="631"/>
      <c r="V47" s="632"/>
      <c r="W47" s="633">
        <f t="shared" si="0"/>
        <v>0</v>
      </c>
      <c r="X47" s="634"/>
      <c r="Y47" s="634"/>
      <c r="Z47" s="635"/>
      <c r="AA47" s="636"/>
      <c r="AB47" s="637"/>
      <c r="AC47" s="637"/>
      <c r="AD47" s="637"/>
      <c r="AE47" s="637"/>
      <c r="AF47" s="638"/>
    </row>
    <row r="48" spans="1:32" ht="16.5" customHeight="1" x14ac:dyDescent="0.15">
      <c r="A48" s="624"/>
      <c r="B48" s="625"/>
      <c r="C48" s="625"/>
      <c r="D48" s="625"/>
      <c r="E48" s="625"/>
      <c r="F48" s="625"/>
      <c r="G48" s="625"/>
      <c r="H48" s="625"/>
      <c r="I48" s="625"/>
      <c r="J48" s="626"/>
      <c r="K48" s="627"/>
      <c r="L48" s="627"/>
      <c r="M48" s="627"/>
      <c r="N48" s="627"/>
      <c r="O48" s="627"/>
      <c r="P48" s="627"/>
      <c r="Q48" s="628"/>
      <c r="R48" s="629"/>
      <c r="S48" s="630"/>
      <c r="T48" s="631"/>
      <c r="U48" s="631"/>
      <c r="V48" s="632"/>
      <c r="W48" s="633">
        <f t="shared" si="0"/>
        <v>0</v>
      </c>
      <c r="X48" s="634"/>
      <c r="Y48" s="634"/>
      <c r="Z48" s="635"/>
      <c r="AA48" s="636"/>
      <c r="AB48" s="637"/>
      <c r="AC48" s="637"/>
      <c r="AD48" s="637"/>
      <c r="AE48" s="637"/>
      <c r="AF48" s="638"/>
    </row>
    <row r="49" spans="1:32" ht="16.5" customHeight="1" x14ac:dyDescent="0.15">
      <c r="A49" s="651"/>
      <c r="B49" s="652"/>
      <c r="C49" s="652"/>
      <c r="D49" s="652"/>
      <c r="E49" s="652"/>
      <c r="F49" s="652"/>
      <c r="G49" s="652"/>
      <c r="H49" s="652"/>
      <c r="I49" s="652"/>
      <c r="J49" s="653"/>
      <c r="K49" s="654"/>
      <c r="L49" s="654"/>
      <c r="M49" s="654"/>
      <c r="N49" s="654"/>
      <c r="O49" s="654"/>
      <c r="P49" s="654"/>
      <c r="Q49" s="655"/>
      <c r="R49" s="656"/>
      <c r="S49" s="657"/>
      <c r="T49" s="658"/>
      <c r="U49" s="658"/>
      <c r="V49" s="659"/>
      <c r="W49" s="633">
        <f t="shared" si="0"/>
        <v>0</v>
      </c>
      <c r="X49" s="634"/>
      <c r="Y49" s="634"/>
      <c r="Z49" s="635"/>
      <c r="AA49" s="660"/>
      <c r="AB49" s="661"/>
      <c r="AC49" s="661"/>
      <c r="AD49" s="661"/>
      <c r="AE49" s="661"/>
      <c r="AF49" s="662"/>
    </row>
    <row r="50" spans="1:32" ht="16.5" customHeight="1" x14ac:dyDescent="0.15">
      <c r="A50" s="39" t="s">
        <v>87</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row>
    <row r="51" spans="1:32" ht="16.5" customHeight="1" x14ac:dyDescent="0.15">
      <c r="A51" s="40" t="s">
        <v>88</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row>
  </sheetData>
  <sheetProtection sheet="1" formatCells="0" formatColumns="0" formatRows="0" insertColumns="0" selectLockedCells="1"/>
  <mergeCells count="147">
    <mergeCell ref="L9:R9"/>
    <mergeCell ref="S9:Y9"/>
    <mergeCell ref="Z9:AF9"/>
    <mergeCell ref="E10:K12"/>
    <mergeCell ref="L10:R12"/>
    <mergeCell ref="S10:Y12"/>
    <mergeCell ref="Z10:AF12"/>
    <mergeCell ref="S2:Y2"/>
    <mergeCell ref="Z2:AF2"/>
    <mergeCell ref="A4:AF4"/>
    <mergeCell ref="A5:AF5"/>
    <mergeCell ref="A6:D13"/>
    <mergeCell ref="E6:K8"/>
    <mergeCell ref="L6:R8"/>
    <mergeCell ref="S6:Y8"/>
    <mergeCell ref="Z6:AF8"/>
    <mergeCell ref="E9:K9"/>
    <mergeCell ref="A16:J16"/>
    <mergeCell ref="K16:Q16"/>
    <mergeCell ref="R16:AF16"/>
    <mergeCell ref="A17:J17"/>
    <mergeCell ref="K17:Q17"/>
    <mergeCell ref="R17:AF17"/>
    <mergeCell ref="E13:K13"/>
    <mergeCell ref="L13:R13"/>
    <mergeCell ref="S13:Y13"/>
    <mergeCell ref="Z13:AF13"/>
    <mergeCell ref="A14:AF14"/>
    <mergeCell ref="A15:J15"/>
    <mergeCell ref="K15:Q15"/>
    <mergeCell ref="R15:AF15"/>
    <mergeCell ref="A20:J20"/>
    <mergeCell ref="K20:Q20"/>
    <mergeCell ref="R20:AF20"/>
    <mergeCell ref="A21:J21"/>
    <mergeCell ref="K21:Q21"/>
    <mergeCell ref="R21:AF21"/>
    <mergeCell ref="A18:J18"/>
    <mergeCell ref="K18:Q18"/>
    <mergeCell ref="R18:AF18"/>
    <mergeCell ref="A19:J19"/>
    <mergeCell ref="K19:Q19"/>
    <mergeCell ref="R19:AF19"/>
    <mergeCell ref="A24:J24"/>
    <mergeCell ref="K24:Q24"/>
    <mergeCell ref="R24:AF24"/>
    <mergeCell ref="A25:J25"/>
    <mergeCell ref="K25:Q25"/>
    <mergeCell ref="R25:AF25"/>
    <mergeCell ref="A22:J22"/>
    <mergeCell ref="K22:Q22"/>
    <mergeCell ref="R22:AF22"/>
    <mergeCell ref="A23:J23"/>
    <mergeCell ref="K23:Q23"/>
    <mergeCell ref="R23:AF23"/>
    <mergeCell ref="A28:J28"/>
    <mergeCell ref="K28:Q28"/>
    <mergeCell ref="R28:AF28"/>
    <mergeCell ref="A29:J29"/>
    <mergeCell ref="K29:Q29"/>
    <mergeCell ref="R29:AF29"/>
    <mergeCell ref="A26:J26"/>
    <mergeCell ref="K26:Q26"/>
    <mergeCell ref="R26:AF26"/>
    <mergeCell ref="A27:J27"/>
    <mergeCell ref="K27:Q27"/>
    <mergeCell ref="R27:AF27"/>
    <mergeCell ref="A32:J32"/>
    <mergeCell ref="K32:Q32"/>
    <mergeCell ref="R32:AF32"/>
    <mergeCell ref="A33:J33"/>
    <mergeCell ref="K33:Q33"/>
    <mergeCell ref="R33:AF33"/>
    <mergeCell ref="A30:J30"/>
    <mergeCell ref="K30:Q30"/>
    <mergeCell ref="R30:AF30"/>
    <mergeCell ref="A31:J31"/>
    <mergeCell ref="K31:Q31"/>
    <mergeCell ref="R31:AF31"/>
    <mergeCell ref="A37:J37"/>
    <mergeCell ref="K37:Q37"/>
    <mergeCell ref="R37:AF37"/>
    <mergeCell ref="A38:J38"/>
    <mergeCell ref="K38:Q38"/>
    <mergeCell ref="R38:AF38"/>
    <mergeCell ref="A34:J34"/>
    <mergeCell ref="K34:Q34"/>
    <mergeCell ref="R34:AF34"/>
    <mergeCell ref="A36:J36"/>
    <mergeCell ref="K36:Q36"/>
    <mergeCell ref="R36:AF36"/>
    <mergeCell ref="A35:J35"/>
    <mergeCell ref="K35:Q35"/>
    <mergeCell ref="R35:AF35"/>
    <mergeCell ref="K39:Q39"/>
    <mergeCell ref="R39:V39"/>
    <mergeCell ref="W39:Y39"/>
    <mergeCell ref="Z39:AF39"/>
    <mergeCell ref="K40:Q40"/>
    <mergeCell ref="R40:V40"/>
    <mergeCell ref="W40:Y40"/>
    <mergeCell ref="Z40:AF40"/>
    <mergeCell ref="A39:J39"/>
    <mergeCell ref="A40:J40"/>
    <mergeCell ref="A41:AF41"/>
    <mergeCell ref="A43:I43"/>
    <mergeCell ref="J43:P43"/>
    <mergeCell ref="Q43:R43"/>
    <mergeCell ref="S43:V43"/>
    <mergeCell ref="W43:Z43"/>
    <mergeCell ref="AA43:AF43"/>
    <mergeCell ref="A45:I45"/>
    <mergeCell ref="J45:P45"/>
    <mergeCell ref="Q45:R45"/>
    <mergeCell ref="S45:V45"/>
    <mergeCell ref="W45:Z45"/>
    <mergeCell ref="AA45:AF45"/>
    <mergeCell ref="A44:I44"/>
    <mergeCell ref="J44:P44"/>
    <mergeCell ref="Q44:R44"/>
    <mergeCell ref="S44:V44"/>
    <mergeCell ref="W44:Z44"/>
    <mergeCell ref="AA44:AF44"/>
    <mergeCell ref="A47:I47"/>
    <mergeCell ref="J47:P47"/>
    <mergeCell ref="Q47:R47"/>
    <mergeCell ref="S47:V47"/>
    <mergeCell ref="W47:Z47"/>
    <mergeCell ref="AA47:AF47"/>
    <mergeCell ref="A46:I46"/>
    <mergeCell ref="J46:P46"/>
    <mergeCell ref="Q46:R46"/>
    <mergeCell ref="S46:V46"/>
    <mergeCell ref="W46:Z46"/>
    <mergeCell ref="AA46:AF46"/>
    <mergeCell ref="A49:I49"/>
    <mergeCell ref="J49:P49"/>
    <mergeCell ref="Q49:R49"/>
    <mergeCell ref="S49:V49"/>
    <mergeCell ref="W49:Z49"/>
    <mergeCell ref="AA49:AF49"/>
    <mergeCell ref="A48:I48"/>
    <mergeCell ref="J48:P48"/>
    <mergeCell ref="Q48:R48"/>
    <mergeCell ref="S48:V48"/>
    <mergeCell ref="W48:Z48"/>
    <mergeCell ref="AA48:AF48"/>
  </mergeCells>
  <phoneticPr fontId="1"/>
  <printOptions horizontalCentered="1"/>
  <pageMargins left="0.74803149606299213" right="0.74803149606299213" top="0.59055118110236227" bottom="0.59055118110236227" header="0.31496062992125984" footer="0.31496062992125984"/>
  <pageSetup paperSize="9" scale="9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61"/>
  <sheetViews>
    <sheetView showGridLines="0" view="pageBreakPreview" topLeftCell="A25" zoomScaleNormal="100" zoomScaleSheetLayoutView="100" workbookViewId="0">
      <selection activeCell="K16" sqref="K16:Q16"/>
    </sheetView>
  </sheetViews>
  <sheetFormatPr defaultColWidth="2.625" defaultRowHeight="16.5" customHeight="1" x14ac:dyDescent="0.15"/>
  <cols>
    <col min="1" max="16384" width="2.625" style="187"/>
  </cols>
  <sheetData>
    <row r="1" spans="1:32" ht="16.5" customHeight="1" thickBot="1" x14ac:dyDescent="0.2">
      <c r="B1" s="188" t="s">
        <v>66</v>
      </c>
    </row>
    <row r="2" spans="1:32" ht="16.5" customHeight="1" thickBot="1" x14ac:dyDescent="0.2">
      <c r="A2" s="28" t="s">
        <v>67</v>
      </c>
      <c r="B2" s="188"/>
      <c r="S2" s="544" t="s">
        <v>68</v>
      </c>
      <c r="T2" s="545"/>
      <c r="U2" s="545"/>
      <c r="V2" s="545"/>
      <c r="W2" s="545"/>
      <c r="X2" s="545"/>
      <c r="Y2" s="546"/>
      <c r="Z2" s="547">
        <f>担当窓口!E5</f>
        <v>0</v>
      </c>
      <c r="AA2" s="548"/>
      <c r="AB2" s="548"/>
      <c r="AC2" s="548"/>
      <c r="AD2" s="548"/>
      <c r="AE2" s="548"/>
      <c r="AF2" s="549"/>
    </row>
    <row r="3" spans="1:32" ht="16.5" customHeight="1" x14ac:dyDescent="0.15">
      <c r="A3" s="28"/>
      <c r="B3" s="28"/>
      <c r="C3" s="28"/>
      <c r="D3" s="28"/>
      <c r="E3" s="28"/>
      <c r="F3" s="28"/>
      <c r="G3" s="29"/>
      <c r="H3" s="30"/>
      <c r="I3" s="31"/>
      <c r="J3" s="31"/>
      <c r="K3" s="31"/>
      <c r="L3" s="31"/>
      <c r="M3" s="31"/>
      <c r="N3" s="31"/>
      <c r="O3" s="31"/>
      <c r="P3" s="31"/>
      <c r="Q3" s="31"/>
      <c r="R3" s="31"/>
      <c r="S3" s="31"/>
      <c r="T3" s="31"/>
      <c r="U3" s="31"/>
      <c r="V3" s="31"/>
      <c r="W3" s="29"/>
      <c r="X3" s="29"/>
      <c r="Y3" s="29"/>
      <c r="Z3" s="29"/>
      <c r="AA3" s="29"/>
      <c r="AB3" s="29"/>
      <c r="AC3" s="29"/>
      <c r="AD3" s="29"/>
      <c r="AE3" s="29"/>
      <c r="AF3" s="32" t="s">
        <v>162</v>
      </c>
    </row>
    <row r="4" spans="1:32" ht="16.5" customHeight="1" x14ac:dyDescent="0.15">
      <c r="A4" s="550" t="s">
        <v>155</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row>
    <row r="5" spans="1:32" ht="16.5" customHeight="1" x14ac:dyDescent="0.15">
      <c r="A5" s="550" t="s">
        <v>319</v>
      </c>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row>
    <row r="6" spans="1:32" ht="16.5" customHeight="1" x14ac:dyDescent="0.15">
      <c r="A6" s="551" t="s">
        <v>69</v>
      </c>
      <c r="B6" s="552"/>
      <c r="C6" s="552"/>
      <c r="D6" s="553"/>
      <c r="E6" s="560" t="s">
        <v>70</v>
      </c>
      <c r="F6" s="534"/>
      <c r="G6" s="534"/>
      <c r="H6" s="534"/>
      <c r="I6" s="534"/>
      <c r="J6" s="534"/>
      <c r="K6" s="535"/>
      <c r="L6" s="533" t="s">
        <v>71</v>
      </c>
      <c r="M6" s="539"/>
      <c r="N6" s="539"/>
      <c r="O6" s="539"/>
      <c r="P6" s="539"/>
      <c r="Q6" s="539"/>
      <c r="R6" s="540"/>
      <c r="S6" s="533" t="s">
        <v>72</v>
      </c>
      <c r="T6" s="539"/>
      <c r="U6" s="539"/>
      <c r="V6" s="539"/>
      <c r="W6" s="539"/>
      <c r="X6" s="539"/>
      <c r="Y6" s="540"/>
      <c r="Z6" s="533" t="s">
        <v>73</v>
      </c>
      <c r="AA6" s="539"/>
      <c r="AB6" s="539"/>
      <c r="AC6" s="539"/>
      <c r="AD6" s="539"/>
      <c r="AE6" s="539"/>
      <c r="AF6" s="540"/>
    </row>
    <row r="7" spans="1:32" ht="16.5" customHeight="1" x14ac:dyDescent="0.15">
      <c r="A7" s="554"/>
      <c r="B7" s="555"/>
      <c r="C7" s="555"/>
      <c r="D7" s="556"/>
      <c r="E7" s="536"/>
      <c r="F7" s="537"/>
      <c r="G7" s="537"/>
      <c r="H7" s="537"/>
      <c r="I7" s="537"/>
      <c r="J7" s="537"/>
      <c r="K7" s="538"/>
      <c r="L7" s="541"/>
      <c r="M7" s="542"/>
      <c r="N7" s="542"/>
      <c r="O7" s="542"/>
      <c r="P7" s="542"/>
      <c r="Q7" s="542"/>
      <c r="R7" s="543"/>
      <c r="S7" s="541"/>
      <c r="T7" s="542"/>
      <c r="U7" s="542"/>
      <c r="V7" s="542"/>
      <c r="W7" s="542"/>
      <c r="X7" s="542"/>
      <c r="Y7" s="543"/>
      <c r="Z7" s="541"/>
      <c r="AA7" s="542"/>
      <c r="AB7" s="542"/>
      <c r="AC7" s="542"/>
      <c r="AD7" s="542"/>
      <c r="AE7" s="542"/>
      <c r="AF7" s="543"/>
    </row>
    <row r="8" spans="1:32" ht="16.5" customHeight="1" x14ac:dyDescent="0.15">
      <c r="A8" s="554"/>
      <c r="B8" s="555"/>
      <c r="C8" s="555"/>
      <c r="D8" s="556"/>
      <c r="E8" s="536"/>
      <c r="F8" s="537"/>
      <c r="G8" s="537"/>
      <c r="H8" s="537"/>
      <c r="I8" s="537"/>
      <c r="J8" s="537"/>
      <c r="K8" s="538"/>
      <c r="L8" s="541"/>
      <c r="M8" s="542"/>
      <c r="N8" s="542"/>
      <c r="O8" s="542"/>
      <c r="P8" s="542"/>
      <c r="Q8" s="542"/>
      <c r="R8" s="543"/>
      <c r="S8" s="541"/>
      <c r="T8" s="542"/>
      <c r="U8" s="542"/>
      <c r="V8" s="542"/>
      <c r="W8" s="542"/>
      <c r="X8" s="542"/>
      <c r="Y8" s="543"/>
      <c r="Z8" s="541"/>
      <c r="AA8" s="542"/>
      <c r="AB8" s="542"/>
      <c r="AC8" s="542"/>
      <c r="AD8" s="542"/>
      <c r="AE8" s="542"/>
      <c r="AF8" s="543"/>
    </row>
    <row r="9" spans="1:32" ht="16.5" customHeight="1" x14ac:dyDescent="0.15">
      <c r="A9" s="554"/>
      <c r="B9" s="555"/>
      <c r="C9" s="555"/>
      <c r="D9" s="556"/>
      <c r="E9" s="703"/>
      <c r="F9" s="703"/>
      <c r="G9" s="703"/>
      <c r="H9" s="703"/>
      <c r="I9" s="703"/>
      <c r="J9" s="703"/>
      <c r="K9" s="704"/>
      <c r="L9" s="699"/>
      <c r="M9" s="699"/>
      <c r="N9" s="699"/>
      <c r="O9" s="699"/>
      <c r="P9" s="699"/>
      <c r="Q9" s="699"/>
      <c r="R9" s="699"/>
      <c r="S9" s="532">
        <f>E9-L9</f>
        <v>0</v>
      </c>
      <c r="T9" s="532"/>
      <c r="U9" s="532"/>
      <c r="V9" s="532"/>
      <c r="W9" s="532"/>
      <c r="X9" s="532"/>
      <c r="Y9" s="532"/>
      <c r="Z9" s="532">
        <f>K49</f>
        <v>0</v>
      </c>
      <c r="AA9" s="532"/>
      <c r="AB9" s="532"/>
      <c r="AC9" s="532"/>
      <c r="AD9" s="532"/>
      <c r="AE9" s="532"/>
      <c r="AF9" s="532"/>
    </row>
    <row r="10" spans="1:32" ht="16.5" customHeight="1" x14ac:dyDescent="0.15">
      <c r="A10" s="554"/>
      <c r="B10" s="555"/>
      <c r="C10" s="555"/>
      <c r="D10" s="556"/>
      <c r="E10" s="533" t="s">
        <v>181</v>
      </c>
      <c r="F10" s="534"/>
      <c r="G10" s="534"/>
      <c r="H10" s="534"/>
      <c r="I10" s="534"/>
      <c r="J10" s="534"/>
      <c r="K10" s="535"/>
      <c r="L10" s="533" t="s">
        <v>75</v>
      </c>
      <c r="M10" s="539"/>
      <c r="N10" s="539"/>
      <c r="O10" s="539"/>
      <c r="P10" s="539"/>
      <c r="Q10" s="539"/>
      <c r="R10" s="540"/>
      <c r="S10" s="533" t="s">
        <v>76</v>
      </c>
      <c r="T10" s="534"/>
      <c r="U10" s="534"/>
      <c r="V10" s="534"/>
      <c r="W10" s="534"/>
      <c r="X10" s="534"/>
      <c r="Y10" s="535"/>
      <c r="Z10" s="533" t="s">
        <v>315</v>
      </c>
      <c r="AA10" s="539"/>
      <c r="AB10" s="539"/>
      <c r="AC10" s="539"/>
      <c r="AD10" s="539"/>
      <c r="AE10" s="539"/>
      <c r="AF10" s="540"/>
    </row>
    <row r="11" spans="1:32" ht="16.5" customHeight="1" x14ac:dyDescent="0.15">
      <c r="A11" s="554"/>
      <c r="B11" s="555"/>
      <c r="C11" s="555"/>
      <c r="D11" s="556"/>
      <c r="E11" s="536"/>
      <c r="F11" s="537"/>
      <c r="G11" s="537"/>
      <c r="H11" s="537"/>
      <c r="I11" s="537"/>
      <c r="J11" s="537"/>
      <c r="K11" s="538"/>
      <c r="L11" s="541"/>
      <c r="M11" s="542"/>
      <c r="N11" s="542"/>
      <c r="O11" s="542"/>
      <c r="P11" s="542"/>
      <c r="Q11" s="542"/>
      <c r="R11" s="543"/>
      <c r="S11" s="541"/>
      <c r="T11" s="537"/>
      <c r="U11" s="537"/>
      <c r="V11" s="537"/>
      <c r="W11" s="537"/>
      <c r="X11" s="537"/>
      <c r="Y11" s="538"/>
      <c r="Z11" s="541"/>
      <c r="AA11" s="542"/>
      <c r="AB11" s="542"/>
      <c r="AC11" s="542"/>
      <c r="AD11" s="542"/>
      <c r="AE11" s="542"/>
      <c r="AF11" s="543"/>
    </row>
    <row r="12" spans="1:32" ht="16.5" customHeight="1" x14ac:dyDescent="0.15">
      <c r="A12" s="554"/>
      <c r="B12" s="555"/>
      <c r="C12" s="555"/>
      <c r="D12" s="556"/>
      <c r="E12" s="536"/>
      <c r="F12" s="537"/>
      <c r="G12" s="537"/>
      <c r="H12" s="537"/>
      <c r="I12" s="537"/>
      <c r="J12" s="537"/>
      <c r="K12" s="538"/>
      <c r="L12" s="541"/>
      <c r="M12" s="542"/>
      <c r="N12" s="542"/>
      <c r="O12" s="542"/>
      <c r="P12" s="542"/>
      <c r="Q12" s="542"/>
      <c r="R12" s="543"/>
      <c r="S12" s="536"/>
      <c r="T12" s="537"/>
      <c r="U12" s="537"/>
      <c r="V12" s="537"/>
      <c r="W12" s="537"/>
      <c r="X12" s="537"/>
      <c r="Y12" s="538"/>
      <c r="Z12" s="541"/>
      <c r="AA12" s="542"/>
      <c r="AB12" s="542"/>
      <c r="AC12" s="542"/>
      <c r="AD12" s="542"/>
      <c r="AE12" s="542"/>
      <c r="AF12" s="543"/>
    </row>
    <row r="13" spans="1:32" ht="16.5" customHeight="1" x14ac:dyDescent="0.15">
      <c r="A13" s="557"/>
      <c r="B13" s="558"/>
      <c r="C13" s="558"/>
      <c r="D13" s="559"/>
      <c r="E13" s="561">
        <v>950000</v>
      </c>
      <c r="F13" s="561"/>
      <c r="G13" s="561"/>
      <c r="H13" s="561"/>
      <c r="I13" s="561"/>
      <c r="J13" s="561"/>
      <c r="K13" s="562"/>
      <c r="L13" s="565">
        <f>IF(Z9&gt;E13,E13,Z9)</f>
        <v>0</v>
      </c>
      <c r="M13" s="565"/>
      <c r="N13" s="565"/>
      <c r="O13" s="565"/>
      <c r="P13" s="565"/>
      <c r="Q13" s="565"/>
      <c r="R13" s="565"/>
      <c r="S13" s="532">
        <f>IF(S9&gt;L13,L13,S9)</f>
        <v>0</v>
      </c>
      <c r="T13" s="532"/>
      <c r="U13" s="532"/>
      <c r="V13" s="532"/>
      <c r="W13" s="532"/>
      <c r="X13" s="532"/>
      <c r="Y13" s="532"/>
      <c r="Z13" s="561">
        <f>S13/1</f>
        <v>0</v>
      </c>
      <c r="AA13" s="561"/>
      <c r="AB13" s="561"/>
      <c r="AC13" s="561"/>
      <c r="AD13" s="561"/>
      <c r="AE13" s="561"/>
      <c r="AF13" s="562"/>
    </row>
    <row r="14" spans="1:32" ht="16.5" customHeight="1" x14ac:dyDescent="0.15">
      <c r="A14" s="690" t="s">
        <v>77</v>
      </c>
      <c r="B14" s="691"/>
      <c r="C14" s="691"/>
      <c r="D14" s="691"/>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2"/>
    </row>
    <row r="15" spans="1:32" ht="16.5" customHeight="1" x14ac:dyDescent="0.15">
      <c r="A15" s="693" t="s">
        <v>164</v>
      </c>
      <c r="B15" s="694"/>
      <c r="C15" s="694"/>
      <c r="D15" s="694"/>
      <c r="E15" s="694"/>
      <c r="F15" s="694"/>
      <c r="G15" s="694"/>
      <c r="H15" s="694"/>
      <c r="I15" s="694"/>
      <c r="J15" s="695"/>
      <c r="K15" s="696" t="s">
        <v>79</v>
      </c>
      <c r="L15" s="697"/>
      <c r="M15" s="697"/>
      <c r="N15" s="697"/>
      <c r="O15" s="697"/>
      <c r="P15" s="697"/>
      <c r="Q15" s="698"/>
      <c r="R15" s="696" t="s">
        <v>80</v>
      </c>
      <c r="S15" s="697"/>
      <c r="T15" s="697"/>
      <c r="U15" s="697"/>
      <c r="V15" s="697"/>
      <c r="W15" s="697"/>
      <c r="X15" s="697"/>
      <c r="Y15" s="697"/>
      <c r="Z15" s="697"/>
      <c r="AA15" s="697"/>
      <c r="AB15" s="697"/>
      <c r="AC15" s="697"/>
      <c r="AD15" s="697"/>
      <c r="AE15" s="697"/>
      <c r="AF15" s="698"/>
    </row>
    <row r="16" spans="1:32" ht="16.5" customHeight="1" x14ac:dyDescent="0.15">
      <c r="A16" s="711"/>
      <c r="B16" s="712"/>
      <c r="C16" s="712"/>
      <c r="D16" s="712"/>
      <c r="E16" s="712"/>
      <c r="F16" s="712"/>
      <c r="G16" s="712"/>
      <c r="H16" s="712"/>
      <c r="I16" s="712"/>
      <c r="J16" s="713"/>
      <c r="K16" s="714"/>
      <c r="L16" s="715"/>
      <c r="M16" s="715"/>
      <c r="N16" s="715"/>
      <c r="O16" s="715"/>
      <c r="P16" s="715"/>
      <c r="Q16" s="716"/>
      <c r="R16" s="756"/>
      <c r="S16" s="757"/>
      <c r="T16" s="757"/>
      <c r="U16" s="757"/>
      <c r="V16" s="757"/>
      <c r="W16" s="757"/>
      <c r="X16" s="757"/>
      <c r="Y16" s="757"/>
      <c r="Z16" s="757"/>
      <c r="AA16" s="757"/>
      <c r="AB16" s="757"/>
      <c r="AC16" s="757"/>
      <c r="AD16" s="757"/>
      <c r="AE16" s="757"/>
      <c r="AF16" s="758"/>
    </row>
    <row r="17" spans="1:32" ht="16.5" customHeight="1" x14ac:dyDescent="0.15">
      <c r="A17" s="582"/>
      <c r="B17" s="583"/>
      <c r="C17" s="583"/>
      <c r="D17" s="583"/>
      <c r="E17" s="583"/>
      <c r="F17" s="583"/>
      <c r="G17" s="583"/>
      <c r="H17" s="583"/>
      <c r="I17" s="583"/>
      <c r="J17" s="584"/>
      <c r="K17" s="597"/>
      <c r="L17" s="598"/>
      <c r="M17" s="598"/>
      <c r="N17" s="598"/>
      <c r="O17" s="598"/>
      <c r="P17" s="598"/>
      <c r="Q17" s="599"/>
      <c r="R17" s="585"/>
      <c r="S17" s="586"/>
      <c r="T17" s="586"/>
      <c r="U17" s="586"/>
      <c r="V17" s="586"/>
      <c r="W17" s="586"/>
      <c r="X17" s="586"/>
      <c r="Y17" s="586"/>
      <c r="Z17" s="586"/>
      <c r="AA17" s="586"/>
      <c r="AB17" s="586"/>
      <c r="AC17" s="586"/>
      <c r="AD17" s="586"/>
      <c r="AE17" s="586"/>
      <c r="AF17" s="587"/>
    </row>
    <row r="18" spans="1:32" ht="16.5" customHeight="1" x14ac:dyDescent="0.15">
      <c r="A18" s="582"/>
      <c r="B18" s="583"/>
      <c r="C18" s="583"/>
      <c r="D18" s="583"/>
      <c r="E18" s="583"/>
      <c r="F18" s="583"/>
      <c r="G18" s="583"/>
      <c r="H18" s="583"/>
      <c r="I18" s="583"/>
      <c r="J18" s="584"/>
      <c r="K18" s="597"/>
      <c r="L18" s="598"/>
      <c r="M18" s="598"/>
      <c r="N18" s="598"/>
      <c r="O18" s="598"/>
      <c r="P18" s="598"/>
      <c r="Q18" s="599"/>
      <c r="R18" s="585"/>
      <c r="S18" s="586"/>
      <c r="T18" s="586"/>
      <c r="U18" s="586"/>
      <c r="V18" s="586"/>
      <c r="W18" s="586"/>
      <c r="X18" s="586"/>
      <c r="Y18" s="586"/>
      <c r="Z18" s="586"/>
      <c r="AA18" s="586"/>
      <c r="AB18" s="586"/>
      <c r="AC18" s="586"/>
      <c r="AD18" s="586"/>
      <c r="AE18" s="586"/>
      <c r="AF18" s="587"/>
    </row>
    <row r="19" spans="1:32" ht="16.5" customHeight="1" x14ac:dyDescent="0.15">
      <c r="A19" s="582"/>
      <c r="B19" s="583"/>
      <c r="C19" s="583"/>
      <c r="D19" s="583"/>
      <c r="E19" s="583"/>
      <c r="F19" s="583"/>
      <c r="G19" s="583"/>
      <c r="H19" s="583"/>
      <c r="I19" s="583"/>
      <c r="J19" s="584"/>
      <c r="K19" s="597"/>
      <c r="L19" s="598"/>
      <c r="M19" s="598"/>
      <c r="N19" s="598"/>
      <c r="O19" s="598"/>
      <c r="P19" s="598"/>
      <c r="Q19" s="599"/>
      <c r="R19" s="585"/>
      <c r="S19" s="586"/>
      <c r="T19" s="586"/>
      <c r="U19" s="586"/>
      <c r="V19" s="586"/>
      <c r="W19" s="586"/>
      <c r="X19" s="586"/>
      <c r="Y19" s="586"/>
      <c r="Z19" s="586"/>
      <c r="AA19" s="586"/>
      <c r="AB19" s="586"/>
      <c r="AC19" s="586"/>
      <c r="AD19" s="586"/>
      <c r="AE19" s="586"/>
      <c r="AF19" s="587"/>
    </row>
    <row r="20" spans="1:32" ht="16.5" customHeight="1" x14ac:dyDescent="0.15">
      <c r="A20" s="582"/>
      <c r="B20" s="583"/>
      <c r="C20" s="583"/>
      <c r="D20" s="583"/>
      <c r="E20" s="583"/>
      <c r="F20" s="583"/>
      <c r="G20" s="583"/>
      <c r="H20" s="583"/>
      <c r="I20" s="583"/>
      <c r="J20" s="584"/>
      <c r="K20" s="597"/>
      <c r="L20" s="598"/>
      <c r="M20" s="598"/>
      <c r="N20" s="598"/>
      <c r="O20" s="598"/>
      <c r="P20" s="598"/>
      <c r="Q20" s="599"/>
      <c r="R20" s="585"/>
      <c r="S20" s="586"/>
      <c r="T20" s="586"/>
      <c r="U20" s="586"/>
      <c r="V20" s="586"/>
      <c r="W20" s="586"/>
      <c r="X20" s="586"/>
      <c r="Y20" s="586"/>
      <c r="Z20" s="586"/>
      <c r="AA20" s="586"/>
      <c r="AB20" s="586"/>
      <c r="AC20" s="586"/>
      <c r="AD20" s="586"/>
      <c r="AE20" s="586"/>
      <c r="AF20" s="587"/>
    </row>
    <row r="21" spans="1:32" ht="16.5" customHeight="1" x14ac:dyDescent="0.15">
      <c r="A21" s="582"/>
      <c r="B21" s="583"/>
      <c r="C21" s="583"/>
      <c r="D21" s="583"/>
      <c r="E21" s="583"/>
      <c r="F21" s="583"/>
      <c r="G21" s="583"/>
      <c r="H21" s="583"/>
      <c r="I21" s="583"/>
      <c r="J21" s="584"/>
      <c r="K21" s="597"/>
      <c r="L21" s="598"/>
      <c r="M21" s="598"/>
      <c r="N21" s="598"/>
      <c r="O21" s="598"/>
      <c r="P21" s="598"/>
      <c r="Q21" s="599"/>
      <c r="R21" s="585"/>
      <c r="S21" s="586"/>
      <c r="T21" s="586"/>
      <c r="U21" s="586"/>
      <c r="V21" s="586"/>
      <c r="W21" s="586"/>
      <c r="X21" s="586"/>
      <c r="Y21" s="586"/>
      <c r="Z21" s="586"/>
      <c r="AA21" s="586"/>
      <c r="AB21" s="586"/>
      <c r="AC21" s="586"/>
      <c r="AD21" s="586"/>
      <c r="AE21" s="586"/>
      <c r="AF21" s="587"/>
    </row>
    <row r="22" spans="1:32" ht="16.5" customHeight="1" x14ac:dyDescent="0.15">
      <c r="A22" s="582"/>
      <c r="B22" s="583"/>
      <c r="C22" s="583"/>
      <c r="D22" s="583"/>
      <c r="E22" s="583"/>
      <c r="F22" s="583"/>
      <c r="G22" s="583"/>
      <c r="H22" s="583"/>
      <c r="I22" s="583"/>
      <c r="J22" s="584"/>
      <c r="K22" s="597"/>
      <c r="L22" s="598"/>
      <c r="M22" s="598"/>
      <c r="N22" s="598"/>
      <c r="O22" s="598"/>
      <c r="P22" s="598"/>
      <c r="Q22" s="599"/>
      <c r="R22" s="585"/>
      <c r="S22" s="586"/>
      <c r="T22" s="586"/>
      <c r="U22" s="586"/>
      <c r="V22" s="586"/>
      <c r="W22" s="586"/>
      <c r="X22" s="586"/>
      <c r="Y22" s="586"/>
      <c r="Z22" s="586"/>
      <c r="AA22" s="586"/>
      <c r="AB22" s="586"/>
      <c r="AC22" s="586"/>
      <c r="AD22" s="586"/>
      <c r="AE22" s="586"/>
      <c r="AF22" s="587"/>
    </row>
    <row r="23" spans="1:32" ht="16.5" customHeight="1" x14ac:dyDescent="0.15">
      <c r="A23" s="582"/>
      <c r="B23" s="583"/>
      <c r="C23" s="583"/>
      <c r="D23" s="583"/>
      <c r="E23" s="583"/>
      <c r="F23" s="583"/>
      <c r="G23" s="583"/>
      <c r="H23" s="583"/>
      <c r="I23" s="583"/>
      <c r="J23" s="584"/>
      <c r="K23" s="597"/>
      <c r="L23" s="598"/>
      <c r="M23" s="598"/>
      <c r="N23" s="598"/>
      <c r="O23" s="598"/>
      <c r="P23" s="598"/>
      <c r="Q23" s="599"/>
      <c r="R23" s="585"/>
      <c r="S23" s="586"/>
      <c r="T23" s="586"/>
      <c r="U23" s="586"/>
      <c r="V23" s="586"/>
      <c r="W23" s="586"/>
      <c r="X23" s="586"/>
      <c r="Y23" s="586"/>
      <c r="Z23" s="586"/>
      <c r="AA23" s="586"/>
      <c r="AB23" s="586"/>
      <c r="AC23" s="586"/>
      <c r="AD23" s="586"/>
      <c r="AE23" s="586"/>
      <c r="AF23" s="587"/>
    </row>
    <row r="24" spans="1:32" ht="16.5" customHeight="1" x14ac:dyDescent="0.15">
      <c r="A24" s="582"/>
      <c r="B24" s="583"/>
      <c r="C24" s="583"/>
      <c r="D24" s="583"/>
      <c r="E24" s="583"/>
      <c r="F24" s="583"/>
      <c r="G24" s="583"/>
      <c r="H24" s="583"/>
      <c r="I24" s="583"/>
      <c r="J24" s="584"/>
      <c r="K24" s="597"/>
      <c r="L24" s="598"/>
      <c r="M24" s="598"/>
      <c r="N24" s="598"/>
      <c r="O24" s="598"/>
      <c r="P24" s="598"/>
      <c r="Q24" s="599"/>
      <c r="R24" s="585"/>
      <c r="S24" s="586"/>
      <c r="T24" s="586"/>
      <c r="U24" s="586"/>
      <c r="V24" s="586"/>
      <c r="W24" s="586"/>
      <c r="X24" s="586"/>
      <c r="Y24" s="586"/>
      <c r="Z24" s="586"/>
      <c r="AA24" s="586"/>
      <c r="AB24" s="586"/>
      <c r="AC24" s="586"/>
      <c r="AD24" s="586"/>
      <c r="AE24" s="586"/>
      <c r="AF24" s="587"/>
    </row>
    <row r="25" spans="1:32" ht="16.5" customHeight="1" x14ac:dyDescent="0.15">
      <c r="A25" s="582"/>
      <c r="B25" s="583"/>
      <c r="C25" s="583"/>
      <c r="D25" s="583"/>
      <c r="E25" s="583"/>
      <c r="F25" s="583"/>
      <c r="G25" s="583"/>
      <c r="H25" s="583"/>
      <c r="I25" s="583"/>
      <c r="J25" s="584"/>
      <c r="K25" s="597"/>
      <c r="L25" s="598"/>
      <c r="M25" s="598"/>
      <c r="N25" s="598"/>
      <c r="O25" s="598"/>
      <c r="P25" s="598"/>
      <c r="Q25" s="599"/>
      <c r="R25" s="585"/>
      <c r="S25" s="586"/>
      <c r="T25" s="586"/>
      <c r="U25" s="586"/>
      <c r="V25" s="586"/>
      <c r="W25" s="586"/>
      <c r="X25" s="586"/>
      <c r="Y25" s="586"/>
      <c r="Z25" s="586"/>
      <c r="AA25" s="586"/>
      <c r="AB25" s="586"/>
      <c r="AC25" s="586"/>
      <c r="AD25" s="586"/>
      <c r="AE25" s="586"/>
      <c r="AF25" s="587"/>
    </row>
    <row r="26" spans="1:32" ht="16.5" customHeight="1" x14ac:dyDescent="0.15">
      <c r="A26" s="582"/>
      <c r="B26" s="583"/>
      <c r="C26" s="583"/>
      <c r="D26" s="583"/>
      <c r="E26" s="583"/>
      <c r="F26" s="583"/>
      <c r="G26" s="583"/>
      <c r="H26" s="583"/>
      <c r="I26" s="583"/>
      <c r="J26" s="584"/>
      <c r="K26" s="597"/>
      <c r="L26" s="598"/>
      <c r="M26" s="598"/>
      <c r="N26" s="598"/>
      <c r="O26" s="598"/>
      <c r="P26" s="598"/>
      <c r="Q26" s="599"/>
      <c r="R26" s="585"/>
      <c r="S26" s="586"/>
      <c r="T26" s="586"/>
      <c r="U26" s="586"/>
      <c r="V26" s="586"/>
      <c r="W26" s="586"/>
      <c r="X26" s="586"/>
      <c r="Y26" s="586"/>
      <c r="Z26" s="586"/>
      <c r="AA26" s="586"/>
      <c r="AB26" s="586"/>
      <c r="AC26" s="586"/>
      <c r="AD26" s="586"/>
      <c r="AE26" s="586"/>
      <c r="AF26" s="587"/>
    </row>
    <row r="27" spans="1:32" ht="16.5" customHeight="1" x14ac:dyDescent="0.15">
      <c r="A27" s="582"/>
      <c r="B27" s="583"/>
      <c r="C27" s="583"/>
      <c r="D27" s="583"/>
      <c r="E27" s="583"/>
      <c r="F27" s="583"/>
      <c r="G27" s="583"/>
      <c r="H27" s="583"/>
      <c r="I27" s="583"/>
      <c r="J27" s="584"/>
      <c r="K27" s="597"/>
      <c r="L27" s="598"/>
      <c r="M27" s="598"/>
      <c r="N27" s="598"/>
      <c r="O27" s="598"/>
      <c r="P27" s="598"/>
      <c r="Q27" s="599"/>
      <c r="R27" s="585"/>
      <c r="S27" s="586"/>
      <c r="T27" s="586"/>
      <c r="U27" s="586"/>
      <c r="V27" s="586"/>
      <c r="W27" s="586"/>
      <c r="X27" s="586"/>
      <c r="Y27" s="586"/>
      <c r="Z27" s="586"/>
      <c r="AA27" s="586"/>
      <c r="AB27" s="586"/>
      <c r="AC27" s="586"/>
      <c r="AD27" s="586"/>
      <c r="AE27" s="586"/>
      <c r="AF27" s="587"/>
    </row>
    <row r="28" spans="1:32" ht="16.5" customHeight="1" x14ac:dyDescent="0.15">
      <c r="A28" s="582"/>
      <c r="B28" s="583"/>
      <c r="C28" s="583"/>
      <c r="D28" s="583"/>
      <c r="E28" s="583"/>
      <c r="F28" s="583"/>
      <c r="G28" s="583"/>
      <c r="H28" s="583"/>
      <c r="I28" s="583"/>
      <c r="J28" s="584"/>
      <c r="K28" s="597"/>
      <c r="L28" s="598"/>
      <c r="M28" s="598"/>
      <c r="N28" s="598"/>
      <c r="O28" s="598"/>
      <c r="P28" s="598"/>
      <c r="Q28" s="599"/>
      <c r="R28" s="585"/>
      <c r="S28" s="586"/>
      <c r="T28" s="586"/>
      <c r="U28" s="586"/>
      <c r="V28" s="586"/>
      <c r="W28" s="586"/>
      <c r="X28" s="586"/>
      <c r="Y28" s="586"/>
      <c r="Z28" s="586"/>
      <c r="AA28" s="586"/>
      <c r="AB28" s="586"/>
      <c r="AC28" s="586"/>
      <c r="AD28" s="586"/>
      <c r="AE28" s="586"/>
      <c r="AF28" s="587"/>
    </row>
    <row r="29" spans="1:32" ht="16.5" customHeight="1" x14ac:dyDescent="0.15">
      <c r="A29" s="582"/>
      <c r="B29" s="583"/>
      <c r="C29" s="583"/>
      <c r="D29" s="583"/>
      <c r="E29" s="583"/>
      <c r="F29" s="583"/>
      <c r="G29" s="583"/>
      <c r="H29" s="583"/>
      <c r="I29" s="583"/>
      <c r="J29" s="584"/>
      <c r="K29" s="597"/>
      <c r="L29" s="598"/>
      <c r="M29" s="598"/>
      <c r="N29" s="598"/>
      <c r="O29" s="598"/>
      <c r="P29" s="598"/>
      <c r="Q29" s="599"/>
      <c r="R29" s="585"/>
      <c r="S29" s="586"/>
      <c r="T29" s="586"/>
      <c r="U29" s="586"/>
      <c r="V29" s="586"/>
      <c r="W29" s="586"/>
      <c r="X29" s="586"/>
      <c r="Y29" s="586"/>
      <c r="Z29" s="586"/>
      <c r="AA29" s="586"/>
      <c r="AB29" s="586"/>
      <c r="AC29" s="586"/>
      <c r="AD29" s="586"/>
      <c r="AE29" s="586"/>
      <c r="AF29" s="587"/>
    </row>
    <row r="30" spans="1:32" ht="16.5" customHeight="1" x14ac:dyDescent="0.15">
      <c r="A30" s="582"/>
      <c r="B30" s="583"/>
      <c r="C30" s="583"/>
      <c r="D30" s="583"/>
      <c r="E30" s="583"/>
      <c r="F30" s="583"/>
      <c r="G30" s="583"/>
      <c r="H30" s="583"/>
      <c r="I30" s="583"/>
      <c r="J30" s="584"/>
      <c r="K30" s="597"/>
      <c r="L30" s="598"/>
      <c r="M30" s="598"/>
      <c r="N30" s="598"/>
      <c r="O30" s="598"/>
      <c r="P30" s="598"/>
      <c r="Q30" s="599"/>
      <c r="R30" s="585"/>
      <c r="S30" s="586"/>
      <c r="T30" s="586"/>
      <c r="U30" s="586"/>
      <c r="V30" s="586"/>
      <c r="W30" s="586"/>
      <c r="X30" s="586"/>
      <c r="Y30" s="586"/>
      <c r="Z30" s="586"/>
      <c r="AA30" s="586"/>
      <c r="AB30" s="586"/>
      <c r="AC30" s="586"/>
      <c r="AD30" s="586"/>
      <c r="AE30" s="586"/>
      <c r="AF30" s="587"/>
    </row>
    <row r="31" spans="1:32" ht="16.5" customHeight="1" x14ac:dyDescent="0.15">
      <c r="A31" s="582"/>
      <c r="B31" s="583"/>
      <c r="C31" s="583"/>
      <c r="D31" s="583"/>
      <c r="E31" s="583"/>
      <c r="F31" s="583"/>
      <c r="G31" s="583"/>
      <c r="H31" s="583"/>
      <c r="I31" s="583"/>
      <c r="J31" s="584"/>
      <c r="K31" s="597"/>
      <c r="L31" s="598"/>
      <c r="M31" s="598"/>
      <c r="N31" s="598"/>
      <c r="O31" s="598"/>
      <c r="P31" s="598"/>
      <c r="Q31" s="599"/>
      <c r="R31" s="585"/>
      <c r="S31" s="586"/>
      <c r="T31" s="586"/>
      <c r="U31" s="586"/>
      <c r="V31" s="586"/>
      <c r="W31" s="586"/>
      <c r="X31" s="586"/>
      <c r="Y31" s="586"/>
      <c r="Z31" s="586"/>
      <c r="AA31" s="586"/>
      <c r="AB31" s="586"/>
      <c r="AC31" s="586"/>
      <c r="AD31" s="586"/>
      <c r="AE31" s="586"/>
      <c r="AF31" s="587"/>
    </row>
    <row r="32" spans="1:32" ht="16.5" customHeight="1" x14ac:dyDescent="0.15">
      <c r="A32" s="582"/>
      <c r="B32" s="583"/>
      <c r="C32" s="583"/>
      <c r="D32" s="583"/>
      <c r="E32" s="583"/>
      <c r="F32" s="583"/>
      <c r="G32" s="583"/>
      <c r="H32" s="583"/>
      <c r="I32" s="583"/>
      <c r="J32" s="584"/>
      <c r="K32" s="597"/>
      <c r="L32" s="598"/>
      <c r="M32" s="598"/>
      <c r="N32" s="598"/>
      <c r="O32" s="598"/>
      <c r="P32" s="598"/>
      <c r="Q32" s="599"/>
      <c r="R32" s="585"/>
      <c r="S32" s="586"/>
      <c r="T32" s="586"/>
      <c r="U32" s="586"/>
      <c r="V32" s="586"/>
      <c r="W32" s="586"/>
      <c r="X32" s="586"/>
      <c r="Y32" s="586"/>
      <c r="Z32" s="586"/>
      <c r="AA32" s="586"/>
      <c r="AB32" s="586"/>
      <c r="AC32" s="586"/>
      <c r="AD32" s="586"/>
      <c r="AE32" s="586"/>
      <c r="AF32" s="587"/>
    </row>
    <row r="33" spans="1:32" ht="16.5" customHeight="1" x14ac:dyDescent="0.15">
      <c r="A33" s="582"/>
      <c r="B33" s="583"/>
      <c r="C33" s="583"/>
      <c r="D33" s="583"/>
      <c r="E33" s="583"/>
      <c r="F33" s="583"/>
      <c r="G33" s="583"/>
      <c r="H33" s="583"/>
      <c r="I33" s="583"/>
      <c r="J33" s="584"/>
      <c r="K33" s="597"/>
      <c r="L33" s="598"/>
      <c r="M33" s="598"/>
      <c r="N33" s="598"/>
      <c r="O33" s="598"/>
      <c r="P33" s="598"/>
      <c r="Q33" s="599"/>
      <c r="R33" s="585"/>
      <c r="S33" s="586"/>
      <c r="T33" s="586"/>
      <c r="U33" s="586"/>
      <c r="V33" s="586"/>
      <c r="W33" s="586"/>
      <c r="X33" s="586"/>
      <c r="Y33" s="586"/>
      <c r="Z33" s="586"/>
      <c r="AA33" s="586"/>
      <c r="AB33" s="586"/>
      <c r="AC33" s="586"/>
      <c r="AD33" s="586"/>
      <c r="AE33" s="586"/>
      <c r="AF33" s="587"/>
    </row>
    <row r="34" spans="1:32" ht="16.5" customHeight="1" x14ac:dyDescent="0.15">
      <c r="A34" s="582"/>
      <c r="B34" s="583"/>
      <c r="C34" s="583"/>
      <c r="D34" s="583"/>
      <c r="E34" s="583"/>
      <c r="F34" s="583"/>
      <c r="G34" s="583"/>
      <c r="H34" s="583"/>
      <c r="I34" s="583"/>
      <c r="J34" s="584"/>
      <c r="K34" s="597"/>
      <c r="L34" s="598"/>
      <c r="M34" s="598"/>
      <c r="N34" s="598"/>
      <c r="O34" s="598"/>
      <c r="P34" s="598"/>
      <c r="Q34" s="599"/>
      <c r="R34" s="585"/>
      <c r="S34" s="586"/>
      <c r="T34" s="586"/>
      <c r="U34" s="586"/>
      <c r="V34" s="586"/>
      <c r="W34" s="586"/>
      <c r="X34" s="586"/>
      <c r="Y34" s="586"/>
      <c r="Z34" s="586"/>
      <c r="AA34" s="586"/>
      <c r="AB34" s="586"/>
      <c r="AC34" s="586"/>
      <c r="AD34" s="586"/>
      <c r="AE34" s="586"/>
      <c r="AF34" s="587"/>
    </row>
    <row r="35" spans="1:32" ht="16.5" customHeight="1" x14ac:dyDescent="0.15">
      <c r="A35" s="582"/>
      <c r="B35" s="583"/>
      <c r="C35" s="583"/>
      <c r="D35" s="583"/>
      <c r="E35" s="583"/>
      <c r="F35" s="583"/>
      <c r="G35" s="583"/>
      <c r="H35" s="583"/>
      <c r="I35" s="583"/>
      <c r="J35" s="584"/>
      <c r="K35" s="597"/>
      <c r="L35" s="598"/>
      <c r="M35" s="598"/>
      <c r="N35" s="598"/>
      <c r="O35" s="598"/>
      <c r="P35" s="598"/>
      <c r="Q35" s="599"/>
      <c r="R35" s="585"/>
      <c r="S35" s="586"/>
      <c r="T35" s="586"/>
      <c r="U35" s="586"/>
      <c r="V35" s="586"/>
      <c r="W35" s="586"/>
      <c r="X35" s="586"/>
      <c r="Y35" s="586"/>
      <c r="Z35" s="586"/>
      <c r="AA35" s="586"/>
      <c r="AB35" s="586"/>
      <c r="AC35" s="586"/>
      <c r="AD35" s="586"/>
      <c r="AE35" s="586"/>
      <c r="AF35" s="587"/>
    </row>
    <row r="36" spans="1:32" ht="16.5" customHeight="1" x14ac:dyDescent="0.15">
      <c r="A36" s="582"/>
      <c r="B36" s="583"/>
      <c r="C36" s="583"/>
      <c r="D36" s="583"/>
      <c r="E36" s="583"/>
      <c r="F36" s="583"/>
      <c r="G36" s="583"/>
      <c r="H36" s="583"/>
      <c r="I36" s="583"/>
      <c r="J36" s="584"/>
      <c r="K36" s="597"/>
      <c r="L36" s="598"/>
      <c r="M36" s="598"/>
      <c r="N36" s="598"/>
      <c r="O36" s="598"/>
      <c r="P36" s="598"/>
      <c r="Q36" s="599"/>
      <c r="R36" s="585"/>
      <c r="S36" s="586"/>
      <c r="T36" s="586"/>
      <c r="U36" s="586"/>
      <c r="V36" s="586"/>
      <c r="W36" s="586"/>
      <c r="X36" s="586"/>
      <c r="Y36" s="586"/>
      <c r="Z36" s="586"/>
      <c r="AA36" s="586"/>
      <c r="AB36" s="586"/>
      <c r="AC36" s="586"/>
      <c r="AD36" s="586"/>
      <c r="AE36" s="586"/>
      <c r="AF36" s="587"/>
    </row>
    <row r="37" spans="1:32" ht="16.5" customHeight="1" x14ac:dyDescent="0.15">
      <c r="A37" s="582"/>
      <c r="B37" s="583"/>
      <c r="C37" s="583"/>
      <c r="D37" s="583"/>
      <c r="E37" s="583"/>
      <c r="F37" s="583"/>
      <c r="G37" s="583"/>
      <c r="H37" s="583"/>
      <c r="I37" s="583"/>
      <c r="J37" s="584"/>
      <c r="K37" s="597"/>
      <c r="L37" s="598"/>
      <c r="M37" s="598"/>
      <c r="N37" s="598"/>
      <c r="O37" s="598"/>
      <c r="P37" s="598"/>
      <c r="Q37" s="599"/>
      <c r="R37" s="585"/>
      <c r="S37" s="586"/>
      <c r="T37" s="586"/>
      <c r="U37" s="586"/>
      <c r="V37" s="586"/>
      <c r="W37" s="586"/>
      <c r="X37" s="586"/>
      <c r="Y37" s="586"/>
      <c r="Z37" s="586"/>
      <c r="AA37" s="586"/>
      <c r="AB37" s="586"/>
      <c r="AC37" s="586"/>
      <c r="AD37" s="586"/>
      <c r="AE37" s="586"/>
      <c r="AF37" s="587"/>
    </row>
    <row r="38" spans="1:32" ht="16.5" customHeight="1" x14ac:dyDescent="0.15">
      <c r="A38" s="582"/>
      <c r="B38" s="583"/>
      <c r="C38" s="583"/>
      <c r="D38" s="583"/>
      <c r="E38" s="583"/>
      <c r="F38" s="583"/>
      <c r="G38" s="583"/>
      <c r="H38" s="583"/>
      <c r="I38" s="583"/>
      <c r="J38" s="584"/>
      <c r="K38" s="597"/>
      <c r="L38" s="598"/>
      <c r="M38" s="598"/>
      <c r="N38" s="598"/>
      <c r="O38" s="598"/>
      <c r="P38" s="598"/>
      <c r="Q38" s="599"/>
      <c r="R38" s="585"/>
      <c r="S38" s="586"/>
      <c r="T38" s="586"/>
      <c r="U38" s="586"/>
      <c r="V38" s="586"/>
      <c r="W38" s="586"/>
      <c r="X38" s="586"/>
      <c r="Y38" s="586"/>
      <c r="Z38" s="586"/>
      <c r="AA38" s="586"/>
      <c r="AB38" s="586"/>
      <c r="AC38" s="586"/>
      <c r="AD38" s="586"/>
      <c r="AE38" s="586"/>
      <c r="AF38" s="587"/>
    </row>
    <row r="39" spans="1:32" ht="16.5" customHeight="1" x14ac:dyDescent="0.15">
      <c r="A39" s="582"/>
      <c r="B39" s="583"/>
      <c r="C39" s="583"/>
      <c r="D39" s="583"/>
      <c r="E39" s="583"/>
      <c r="F39" s="583"/>
      <c r="G39" s="583"/>
      <c r="H39" s="583"/>
      <c r="I39" s="583"/>
      <c r="J39" s="584"/>
      <c r="K39" s="597"/>
      <c r="L39" s="598"/>
      <c r="M39" s="598"/>
      <c r="N39" s="598"/>
      <c r="O39" s="598"/>
      <c r="P39" s="598"/>
      <c r="Q39" s="599"/>
      <c r="R39" s="585"/>
      <c r="S39" s="586"/>
      <c r="T39" s="586"/>
      <c r="U39" s="586"/>
      <c r="V39" s="586"/>
      <c r="W39" s="586"/>
      <c r="X39" s="586"/>
      <c r="Y39" s="586"/>
      <c r="Z39" s="586"/>
      <c r="AA39" s="586"/>
      <c r="AB39" s="586"/>
      <c r="AC39" s="586"/>
      <c r="AD39" s="586"/>
      <c r="AE39" s="586"/>
      <c r="AF39" s="587"/>
    </row>
    <row r="40" spans="1:32" ht="16.5" customHeight="1" x14ac:dyDescent="0.15">
      <c r="A40" s="582"/>
      <c r="B40" s="583"/>
      <c r="C40" s="583"/>
      <c r="D40" s="583"/>
      <c r="E40" s="583"/>
      <c r="F40" s="583"/>
      <c r="G40" s="583"/>
      <c r="H40" s="583"/>
      <c r="I40" s="583"/>
      <c r="J40" s="584"/>
      <c r="K40" s="597"/>
      <c r="L40" s="598"/>
      <c r="M40" s="598"/>
      <c r="N40" s="598"/>
      <c r="O40" s="598"/>
      <c r="P40" s="598"/>
      <c r="Q40" s="599"/>
      <c r="R40" s="585"/>
      <c r="S40" s="586"/>
      <c r="T40" s="586"/>
      <c r="U40" s="586"/>
      <c r="V40" s="586"/>
      <c r="W40" s="586"/>
      <c r="X40" s="586"/>
      <c r="Y40" s="586"/>
      <c r="Z40" s="586"/>
      <c r="AA40" s="586"/>
      <c r="AB40" s="586"/>
      <c r="AC40" s="586"/>
      <c r="AD40" s="586"/>
      <c r="AE40" s="586"/>
      <c r="AF40" s="587"/>
    </row>
    <row r="41" spans="1:32" ht="16.5" customHeight="1" x14ac:dyDescent="0.15">
      <c r="A41" s="582"/>
      <c r="B41" s="583"/>
      <c r="C41" s="583"/>
      <c r="D41" s="583"/>
      <c r="E41" s="583"/>
      <c r="F41" s="583"/>
      <c r="G41" s="583"/>
      <c r="H41" s="583"/>
      <c r="I41" s="583"/>
      <c r="J41" s="584"/>
      <c r="K41" s="597"/>
      <c r="L41" s="598"/>
      <c r="M41" s="598"/>
      <c r="N41" s="598"/>
      <c r="O41" s="598"/>
      <c r="P41" s="598"/>
      <c r="Q41" s="599"/>
      <c r="R41" s="585"/>
      <c r="S41" s="586"/>
      <c r="T41" s="586"/>
      <c r="U41" s="586"/>
      <c r="V41" s="586"/>
      <c r="W41" s="586"/>
      <c r="X41" s="586"/>
      <c r="Y41" s="586"/>
      <c r="Z41" s="586"/>
      <c r="AA41" s="586"/>
      <c r="AB41" s="586"/>
      <c r="AC41" s="586"/>
      <c r="AD41" s="586"/>
      <c r="AE41" s="586"/>
      <c r="AF41" s="587"/>
    </row>
    <row r="42" spans="1:32" ht="16.5" customHeight="1" x14ac:dyDescent="0.15">
      <c r="A42" s="582"/>
      <c r="B42" s="583"/>
      <c r="C42" s="583"/>
      <c r="D42" s="583"/>
      <c r="E42" s="583"/>
      <c r="F42" s="583"/>
      <c r="G42" s="583"/>
      <c r="H42" s="583"/>
      <c r="I42" s="583"/>
      <c r="J42" s="584"/>
      <c r="K42" s="597"/>
      <c r="L42" s="598"/>
      <c r="M42" s="598"/>
      <c r="N42" s="598"/>
      <c r="O42" s="598"/>
      <c r="P42" s="598"/>
      <c r="Q42" s="599"/>
      <c r="R42" s="585"/>
      <c r="S42" s="586"/>
      <c r="T42" s="586"/>
      <c r="U42" s="586"/>
      <c r="V42" s="586"/>
      <c r="W42" s="586"/>
      <c r="X42" s="586"/>
      <c r="Y42" s="586"/>
      <c r="Z42" s="586"/>
      <c r="AA42" s="586"/>
      <c r="AB42" s="586"/>
      <c r="AC42" s="586"/>
      <c r="AD42" s="586"/>
      <c r="AE42" s="586"/>
      <c r="AF42" s="587"/>
    </row>
    <row r="43" spans="1:32" ht="16.5" customHeight="1" x14ac:dyDescent="0.15">
      <c r="A43" s="582"/>
      <c r="B43" s="583"/>
      <c r="C43" s="583"/>
      <c r="D43" s="583"/>
      <c r="E43" s="583"/>
      <c r="F43" s="583"/>
      <c r="G43" s="583"/>
      <c r="H43" s="583"/>
      <c r="I43" s="583"/>
      <c r="J43" s="584"/>
      <c r="K43" s="597"/>
      <c r="L43" s="598"/>
      <c r="M43" s="598"/>
      <c r="N43" s="598"/>
      <c r="O43" s="598"/>
      <c r="P43" s="598"/>
      <c r="Q43" s="599"/>
      <c r="R43" s="585"/>
      <c r="S43" s="586"/>
      <c r="T43" s="586"/>
      <c r="U43" s="586"/>
      <c r="V43" s="586"/>
      <c r="W43" s="586"/>
      <c r="X43" s="586"/>
      <c r="Y43" s="586"/>
      <c r="Z43" s="586"/>
      <c r="AA43" s="586"/>
      <c r="AB43" s="586"/>
      <c r="AC43" s="586"/>
      <c r="AD43" s="586"/>
      <c r="AE43" s="586"/>
      <c r="AF43" s="587"/>
    </row>
    <row r="44" spans="1:32" ht="16.5" customHeight="1" x14ac:dyDescent="0.15">
      <c r="A44" s="582"/>
      <c r="B44" s="583"/>
      <c r="C44" s="583"/>
      <c r="D44" s="583"/>
      <c r="E44" s="583"/>
      <c r="F44" s="583"/>
      <c r="G44" s="583"/>
      <c r="H44" s="583"/>
      <c r="I44" s="583"/>
      <c r="J44" s="584"/>
      <c r="K44" s="597"/>
      <c r="L44" s="598"/>
      <c r="M44" s="598"/>
      <c r="N44" s="598"/>
      <c r="O44" s="598"/>
      <c r="P44" s="598"/>
      <c r="Q44" s="599"/>
      <c r="R44" s="585"/>
      <c r="S44" s="586"/>
      <c r="T44" s="586"/>
      <c r="U44" s="586"/>
      <c r="V44" s="586"/>
      <c r="W44" s="586"/>
      <c r="X44" s="586"/>
      <c r="Y44" s="586"/>
      <c r="Z44" s="586"/>
      <c r="AA44" s="586"/>
      <c r="AB44" s="586"/>
      <c r="AC44" s="586"/>
      <c r="AD44" s="586"/>
      <c r="AE44" s="586"/>
      <c r="AF44" s="587"/>
    </row>
    <row r="45" spans="1:32" ht="16.5" customHeight="1" x14ac:dyDescent="0.15">
      <c r="A45" s="582"/>
      <c r="B45" s="583"/>
      <c r="C45" s="583"/>
      <c r="D45" s="583"/>
      <c r="E45" s="583"/>
      <c r="F45" s="583"/>
      <c r="G45" s="583"/>
      <c r="H45" s="583"/>
      <c r="I45" s="583"/>
      <c r="J45" s="584"/>
      <c r="K45" s="597"/>
      <c r="L45" s="598"/>
      <c r="M45" s="598"/>
      <c r="N45" s="598"/>
      <c r="O45" s="598"/>
      <c r="P45" s="598"/>
      <c r="Q45" s="599"/>
      <c r="R45" s="585"/>
      <c r="S45" s="586"/>
      <c r="T45" s="586"/>
      <c r="U45" s="586"/>
      <c r="V45" s="586"/>
      <c r="W45" s="586"/>
      <c r="X45" s="586"/>
      <c r="Y45" s="586"/>
      <c r="Z45" s="586"/>
      <c r="AA45" s="586"/>
      <c r="AB45" s="586"/>
      <c r="AC45" s="586"/>
      <c r="AD45" s="586"/>
      <c r="AE45" s="586"/>
      <c r="AF45" s="587"/>
    </row>
    <row r="46" spans="1:32" ht="16.5" customHeight="1" x14ac:dyDescent="0.15">
      <c r="A46" s="582"/>
      <c r="B46" s="583"/>
      <c r="C46" s="583"/>
      <c r="D46" s="583"/>
      <c r="E46" s="583"/>
      <c r="F46" s="583"/>
      <c r="G46" s="583"/>
      <c r="H46" s="583"/>
      <c r="I46" s="583"/>
      <c r="J46" s="584"/>
      <c r="K46" s="597"/>
      <c r="L46" s="598"/>
      <c r="M46" s="598"/>
      <c r="N46" s="598"/>
      <c r="O46" s="598"/>
      <c r="P46" s="598"/>
      <c r="Q46" s="599"/>
      <c r="R46" s="585"/>
      <c r="S46" s="586"/>
      <c r="T46" s="586"/>
      <c r="U46" s="586"/>
      <c r="V46" s="586"/>
      <c r="W46" s="586"/>
      <c r="X46" s="586"/>
      <c r="Y46" s="586"/>
      <c r="Z46" s="586"/>
      <c r="AA46" s="586"/>
      <c r="AB46" s="586"/>
      <c r="AC46" s="586"/>
      <c r="AD46" s="586"/>
      <c r="AE46" s="586"/>
      <c r="AF46" s="587"/>
    </row>
    <row r="47" spans="1:32" ht="16.5" customHeight="1" x14ac:dyDescent="0.15">
      <c r="A47" s="582"/>
      <c r="B47" s="583"/>
      <c r="C47" s="583"/>
      <c r="D47" s="583"/>
      <c r="E47" s="583"/>
      <c r="F47" s="583"/>
      <c r="G47" s="583"/>
      <c r="H47" s="583"/>
      <c r="I47" s="583"/>
      <c r="J47" s="584"/>
      <c r="K47" s="597"/>
      <c r="L47" s="598"/>
      <c r="M47" s="598"/>
      <c r="N47" s="598"/>
      <c r="O47" s="598"/>
      <c r="P47" s="598"/>
      <c r="Q47" s="599"/>
      <c r="R47" s="585"/>
      <c r="S47" s="586"/>
      <c r="T47" s="586"/>
      <c r="U47" s="586"/>
      <c r="V47" s="586"/>
      <c r="W47" s="586"/>
      <c r="X47" s="586"/>
      <c r="Y47" s="586"/>
      <c r="Z47" s="586"/>
      <c r="AA47" s="586"/>
      <c r="AB47" s="586"/>
      <c r="AC47" s="586"/>
      <c r="AD47" s="586"/>
      <c r="AE47" s="586"/>
      <c r="AF47" s="587"/>
    </row>
    <row r="48" spans="1:32" ht="16.5" customHeight="1" x14ac:dyDescent="0.15">
      <c r="A48" s="795"/>
      <c r="B48" s="796"/>
      <c r="C48" s="796"/>
      <c r="D48" s="796"/>
      <c r="E48" s="796"/>
      <c r="F48" s="796"/>
      <c r="G48" s="796"/>
      <c r="H48" s="796"/>
      <c r="I48" s="796"/>
      <c r="J48" s="797"/>
      <c r="K48" s="798"/>
      <c r="L48" s="799"/>
      <c r="M48" s="799"/>
      <c r="N48" s="799"/>
      <c r="O48" s="799"/>
      <c r="P48" s="799"/>
      <c r="Q48" s="800"/>
      <c r="R48" s="801"/>
      <c r="S48" s="802"/>
      <c r="T48" s="802"/>
      <c r="U48" s="802"/>
      <c r="V48" s="802"/>
      <c r="W48" s="802"/>
      <c r="X48" s="802"/>
      <c r="Y48" s="802"/>
      <c r="Z48" s="802"/>
      <c r="AA48" s="802"/>
      <c r="AB48" s="802"/>
      <c r="AC48" s="802"/>
      <c r="AD48" s="802"/>
      <c r="AE48" s="802"/>
      <c r="AF48" s="803"/>
    </row>
    <row r="49" spans="1:32" ht="16.5" customHeight="1" x14ac:dyDescent="0.15">
      <c r="A49" s="696" t="s">
        <v>1</v>
      </c>
      <c r="B49" s="697"/>
      <c r="C49" s="697"/>
      <c r="D49" s="697"/>
      <c r="E49" s="697"/>
      <c r="F49" s="697"/>
      <c r="G49" s="697"/>
      <c r="H49" s="697"/>
      <c r="I49" s="697"/>
      <c r="J49" s="698"/>
      <c r="K49" s="705">
        <f>SUM(K16:Q48)</f>
        <v>0</v>
      </c>
      <c r="L49" s="706"/>
      <c r="M49" s="706"/>
      <c r="N49" s="706"/>
      <c r="O49" s="706"/>
      <c r="P49" s="706"/>
      <c r="Q49" s="707"/>
      <c r="R49" s="690"/>
      <c r="S49" s="691"/>
      <c r="T49" s="691"/>
      <c r="U49" s="691"/>
      <c r="V49" s="691"/>
      <c r="W49" s="691"/>
      <c r="X49" s="691"/>
      <c r="Y49" s="691"/>
      <c r="Z49" s="691"/>
      <c r="AA49" s="691"/>
      <c r="AB49" s="691"/>
      <c r="AC49" s="691"/>
      <c r="AD49" s="691"/>
      <c r="AE49" s="691"/>
      <c r="AF49" s="692"/>
    </row>
    <row r="50" spans="1:32" ht="16.5" hidden="1" customHeight="1" x14ac:dyDescent="0.15">
      <c r="A50" s="669" t="s">
        <v>81</v>
      </c>
      <c r="B50" s="670"/>
      <c r="C50" s="670"/>
      <c r="D50" s="670"/>
      <c r="E50" s="670"/>
      <c r="F50" s="670"/>
      <c r="G50" s="670"/>
      <c r="H50" s="670"/>
      <c r="I50" s="670"/>
      <c r="J50" s="670"/>
      <c r="K50" s="670"/>
      <c r="L50" s="670"/>
      <c r="M50" s="670"/>
      <c r="N50" s="670"/>
      <c r="O50" s="670"/>
      <c r="P50" s="670"/>
      <c r="Q50" s="670"/>
      <c r="R50" s="670"/>
      <c r="S50" s="670"/>
      <c r="T50" s="670"/>
      <c r="U50" s="670"/>
      <c r="V50" s="670"/>
      <c r="W50" s="670"/>
      <c r="X50" s="670"/>
      <c r="Y50" s="670"/>
      <c r="Z50" s="670"/>
      <c r="AA50" s="670"/>
      <c r="AB50" s="670"/>
      <c r="AC50" s="670"/>
      <c r="AD50" s="670"/>
      <c r="AE50" s="670"/>
      <c r="AF50" s="671"/>
    </row>
    <row r="51" spans="1:32" ht="16.5" hidden="1" customHeight="1" x14ac:dyDescent="0.15">
      <c r="A51" s="33" t="s">
        <v>82</v>
      </c>
      <c r="B51" s="34"/>
      <c r="C51" s="34"/>
      <c r="D51" s="34"/>
      <c r="E51" s="34"/>
      <c r="F51" s="34"/>
      <c r="G51" s="34"/>
      <c r="H51" s="34"/>
      <c r="I51" s="35"/>
      <c r="J51" s="33" t="s">
        <v>83</v>
      </c>
      <c r="K51" s="34"/>
      <c r="L51" s="34"/>
      <c r="M51" s="34"/>
      <c r="N51" s="34"/>
      <c r="O51" s="34"/>
      <c r="P51" s="35"/>
      <c r="Q51" s="33" t="s">
        <v>84</v>
      </c>
      <c r="R51" s="35"/>
      <c r="S51" s="33" t="s">
        <v>85</v>
      </c>
      <c r="T51" s="34"/>
      <c r="U51" s="34"/>
      <c r="V51" s="35"/>
      <c r="W51" s="36" t="s">
        <v>79</v>
      </c>
      <c r="X51" s="37"/>
      <c r="Y51" s="37"/>
      <c r="Z51" s="38"/>
      <c r="AA51" s="33" t="s">
        <v>86</v>
      </c>
      <c r="AB51" s="34"/>
      <c r="AC51" s="34"/>
      <c r="AD51" s="34"/>
      <c r="AE51" s="34"/>
      <c r="AF51" s="35"/>
    </row>
    <row r="52" spans="1:32" ht="16.5" hidden="1" customHeight="1" x14ac:dyDescent="0.15">
      <c r="A52" s="771"/>
      <c r="B52" s="772"/>
      <c r="C52" s="772"/>
      <c r="D52" s="772"/>
      <c r="E52" s="772"/>
      <c r="F52" s="772"/>
      <c r="G52" s="772"/>
      <c r="H52" s="772"/>
      <c r="I52" s="772"/>
      <c r="J52" s="773"/>
      <c r="K52" s="774"/>
      <c r="L52" s="774"/>
      <c r="M52" s="774"/>
      <c r="N52" s="774"/>
      <c r="O52" s="774"/>
      <c r="P52" s="774"/>
      <c r="Q52" s="775"/>
      <c r="R52" s="776"/>
      <c r="S52" s="777"/>
      <c r="T52" s="778"/>
      <c r="U52" s="778"/>
      <c r="V52" s="779"/>
      <c r="W52" s="633">
        <f t="shared" ref="W52:W58" si="0">Q52*S52</f>
        <v>0</v>
      </c>
      <c r="X52" s="634"/>
      <c r="Y52" s="634"/>
      <c r="Z52" s="635"/>
      <c r="AA52" s="780"/>
      <c r="AB52" s="781"/>
      <c r="AC52" s="781"/>
      <c r="AD52" s="781"/>
      <c r="AE52" s="781"/>
      <c r="AF52" s="782"/>
    </row>
    <row r="53" spans="1:32" ht="16.5" hidden="1" customHeight="1" x14ac:dyDescent="0.15">
      <c r="A53" s="759"/>
      <c r="B53" s="760"/>
      <c r="C53" s="760"/>
      <c r="D53" s="760"/>
      <c r="E53" s="760"/>
      <c r="F53" s="760"/>
      <c r="G53" s="760"/>
      <c r="H53" s="760"/>
      <c r="I53" s="760"/>
      <c r="J53" s="761"/>
      <c r="K53" s="762"/>
      <c r="L53" s="762"/>
      <c r="M53" s="762"/>
      <c r="N53" s="762"/>
      <c r="O53" s="762"/>
      <c r="P53" s="762"/>
      <c r="Q53" s="763"/>
      <c r="R53" s="764"/>
      <c r="S53" s="765"/>
      <c r="T53" s="766"/>
      <c r="U53" s="766"/>
      <c r="V53" s="767"/>
      <c r="W53" s="633">
        <f t="shared" si="0"/>
        <v>0</v>
      </c>
      <c r="X53" s="634"/>
      <c r="Y53" s="634"/>
      <c r="Z53" s="635"/>
      <c r="AA53" s="768"/>
      <c r="AB53" s="769"/>
      <c r="AC53" s="769"/>
      <c r="AD53" s="769"/>
      <c r="AE53" s="769"/>
      <c r="AF53" s="770"/>
    </row>
    <row r="54" spans="1:32" ht="16.5" hidden="1" customHeight="1" x14ac:dyDescent="0.15">
      <c r="A54" s="759"/>
      <c r="B54" s="760"/>
      <c r="C54" s="760"/>
      <c r="D54" s="760"/>
      <c r="E54" s="760"/>
      <c r="F54" s="760"/>
      <c r="G54" s="760"/>
      <c r="H54" s="760"/>
      <c r="I54" s="760"/>
      <c r="J54" s="761"/>
      <c r="K54" s="762"/>
      <c r="L54" s="762"/>
      <c r="M54" s="762"/>
      <c r="N54" s="762"/>
      <c r="O54" s="762"/>
      <c r="P54" s="762"/>
      <c r="Q54" s="763"/>
      <c r="R54" s="764"/>
      <c r="S54" s="765"/>
      <c r="T54" s="766"/>
      <c r="U54" s="766"/>
      <c r="V54" s="767"/>
      <c r="W54" s="633">
        <f t="shared" si="0"/>
        <v>0</v>
      </c>
      <c r="X54" s="634"/>
      <c r="Y54" s="634"/>
      <c r="Z54" s="635"/>
      <c r="AA54" s="768"/>
      <c r="AB54" s="769"/>
      <c r="AC54" s="769"/>
      <c r="AD54" s="769"/>
      <c r="AE54" s="769"/>
      <c r="AF54" s="770"/>
    </row>
    <row r="55" spans="1:32" ht="16.5" hidden="1" customHeight="1" x14ac:dyDescent="0.15">
      <c r="A55" s="759"/>
      <c r="B55" s="760"/>
      <c r="C55" s="760"/>
      <c r="D55" s="760"/>
      <c r="E55" s="760"/>
      <c r="F55" s="760"/>
      <c r="G55" s="760"/>
      <c r="H55" s="760"/>
      <c r="I55" s="760"/>
      <c r="J55" s="761"/>
      <c r="K55" s="762"/>
      <c r="L55" s="762"/>
      <c r="M55" s="762"/>
      <c r="N55" s="762"/>
      <c r="O55" s="762"/>
      <c r="P55" s="762"/>
      <c r="Q55" s="763"/>
      <c r="R55" s="764"/>
      <c r="S55" s="765"/>
      <c r="T55" s="766"/>
      <c r="U55" s="766"/>
      <c r="V55" s="767"/>
      <c r="W55" s="633">
        <f t="shared" si="0"/>
        <v>0</v>
      </c>
      <c r="X55" s="634"/>
      <c r="Y55" s="634"/>
      <c r="Z55" s="635"/>
      <c r="AA55" s="768"/>
      <c r="AB55" s="769"/>
      <c r="AC55" s="769"/>
      <c r="AD55" s="769"/>
      <c r="AE55" s="769"/>
      <c r="AF55" s="770"/>
    </row>
    <row r="56" spans="1:32" ht="16.5" hidden="1" customHeight="1" x14ac:dyDescent="0.15">
      <c r="A56" s="759"/>
      <c r="B56" s="760"/>
      <c r="C56" s="760"/>
      <c r="D56" s="760"/>
      <c r="E56" s="760"/>
      <c r="F56" s="760"/>
      <c r="G56" s="760"/>
      <c r="H56" s="760"/>
      <c r="I56" s="760"/>
      <c r="J56" s="761"/>
      <c r="K56" s="762"/>
      <c r="L56" s="762"/>
      <c r="M56" s="762"/>
      <c r="N56" s="762"/>
      <c r="O56" s="762"/>
      <c r="P56" s="762"/>
      <c r="Q56" s="763"/>
      <c r="R56" s="764"/>
      <c r="S56" s="765"/>
      <c r="T56" s="766"/>
      <c r="U56" s="766"/>
      <c r="V56" s="767"/>
      <c r="W56" s="633">
        <f t="shared" si="0"/>
        <v>0</v>
      </c>
      <c r="X56" s="634"/>
      <c r="Y56" s="634"/>
      <c r="Z56" s="635"/>
      <c r="AA56" s="768"/>
      <c r="AB56" s="769"/>
      <c r="AC56" s="769"/>
      <c r="AD56" s="769"/>
      <c r="AE56" s="769"/>
      <c r="AF56" s="770"/>
    </row>
    <row r="57" spans="1:32" ht="16.5" hidden="1" customHeight="1" x14ac:dyDescent="0.15">
      <c r="A57" s="759"/>
      <c r="B57" s="760"/>
      <c r="C57" s="760"/>
      <c r="D57" s="760"/>
      <c r="E57" s="760"/>
      <c r="F57" s="760"/>
      <c r="G57" s="760"/>
      <c r="H57" s="760"/>
      <c r="I57" s="760"/>
      <c r="J57" s="761"/>
      <c r="K57" s="762"/>
      <c r="L57" s="762"/>
      <c r="M57" s="762"/>
      <c r="N57" s="762"/>
      <c r="O57" s="762"/>
      <c r="P57" s="762"/>
      <c r="Q57" s="763"/>
      <c r="R57" s="764"/>
      <c r="S57" s="765"/>
      <c r="T57" s="766"/>
      <c r="U57" s="766"/>
      <c r="V57" s="767"/>
      <c r="W57" s="633">
        <f t="shared" si="0"/>
        <v>0</v>
      </c>
      <c r="X57" s="634"/>
      <c r="Y57" s="634"/>
      <c r="Z57" s="635"/>
      <c r="AA57" s="768"/>
      <c r="AB57" s="769"/>
      <c r="AC57" s="769"/>
      <c r="AD57" s="769"/>
      <c r="AE57" s="769"/>
      <c r="AF57" s="770"/>
    </row>
    <row r="58" spans="1:32" ht="16.5" hidden="1" customHeight="1" x14ac:dyDescent="0.15">
      <c r="A58" s="783"/>
      <c r="B58" s="784"/>
      <c r="C58" s="784"/>
      <c r="D58" s="784"/>
      <c r="E58" s="784"/>
      <c r="F58" s="784"/>
      <c r="G58" s="784"/>
      <c r="H58" s="784"/>
      <c r="I58" s="784"/>
      <c r="J58" s="785"/>
      <c r="K58" s="786"/>
      <c r="L58" s="786"/>
      <c r="M58" s="786"/>
      <c r="N58" s="786"/>
      <c r="O58" s="786"/>
      <c r="P58" s="786"/>
      <c r="Q58" s="787"/>
      <c r="R58" s="788"/>
      <c r="S58" s="789"/>
      <c r="T58" s="790"/>
      <c r="U58" s="790"/>
      <c r="V58" s="791"/>
      <c r="W58" s="633">
        <f t="shared" si="0"/>
        <v>0</v>
      </c>
      <c r="X58" s="634"/>
      <c r="Y58" s="634"/>
      <c r="Z58" s="635"/>
      <c r="AA58" s="792"/>
      <c r="AB58" s="793"/>
      <c r="AC58" s="793"/>
      <c r="AD58" s="793"/>
      <c r="AE58" s="793"/>
      <c r="AF58" s="794"/>
    </row>
    <row r="59" spans="1:32" ht="16.5" customHeight="1" x14ac:dyDescent="0.15">
      <c r="A59" s="39" t="s">
        <v>87</v>
      </c>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row>
    <row r="60" spans="1:32" ht="16.5" customHeight="1" x14ac:dyDescent="0.15">
      <c r="A60" s="40" t="s">
        <v>88</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row>
    <row r="61" spans="1:32" ht="16.5" customHeight="1" x14ac:dyDescent="0.15">
      <c r="A61" s="40" t="s">
        <v>320</v>
      </c>
    </row>
  </sheetData>
  <sheetProtection sheet="1" formatCells="0" formatColumns="0" formatRows="0" insertColumns="0" selectLockedCells="1"/>
  <mergeCells count="170">
    <mergeCell ref="L9:R9"/>
    <mergeCell ref="S9:Y9"/>
    <mergeCell ref="Z9:AF9"/>
    <mergeCell ref="E10:K12"/>
    <mergeCell ref="L10:R12"/>
    <mergeCell ref="S10:Y12"/>
    <mergeCell ref="Z10:AF12"/>
    <mergeCell ref="S2:Y2"/>
    <mergeCell ref="Z2:AF2"/>
    <mergeCell ref="A4:AF4"/>
    <mergeCell ref="A5:AF5"/>
    <mergeCell ref="A6:D13"/>
    <mergeCell ref="E6:K8"/>
    <mergeCell ref="L6:R8"/>
    <mergeCell ref="S6:Y8"/>
    <mergeCell ref="Z6:AF8"/>
    <mergeCell ref="E9:K9"/>
    <mergeCell ref="A16:J16"/>
    <mergeCell ref="K16:Q16"/>
    <mergeCell ref="R16:AF16"/>
    <mergeCell ref="A17:J17"/>
    <mergeCell ref="K17:Q17"/>
    <mergeCell ref="R17:AF17"/>
    <mergeCell ref="E13:K13"/>
    <mergeCell ref="L13:R13"/>
    <mergeCell ref="S13:Y13"/>
    <mergeCell ref="Z13:AF13"/>
    <mergeCell ref="A14:AF14"/>
    <mergeCell ref="A15:J15"/>
    <mergeCell ref="K15:Q15"/>
    <mergeCell ref="R15:AF15"/>
    <mergeCell ref="A29:J29"/>
    <mergeCell ref="K29:Q29"/>
    <mergeCell ref="R29:AF29"/>
    <mergeCell ref="A30:J30"/>
    <mergeCell ref="K30:Q30"/>
    <mergeCell ref="R30:AF30"/>
    <mergeCell ref="A18:J18"/>
    <mergeCell ref="K18:Q18"/>
    <mergeCell ref="R18:AF18"/>
    <mergeCell ref="A19:J19"/>
    <mergeCell ref="K19:Q19"/>
    <mergeCell ref="R19:AF19"/>
    <mergeCell ref="A20:J20"/>
    <mergeCell ref="K20:Q20"/>
    <mergeCell ref="R20:AF20"/>
    <mergeCell ref="A21:J21"/>
    <mergeCell ref="K21:Q21"/>
    <mergeCell ref="R21:AF21"/>
    <mergeCell ref="A22:J22"/>
    <mergeCell ref="K22:Q22"/>
    <mergeCell ref="R22:AF22"/>
    <mergeCell ref="A23:J23"/>
    <mergeCell ref="K23:Q23"/>
    <mergeCell ref="R23:AF23"/>
    <mergeCell ref="A33:J33"/>
    <mergeCell ref="K33:Q33"/>
    <mergeCell ref="R33:AF33"/>
    <mergeCell ref="A34:J34"/>
    <mergeCell ref="K34:Q34"/>
    <mergeCell ref="R34:AF34"/>
    <mergeCell ref="A31:J31"/>
    <mergeCell ref="K31:Q31"/>
    <mergeCell ref="R31:AF31"/>
    <mergeCell ref="A32:J32"/>
    <mergeCell ref="K32:Q32"/>
    <mergeCell ref="R32:AF32"/>
    <mergeCell ref="A37:J37"/>
    <mergeCell ref="K37:Q37"/>
    <mergeCell ref="R37:AF37"/>
    <mergeCell ref="A38:J38"/>
    <mergeCell ref="K38:Q38"/>
    <mergeCell ref="R38:AF38"/>
    <mergeCell ref="A35:J35"/>
    <mergeCell ref="K35:Q35"/>
    <mergeCell ref="R35:AF35"/>
    <mergeCell ref="A36:J36"/>
    <mergeCell ref="K36:Q36"/>
    <mergeCell ref="R36:AF36"/>
    <mergeCell ref="A44:J44"/>
    <mergeCell ref="K44:Q44"/>
    <mergeCell ref="R44:AF44"/>
    <mergeCell ref="A39:J39"/>
    <mergeCell ref="K39:Q39"/>
    <mergeCell ref="R39:AF39"/>
    <mergeCell ref="A40:J40"/>
    <mergeCell ref="K40:Q40"/>
    <mergeCell ref="R40:AF40"/>
    <mergeCell ref="A41:J41"/>
    <mergeCell ref="K41:Q41"/>
    <mergeCell ref="R41:AF41"/>
    <mergeCell ref="A42:J42"/>
    <mergeCell ref="K42:Q42"/>
    <mergeCell ref="R42:AF42"/>
    <mergeCell ref="A43:J43"/>
    <mergeCell ref="K43:Q43"/>
    <mergeCell ref="R43:AF43"/>
    <mergeCell ref="A47:J47"/>
    <mergeCell ref="K47:Q47"/>
    <mergeCell ref="R47:AF47"/>
    <mergeCell ref="A48:J48"/>
    <mergeCell ref="K48:Q48"/>
    <mergeCell ref="R48:AF48"/>
    <mergeCell ref="A45:J45"/>
    <mergeCell ref="K45:Q45"/>
    <mergeCell ref="R45:AF45"/>
    <mergeCell ref="A46:J46"/>
    <mergeCell ref="K46:Q46"/>
    <mergeCell ref="R46:AF46"/>
    <mergeCell ref="A58:I58"/>
    <mergeCell ref="J58:P58"/>
    <mergeCell ref="Q58:R58"/>
    <mergeCell ref="S58:V58"/>
    <mergeCell ref="W58:Z58"/>
    <mergeCell ref="AA58:AF58"/>
    <mergeCell ref="A57:I57"/>
    <mergeCell ref="J57:P57"/>
    <mergeCell ref="Q57:R57"/>
    <mergeCell ref="S57:V57"/>
    <mergeCell ref="W57:Z57"/>
    <mergeCell ref="AA57:AF57"/>
    <mergeCell ref="A24:J24"/>
    <mergeCell ref="K24:Q24"/>
    <mergeCell ref="R24:AF24"/>
    <mergeCell ref="A25:J25"/>
    <mergeCell ref="K25:Q25"/>
    <mergeCell ref="R25:AF25"/>
    <mergeCell ref="A28:J28"/>
    <mergeCell ref="K28:Q28"/>
    <mergeCell ref="R28:AF28"/>
    <mergeCell ref="A26:J26"/>
    <mergeCell ref="K26:Q26"/>
    <mergeCell ref="R26:AF26"/>
    <mergeCell ref="A27:J27"/>
    <mergeCell ref="K27:Q27"/>
    <mergeCell ref="R27:AF27"/>
    <mergeCell ref="A56:I56"/>
    <mergeCell ref="J56:P56"/>
    <mergeCell ref="Q56:R56"/>
    <mergeCell ref="S56:V56"/>
    <mergeCell ref="W56:Z56"/>
    <mergeCell ref="AA56:AF56"/>
    <mergeCell ref="S54:V54"/>
    <mergeCell ref="W54:Z54"/>
    <mergeCell ref="AA54:AF54"/>
    <mergeCell ref="A55:I55"/>
    <mergeCell ref="J55:P55"/>
    <mergeCell ref="Q55:R55"/>
    <mergeCell ref="S55:V55"/>
    <mergeCell ref="W55:Z55"/>
    <mergeCell ref="AA55:AF55"/>
    <mergeCell ref="A54:I54"/>
    <mergeCell ref="J54:P54"/>
    <mergeCell ref="Q54:R54"/>
    <mergeCell ref="A53:I53"/>
    <mergeCell ref="J53:P53"/>
    <mergeCell ref="Q53:R53"/>
    <mergeCell ref="S53:V53"/>
    <mergeCell ref="W53:Z53"/>
    <mergeCell ref="AA53:AF53"/>
    <mergeCell ref="A49:J49"/>
    <mergeCell ref="K49:Q49"/>
    <mergeCell ref="R49:AF49"/>
    <mergeCell ref="A50:AF50"/>
    <mergeCell ref="A52:I52"/>
    <mergeCell ref="J52:P52"/>
    <mergeCell ref="Q52:R52"/>
    <mergeCell ref="S52:V52"/>
    <mergeCell ref="W52:Z52"/>
    <mergeCell ref="AA52:AF52"/>
  </mergeCells>
  <phoneticPr fontId="1"/>
  <printOptions horizontalCentered="1"/>
  <pageMargins left="0.74803149606299213" right="0.74803149606299213" top="0.59055118110236227" bottom="0.59055118110236227" header="0.31496062992125984" footer="0.31496062992125984"/>
  <pageSetup paperSize="9" scale="9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提出書類等一覧</vt:lpstr>
      <vt:lpstr>非表示</vt:lpstr>
      <vt:lpstr>担当窓口</vt:lpstr>
      <vt:lpstr>別紙1</vt:lpstr>
      <vt:lpstr>別紙2_合計</vt:lpstr>
      <vt:lpstr>別紙2_車両</vt:lpstr>
      <vt:lpstr>別紙2_再エネ設備</vt:lpstr>
      <vt:lpstr>別紙2_V2H(本体)</vt:lpstr>
      <vt:lpstr>別紙2_V2H(工事)</vt:lpstr>
      <vt:lpstr>別紙2_外部給電器</vt:lpstr>
      <vt:lpstr>別紙2_充電(本体)</vt:lpstr>
      <vt:lpstr>別紙2_充電(工事費)</vt:lpstr>
      <vt:lpstr>担当窓口!Print_Area</vt:lpstr>
      <vt:lpstr>提出書類等一覧!Print_Area</vt:lpstr>
      <vt:lpstr>別紙1!Print_Area</vt:lpstr>
      <vt:lpstr>'別紙2_V2H(工事)'!Print_Area</vt:lpstr>
      <vt:lpstr>'別紙2_V2H(本体)'!Print_Area</vt:lpstr>
      <vt:lpstr>別紙2_外部給電器!Print_Area</vt:lpstr>
      <vt:lpstr>別紙2_合計!Print_Area</vt:lpstr>
      <vt:lpstr>別紙2_再エネ設備!Print_Area</vt:lpstr>
      <vt:lpstr>別紙2_車両!Print_Area</vt:lpstr>
      <vt:lpstr>'別紙2_充電(工事費)'!Print_Area</vt:lpstr>
      <vt:lpstr>'別紙2_充電(本体)'!Print_Area</vt:lpstr>
      <vt:lpstr>担当窓口!Print_Titles</vt:lpstr>
      <vt:lpstr>提出書類等一覧!Print_Titles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charge128</dc:creator>
  <cp:lastModifiedBy>地域循環</cp:lastModifiedBy>
  <cp:lastPrinted>2022-11-22T08:26:38Z</cp:lastPrinted>
  <dcterms:created xsi:type="dcterms:W3CDTF">2017-04-27T02:09:36Z</dcterms:created>
  <dcterms:modified xsi:type="dcterms:W3CDTF">2022-11-24T01:22:25Z</dcterms:modified>
</cp:coreProperties>
</file>