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884" activeTab="0"/>
  </bookViews>
  <sheets>
    <sheet name="提出書類一覧(交付申請)" sheetId="1" r:id="rId1"/>
    <sheet name="【様式第1】交付申請書　" sheetId="2" r:id="rId2"/>
    <sheet name="【別紙１-２-②】実施計画書" sheetId="3" r:id="rId3"/>
    <sheet name="【別紙２-２-②】 R2年度　経費内訳" sheetId="4" r:id="rId4"/>
    <sheet name="【別紙２-２-②’】 全体経費内訳" sheetId="5" r:id="rId5"/>
    <sheet name="【別紙3】車両内訳" sheetId="6" r:id="rId6"/>
    <sheet name=" (記入例) 【別紙2】経費内訳" sheetId="7" r:id="rId7"/>
    <sheet name=" (記入例) 【別紙3】車両内訳" sheetId="8" r:id="rId8"/>
    <sheet name="補助対象車両リスト" sheetId="9" r:id="rId9"/>
    <sheet name="（記入例）別紙２" sheetId="10" state="hidden" r:id="rId10"/>
    <sheet name=" (記入例) 別紙3" sheetId="11" state="hidden" r:id="rId11"/>
  </sheets>
  <definedNames>
    <definedName name="_xlnm.Print_Area" localSheetId="2">'【別紙１-２-②】実施計画書'!$B:$N</definedName>
    <definedName name="_xlnm.Print_Area" localSheetId="4">'【別紙２-２-②’】 全体経費内訳'!$A$7:$AG$71</definedName>
    <definedName name="_xlnm.Print_Area" localSheetId="3">'【別紙２-２-②】 R2年度　経費内訳'!$A$7:$AG$66</definedName>
    <definedName name="_xlnm.Print_Area" localSheetId="5">'【別紙3】車両内訳'!$A$3:$G$39</definedName>
    <definedName name="_xlnm.Print_Area" localSheetId="0">'提出書類一覧(交付申請)'!$A$1:$C$26</definedName>
    <definedName name="_xlnm.Print_Titles" localSheetId="2">'【別紙１-２-②】実施計画書'!$1:$5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高垣 さおり</author>
  </authors>
  <commentList>
    <comment ref="N11" authorId="0">
      <text>
        <r>
          <rPr>
            <b/>
            <sz val="12"/>
            <rFont val="MS P ゴシック"/>
            <family val="3"/>
          </rPr>
          <t>社印ではなく、
代表者印で
押印してください。</t>
        </r>
      </text>
    </comment>
    <comment ref="Z2" authorId="1">
      <text>
        <r>
          <rPr>
            <b/>
            <sz val="12"/>
            <rFont val="MS P ゴシック"/>
            <family val="3"/>
          </rPr>
          <t>採択通知書右上のRCESPA事業番号の枝番のみご入力ください。</t>
        </r>
      </text>
    </comment>
    <comment ref="R3" authorId="1">
      <text>
        <r>
          <rPr>
            <b/>
            <sz val="12"/>
            <rFont val="MS P ゴシック"/>
            <family val="3"/>
          </rPr>
          <t>この欄は社内番号等を記入ください。
社内番号等が無い場合は「番号」という文字を削除してください。</t>
        </r>
      </text>
    </comment>
    <comment ref="N10" authorId="0">
      <text>
        <r>
          <rPr>
            <b/>
            <sz val="12"/>
            <rFont val="MS P ゴシック"/>
            <family val="3"/>
          </rPr>
          <t xml:space="preserve">共同事業者連名で申請する場合は、
</t>
        </r>
        <r>
          <rPr>
            <b/>
            <u val="double"/>
            <sz val="12"/>
            <rFont val="MS P ゴシック"/>
            <family val="3"/>
          </rPr>
          <t>様式第１（Word版）</t>
        </r>
        <r>
          <rPr>
            <b/>
            <sz val="12"/>
            <rFont val="MS P ゴシック"/>
            <family val="3"/>
          </rPr>
          <t xml:space="preserve">を教会ホームページから別途ダウンロードし、作成してください。
</t>
        </r>
      </text>
    </comment>
  </commentList>
</comments>
</file>

<file path=xl/comments4.xml><?xml version="1.0" encoding="utf-8"?>
<comments xmlns="http://schemas.openxmlformats.org/spreadsheetml/2006/main">
  <authors>
    <author>芦澤 由佳</author>
  </authors>
  <commentList>
    <comment ref="S50" authorId="0">
      <text>
        <r>
          <rPr>
            <b/>
            <sz val="11"/>
            <rFont val="MS P ゴシック"/>
            <family val="3"/>
          </rPr>
          <t>※注意！
車載型蓄電池等を導入する場合は、別紙3車両内訳に事業全体の導入計画を記入し、このシートには</t>
        </r>
        <r>
          <rPr>
            <b/>
            <sz val="11"/>
            <color indexed="10"/>
            <rFont val="MS P ゴシック"/>
            <family val="3"/>
          </rPr>
          <t>令和２年度分のみ</t>
        </r>
        <r>
          <rPr>
            <b/>
            <sz val="11"/>
            <rFont val="MS P ゴシック"/>
            <family val="3"/>
          </rPr>
          <t xml:space="preserve">記入してください。
※(記入例)【別紙2】経費内訳 参照
</t>
        </r>
      </text>
    </comment>
    <comment ref="AA21" authorId="0">
      <text>
        <r>
          <rPr>
            <b/>
            <sz val="11"/>
            <rFont val="MS P ゴシック"/>
            <family val="3"/>
          </rPr>
          <t>※注意！
再生可能エネルギーの変動調整機能のうち、</t>
        </r>
        <r>
          <rPr>
            <b/>
            <sz val="11"/>
            <color indexed="10"/>
            <rFont val="MS P ゴシック"/>
            <family val="3"/>
          </rPr>
          <t>ガスコージェネレーションシステムについては補助率が1/3</t>
        </r>
        <r>
          <rPr>
            <b/>
            <sz val="11"/>
            <rFont val="MS P ゴシック"/>
            <family val="3"/>
          </rPr>
          <t>であるため、上記設備を導入する場合は、補助率2/3の経費と補助率1/3の経費とで分けて記入し、それぞれに補助率をかけた金額を算出のうえで合計し、記入してください。</t>
        </r>
      </text>
    </comment>
  </commentList>
</comments>
</file>

<file path=xl/comments5.xml><?xml version="1.0" encoding="utf-8"?>
<comments xmlns="http://schemas.openxmlformats.org/spreadsheetml/2006/main">
  <authors>
    <author>芦澤 由佳</author>
  </authors>
  <commentList>
    <comment ref="AA21" authorId="0">
      <text>
        <r>
          <rPr>
            <b/>
            <sz val="11"/>
            <rFont val="MS P ゴシック"/>
            <family val="3"/>
          </rPr>
          <t>※注意！
再生可能エネルギーの変動調整機能のうち、</t>
        </r>
        <r>
          <rPr>
            <b/>
            <sz val="11"/>
            <color indexed="10"/>
            <rFont val="MS P ゴシック"/>
            <family val="3"/>
          </rPr>
          <t>ガスコージェネレーションシステムについては補助率が1/3</t>
        </r>
        <r>
          <rPr>
            <b/>
            <sz val="11"/>
            <rFont val="MS P ゴシック"/>
            <family val="3"/>
          </rPr>
          <t>であるため、上記設備を導入する場合は、補助率2/3の経費と補助率1/3の経費とで分けて記入し、それぞれに補助率をかけた金額を算出のうえで合計し、記入してください。</t>
        </r>
      </text>
    </comment>
    <comment ref="S53" authorId="0">
      <text>
        <r>
          <rPr>
            <b/>
            <sz val="11"/>
            <rFont val="MS P ゴシック"/>
            <family val="3"/>
          </rPr>
          <t>※注意！
車載型蓄電池等を導入する場合は、別紙3車両内訳に事業全体の導入計画を記入し、このシートには</t>
        </r>
        <r>
          <rPr>
            <b/>
            <sz val="11"/>
            <color indexed="10"/>
            <rFont val="MS P ゴシック"/>
            <family val="3"/>
          </rPr>
          <t>年度別に分けて</t>
        </r>
        <r>
          <rPr>
            <b/>
            <sz val="11"/>
            <rFont val="MS P ゴシック"/>
            <family val="3"/>
          </rPr>
          <t>記入してください。
※(記入例)【別紙2】経費内訳 参照</t>
        </r>
      </text>
    </comment>
  </commentList>
</comments>
</file>

<file path=xl/comments6.xml><?xml version="1.0" encoding="utf-8"?>
<comments xmlns="http://schemas.openxmlformats.org/spreadsheetml/2006/main">
  <authors>
    <author>芦澤 由佳</author>
  </authors>
  <commentList>
    <comment ref="C11" authorId="0">
      <text>
        <r>
          <rPr>
            <b/>
            <sz val="11"/>
            <rFont val="MS P ゴシック"/>
            <family val="3"/>
          </rPr>
          <t>導入する車種について、プルダウンから該当するものを選択してください。</t>
        </r>
      </text>
    </comment>
    <comment ref="E11" authorId="0">
      <text>
        <r>
          <rPr>
            <b/>
            <sz val="11"/>
            <rFont val="MS P ゴシック"/>
            <family val="3"/>
          </rPr>
          <t>1台当たりの蓄電池の容量(kWh)を記入してください。</t>
        </r>
      </text>
    </comment>
  </commentList>
</comments>
</file>

<file path=xl/sharedStrings.xml><?xml version="1.0" encoding="utf-8"?>
<sst xmlns="http://schemas.openxmlformats.org/spreadsheetml/2006/main" count="865" uniqueCount="520">
  <si>
    <t>(1)総事業費</t>
  </si>
  <si>
    <t>所要経費</t>
  </si>
  <si>
    <t>(5)基準額</t>
  </si>
  <si>
    <t>補助対象経費支出予定額内訳</t>
  </si>
  <si>
    <t>経費区分・費目</t>
  </si>
  <si>
    <t>金額</t>
  </si>
  <si>
    <t>積算内訳</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</si>
  <si>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</si>
  <si>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</si>
  <si>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</si>
  <si>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</si>
  <si>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</si>
  <si>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</si>
  <si>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</si>
  <si>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</si>
  <si>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購入予定時期</t>
  </si>
  <si>
    <t>氏名</t>
  </si>
  <si>
    <t>電話番号</t>
  </si>
  <si>
    <t>FAX番号</t>
  </si>
  <si>
    <t>E-mailｱﾄﾞﾚｽ</t>
  </si>
  <si>
    <t>所在地</t>
  </si>
  <si>
    <t>共同事業者</t>
  </si>
  <si>
    <t>他の補助金との関係</t>
  </si>
  <si>
    <t>①</t>
  </si>
  <si>
    <t>②</t>
  </si>
  <si>
    <t>③</t>
  </si>
  <si>
    <t>役職</t>
  </si>
  <si>
    <t>E-mailｱﾄﾞﾚｽ</t>
  </si>
  <si>
    <t>所属部署</t>
  </si>
  <si>
    <t>　団体名</t>
  </si>
  <si>
    <t>所属部署・役職名</t>
  </si>
  <si>
    <t>事業実施責任者</t>
  </si>
  <si>
    <t>住所</t>
  </si>
  <si>
    <t>事業実施場所名称</t>
  </si>
  <si>
    <t>事業実施の団体名(代表事業者）</t>
  </si>
  <si>
    <t>項目</t>
  </si>
  <si>
    <t>事業実施の担当者
（事業の窓口となる方）</t>
  </si>
  <si>
    <t>脱炭素イノベーションによる地域循環共生圏構築事業 実施計画書</t>
  </si>
  <si>
    <t>脱炭素イノベーションによる地域循環共生圏構築事業に要する経費内訳</t>
  </si>
  <si>
    <t>事業名</t>
  </si>
  <si>
    <t>事業実施の代表者</t>
  </si>
  <si>
    <t>郵便番号</t>
  </si>
  <si>
    <t>氏名</t>
  </si>
  <si>
    <t>CO2削減効果</t>
  </si>
  <si>
    <t>都道府県名　※1</t>
  </si>
  <si>
    <t>区又は市町村名　※2</t>
  </si>
  <si>
    <t>区・町域・番地等　※3</t>
  </si>
  <si>
    <t>購入予定の主な財産の内訳（単価が５０万円以上のもの）</t>
  </si>
  <si>
    <t>代表事業者の定款または寄付行為</t>
  </si>
  <si>
    <t>CO2削減コスト</t>
  </si>
  <si>
    <t>記入欄が足りない場合は、行を挿入して下さい。</t>
  </si>
  <si>
    <r>
      <t xml:space="preserve">(6)選定額
</t>
    </r>
    <r>
      <rPr>
        <sz val="10"/>
        <color indexed="23"/>
        <rFont val="ＭＳ 明朝"/>
        <family val="1"/>
      </rPr>
      <t>(4)と(5)を比較し
て少ない方の額</t>
    </r>
  </si>
  <si>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</si>
  <si>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</si>
  <si>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</si>
  <si>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</si>
  <si>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</si>
  <si>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</si>
  <si>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事業の目的</t>
  </si>
  <si>
    <t>事業の実施場所の地図・図面等</t>
  </si>
  <si>
    <t>事業の概要（補助事業について）</t>
  </si>
  <si>
    <t>補助事業全体のシステムフロー図</t>
  </si>
  <si>
    <t>補助対象経費[円]</t>
  </si>
  <si>
    <r>
      <t xml:space="preserve">(7)補助基本額
</t>
    </r>
    <r>
      <rPr>
        <sz val="10"/>
        <color indexed="23"/>
        <rFont val="ＭＳ 明朝"/>
        <family val="1"/>
      </rPr>
      <t>(3)と(6)を比較し
て少ない方の額</t>
    </r>
  </si>
  <si>
    <r>
      <t xml:space="preserve">(3)差引額
</t>
    </r>
    <r>
      <rPr>
        <sz val="10"/>
        <color indexed="23"/>
        <rFont val="ＭＳ 明朝"/>
        <family val="1"/>
      </rPr>
      <t>(1)-(2)</t>
    </r>
  </si>
  <si>
    <t>(3)差引額</t>
  </si>
  <si>
    <t>(1)-(2)</t>
  </si>
  <si>
    <t>＊公募要領に記載された「補助事業者」の要件を満たしていることを確認してください。
＊正式名称で記入してください。</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</si>
  <si>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</si>
  <si>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</si>
  <si>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＊別紙で事業実施位置が分かる地図、施設及び導入設備の配置図等を添付してください。記入欄には、別紙の資料番号を記入してください。</t>
  </si>
  <si>
    <t>＊本補助金以外の国の補助金等への応募状況等を記入してください。該当がない場合は「該当なし」と記入してください。</t>
  </si>
  <si>
    <t>事業の実施場所
施設・設備配置図</t>
  </si>
  <si>
    <t>波及効果</t>
  </si>
  <si>
    <t>チェック欄</t>
  </si>
  <si>
    <t>□</t>
  </si>
  <si>
    <t>□</t>
  </si>
  <si>
    <t>＊自動的に算出されます。</t>
  </si>
  <si>
    <t>＊申請する補助事業の目的について記入してください。</t>
  </si>
  <si>
    <t>「１.自立・分散エネ ①【計画策定】事業」で策定した事業実施計画、もしくはそれと同等と環境省が認めた計画等</t>
  </si>
  <si>
    <t>購入予定時期</t>
  </si>
  <si>
    <t>その他の参考資料</t>
  </si>
  <si>
    <t>共同事業者の定款または寄付行為</t>
  </si>
  <si>
    <t>記入すべき内容について（この欄は印刷されません）</t>
  </si>
  <si>
    <t>補助事業に係る経費</t>
  </si>
  <si>
    <t>総事業費</t>
  </si>
  <si>
    <t>補助対象経費支出予定額</t>
  </si>
  <si>
    <t>補助金所要額</t>
  </si>
  <si>
    <t>令和2年度</t>
  </si>
  <si>
    <t>令和3年度</t>
  </si>
  <si>
    <t>複数年度
合計</t>
  </si>
  <si>
    <t>＊自動的に算出されます（単年度事業の場合も算出されます）。</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</si>
  <si>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の全部または一部を所有する事業者のことを指す。）。
＊電話番号及びFAX番号は、市外局番からハイフンを入れて入力してください。
　（例：03-1234-5678）
＊共同事業者が三者を超える場合は、協会までご連絡ください。
</t>
  </si>
  <si>
    <t>＊導入する設備等に先進性があり、費用対効果が優れていることについて説明してください。</t>
  </si>
  <si>
    <t>RCESPA事業番号</t>
  </si>
  <si>
    <t>□</t>
  </si>
  <si>
    <t>事業開始予定日</t>
  </si>
  <si>
    <t>事業完了予定日</t>
  </si>
  <si>
    <t>＊今年度の事業開始予定日（契約予定日）及び事業完了予定日（検収予定日）を記入してください。</t>
  </si>
  <si>
    <t>□</t>
  </si>
  <si>
    <t>記入欄（黄色のセルに記入してください）</t>
  </si>
  <si>
    <t>設備のシステム図・配置図・仕様書・カタログ等</t>
  </si>
  <si>
    <t>代表事業者の事業概要 （企業パンフレット等）</t>
  </si>
  <si>
    <t>代表事業者の経理状況説明書 （直近2ヵ年度分の貸借対照表および損益計算書）</t>
  </si>
  <si>
    <t>共同事業者の事業概要 （企業パンフレット等）</t>
  </si>
  <si>
    <t>共同事業者の経理状況説明書 （直近2ヵ年度分の貸借対照表および損益計算書）</t>
  </si>
  <si>
    <t>提　出　書　類</t>
  </si>
  <si>
    <t>資料
番号</t>
  </si>
  <si>
    <t>ＲＣＥＳＰＡ事業番号</t>
  </si>
  <si>
    <t>③エネルギー需要量について</t>
  </si>
  <si>
    <t>④導入する設備等</t>
  </si>
  <si>
    <t>＊本補助事業がＳＤＧｓの１７の目標及びターゲットとどういう相関があるか地域の課題と関連させて説明してください。また、重大なリスク・マイナスの影響を与える場合はその対応案についても説明してください。</t>
  </si>
  <si>
    <t>＊「別添のとおり」と記入し、ハード対策事業計算ファイルに入力した「想定年間発電電力量」や「法定耐用年数」等の設定根拠・算出過程・引用元に係る具体的資料を添付してください。記入欄には資料番号を記入してください。
＊電力量の試算に当たっては当該地域のデータをもとに計算してください。</t>
  </si>
  <si>
    <t>＊令和2年度に行う事業の「総事業費」「補助対象経費支出予定額」「補助金所要額」を記入してください(単位は自動的に表示されます）。</t>
  </si>
  <si>
    <t>＊令和3年度に行う事業の「総事業費」「補助対象経費支出予定額」「補助金所要額」を記入してください(単位は自動的に表示されます）。</t>
  </si>
  <si>
    <t>令和4年度</t>
  </si>
  <si>
    <t>＊令和4年度に行う事業の「総事業費」「補助対象経費支出予定額」「補助金所要額」を記入してください(単位は自動的に表示されます）。</t>
  </si>
  <si>
    <t>【別紙１-２-②】</t>
  </si>
  <si>
    <t>【別紙２-２-②】（令和2年度分）</t>
  </si>
  <si>
    <t>【別紙２-２-②’】（全体経費内訳）</t>
  </si>
  <si>
    <t>複数年度で申請する場合は、次のシートにも記入してください。</t>
  </si>
  <si>
    <t>エネルギー自給機能</t>
  </si>
  <si>
    <t>周辺地域へのエネルギー供給機能</t>
  </si>
  <si>
    <t>＊構築するエネルギー自給エリア等において、災害時におけるエネルギー自給機能及び周辺地域へのエネルギー供給機能がある場合は、該当する欄に「１」を記入してください。</t>
  </si>
  <si>
    <t>2.エネルギー自給エリア ②【設備等導入】</t>
  </si>
  <si>
    <t>2.エネルギー自給エリア ②【設備等導入】</t>
  </si>
  <si>
    <t>2.エネルギー自給エリア ②【設備等導入】</t>
  </si>
  <si>
    <t>⑥導入する設備等の先進性・費用対効果</t>
  </si>
  <si>
    <t>⑦事業性</t>
  </si>
  <si>
    <t>⑧技術やシステムの先進性</t>
  </si>
  <si>
    <t>＊災害時におけるエネルギー自給機能及び周辺地域へのエネルギー供給能力について、可能な限り定量的に示すとともに、実施可能であることを説明してください。</t>
  </si>
  <si>
    <t>⑨補助事業のビジネスモデル</t>
  </si>
  <si>
    <t>⑩補助事業の実施スケジュール</t>
  </si>
  <si>
    <t>⑪補助事業の実施体制</t>
  </si>
  <si>
    <t>⑫補助事業完了後の運用管理の体制
（設備の保守計画を含む）</t>
  </si>
  <si>
    <t>⑬資金の調達方法</t>
  </si>
  <si>
    <t>⑭地方公共団体との連携</t>
  </si>
  <si>
    <t>⑮本補助事業とSDGsとの相関</t>
  </si>
  <si>
    <t>金額（円）</t>
  </si>
  <si>
    <t>事業を行う場所の地図・図面
（設置場所と土地利用状況及び周辺建築物との位置関係や設置状況が分かる図面や写真、地図等）</t>
  </si>
  <si>
    <t>【電気自動車】</t>
  </si>
  <si>
    <t>メ　ー　カ　ー　名　　　・　　　車　名</t>
  </si>
  <si>
    <t>型式</t>
  </si>
  <si>
    <t>上限額</t>
  </si>
  <si>
    <t>メーカー名・車名　【型式】</t>
  </si>
  <si>
    <t>普通自動車</t>
  </si>
  <si>
    <t>日産　e-NV200バン</t>
  </si>
  <si>
    <t>GXルートバン(40kWhモデル)</t>
  </si>
  <si>
    <t>【ZAB-VME0】</t>
  </si>
  <si>
    <t>日産　e-NV200バン　 GXルートバン(40kWhモデル)  【ZAB-VME0】</t>
  </si>
  <si>
    <t>GX 2人乗り(40kWhモデル)</t>
  </si>
  <si>
    <t>日産　e-NV200バン　 GX 2人乗り(40kWhモデル)  【ZAB-VME0】</t>
  </si>
  <si>
    <t>GX 5人乗り(40kWhモデル)</t>
  </si>
  <si>
    <t>日産　e-NV200バン　 GX 5人乗り(40kWhモデル)  【ZAB-VME0】</t>
  </si>
  <si>
    <t>日産　e-NV200ワゴン</t>
  </si>
  <si>
    <t xml:space="preserve">G 5人乗り(40kWhモデル) </t>
  </si>
  <si>
    <t>【ZAA-ME0】</t>
  </si>
  <si>
    <t>日産　e-NV200ワゴン　 G 5人乗り(40kWhモデル)   【ZAA-ME0】</t>
  </si>
  <si>
    <t>G 7人乗り(40kWhモデル)</t>
  </si>
  <si>
    <t>日産　e-NV200ワゴン　 G 7人乗り(40kWhモデル)  【ZAA-ME0】</t>
  </si>
  <si>
    <t>日産　e-NV200 バン</t>
  </si>
  <si>
    <t>GXルートバン 16ﾓﾃﾞﾙ</t>
  </si>
  <si>
    <t>日産　e-NV200 バン　 GXルートバン 16ﾓﾃﾞﾙ  【ZAB-VME0】</t>
  </si>
  <si>
    <t>GX 2人乗り 16ﾓﾃﾞﾙ</t>
  </si>
  <si>
    <t>日産　e-NV200 バン　 GX 2人乗り 16ﾓﾃﾞﾙ  【ZAB-VME0】</t>
  </si>
  <si>
    <t>GX 5人乗り 16ﾓﾃﾞﾙ</t>
  </si>
  <si>
    <t>日産　e-NV200 バン　 GX 5人乗り 16ﾓﾃﾞﾙ  【ZAB-VME0】</t>
  </si>
  <si>
    <t>VXルートバン 16ﾓﾃﾞﾙ</t>
  </si>
  <si>
    <t>日産　e-NV200 バン　 VXルートバン 16ﾓﾃﾞﾙ  【ZAB-VME0】</t>
  </si>
  <si>
    <t>VX 2人乗り 16ﾓﾃﾞﾙ</t>
  </si>
  <si>
    <t>日産　e-NV200 バン　 VX 2人乗り 16ﾓﾃﾞﾙ  【ZAB-VME0】</t>
  </si>
  <si>
    <t>VX 5人乗り 16ﾓﾃﾞﾙ</t>
  </si>
  <si>
    <t>日産　e-NV200 バン　 VX 5人乗り 16ﾓﾃﾞﾙ  【ZAB-VME0】</t>
  </si>
  <si>
    <t>日産　リーフ</t>
  </si>
  <si>
    <t>S</t>
  </si>
  <si>
    <t>【ZAA-ZE1】</t>
  </si>
  <si>
    <t>日産　リーフ　 S  【ZAA-ZE1】</t>
  </si>
  <si>
    <t>X</t>
  </si>
  <si>
    <t>日産　リーフ　 X  【ZAA-ZE1】</t>
  </si>
  <si>
    <t>X　10万台記念車</t>
  </si>
  <si>
    <t>日産　リーフ　 X　10万台記念車  【ZAA-ZE1】</t>
  </si>
  <si>
    <t>X　V セレクション</t>
  </si>
  <si>
    <t>日産　リーフ　 X　V セレクション  【ZAA-ZE1】</t>
  </si>
  <si>
    <t>G</t>
  </si>
  <si>
    <t>日産　リーフ　 G  【ZAA-ZE1】</t>
  </si>
  <si>
    <t>NISMO</t>
  </si>
  <si>
    <t>日産　リーフ　 NISMO  【ZAA-ZE1】</t>
  </si>
  <si>
    <t>e+ X</t>
  </si>
  <si>
    <t>日産　リーフ　 e+ X  【ZAA-ZE1】</t>
  </si>
  <si>
    <t>e+ G</t>
  </si>
  <si>
    <t>日産　リーフ　 e+ G  【ZAA-ZE1】</t>
  </si>
  <si>
    <t>AUTECH(20モデル)</t>
  </si>
  <si>
    <t>日産　リーフ　 AUTECH(20モデル)  【ZAA-ZE1】</t>
  </si>
  <si>
    <t>e+ AUTECH(20モデル)</t>
  </si>
  <si>
    <t>日産　リーフ　 e+ AUTECH(20モデル)  【ZAA-ZE1】</t>
  </si>
  <si>
    <t>AUTECH(19モデル)</t>
  </si>
  <si>
    <t>日産　リーフ　 AUTECH(19モデル)  【ZAA-ZE1】</t>
  </si>
  <si>
    <t>e+ AUTECH(19モデル)</t>
  </si>
  <si>
    <t>日産　リーフ　 e+ AUTECH(19モデル)  【ZAA-ZE1】</t>
  </si>
  <si>
    <t>24S (ｻｲﾄﾞ/ｶｰﾃﾝｴｱﾊﾞｯｸﾞｼｽﾃﾑ無)</t>
  </si>
  <si>
    <t>【ZAA-AZE0】</t>
  </si>
  <si>
    <t>日産　リーフ　 24S (ｻｲﾄﾞ/ｶｰﾃﾝｴｱﾊﾞｯｸﾞｼｽﾃﾑ無)  【ZAA-AZE0】</t>
  </si>
  <si>
    <t>24S</t>
  </si>
  <si>
    <t>日産　リーフ　 24S  【ZAA-AZE0】</t>
  </si>
  <si>
    <t>24S ｴｱﾛｽﾀｲﾙ(ｻｲﾄﾞ/ｶｰﾃﾝｴｱﾊﾞｯｸﾞｼｽﾃﾑ無)</t>
  </si>
  <si>
    <t>日産　リーフ　 24S ｴｱﾛｽﾀｲﾙ(ｻｲﾄﾞ/ｶｰﾃﾝｴｱﾊﾞｯｸﾞｼｽﾃﾑ無)  【ZAA-AZE0】</t>
  </si>
  <si>
    <t>24S ｴｱﾛｽﾀｲﾙ</t>
  </si>
  <si>
    <t>日産　リーフ　 24S ｴｱﾛｽﾀｲﾙ  【ZAA-AZE0】</t>
  </si>
  <si>
    <t>24X (ｻｲﾄﾞ/ｶｰﾃﾝｴｱﾊﾞｯｸﾞｼｽﾃﾑ無)</t>
  </si>
  <si>
    <t>日産　リーフ　 24X (ｻｲﾄﾞ/ｶｰﾃﾝｴｱﾊﾞｯｸﾞｼｽﾃﾑ無)  【ZAA-AZE0】</t>
  </si>
  <si>
    <t>24X</t>
  </si>
  <si>
    <t>日産　リーフ　 24X  【ZAA-AZE0】</t>
  </si>
  <si>
    <t>24X ｴｱﾛｽﾀｲﾙ(ｻｲﾄﾞ/ｶｰﾃﾝｴｱﾊﾞｯｸﾞｼｽﾃﾑ無)</t>
  </si>
  <si>
    <t>日産　リーフ　 24X ｴｱﾛｽﾀｲﾙ(ｻｲﾄﾞ/ｶｰﾃﾝｴｱﾊﾞｯｸﾞｼｽﾃﾑ無)  【ZAA-AZE0】</t>
  </si>
  <si>
    <t>24X ｴｱﾛｽﾀｲﾙ</t>
  </si>
  <si>
    <t>日産　リーフ　 24X ｴｱﾛｽﾀｲﾙ  【ZAA-AZE0】</t>
  </si>
  <si>
    <t>24G (ｻｲﾄﾞ/ｶｰﾃﾝｴｱﾊﾞｯｸﾞｼｽﾃﾑ無)</t>
  </si>
  <si>
    <t>日産　リーフ　 24G (ｻｲﾄﾞ/ｶｰﾃﾝｴｱﾊﾞｯｸﾞｼｽﾃﾑ無)  【ZAA-AZE0】</t>
  </si>
  <si>
    <t>24G</t>
  </si>
  <si>
    <t>日産　リーフ　 24G  【ZAA-AZE0】</t>
  </si>
  <si>
    <t>24G ｴｱﾛｽﾀｲﾙ(ｻｲﾄﾞ/ｶｰﾃﾝｴｱﾊﾞｯｸﾞｼｽﾃﾑ無)</t>
  </si>
  <si>
    <t>日産　リーフ　 24G ｴｱﾛｽﾀｲﾙ(ｻｲﾄﾞ/ｶｰﾃﾝｴｱﾊﾞｯｸﾞｼｽﾃﾑ無)  【ZAA-AZE0】</t>
  </si>
  <si>
    <t>24G ｴｱﾛｽﾀｲﾙ</t>
  </si>
  <si>
    <t>日産　リーフ　 24G ｴｱﾛｽﾀｲﾙ  【ZAA-AZE0】</t>
  </si>
  <si>
    <t>30S (ｻｲﾄﾞ/ｶｰﾃﾝｴｱﾊﾞｯｸﾞｼｽﾃﾑ無)</t>
  </si>
  <si>
    <t>日産　リーフ　 30S (ｻｲﾄﾞ/ｶｰﾃﾝｴｱﾊﾞｯｸﾞｼｽﾃﾑ無)  【ZAA-AZE0】</t>
  </si>
  <si>
    <t>30S</t>
  </si>
  <si>
    <t>日産　リーフ　 30S  【ZAA-AZE0】</t>
  </si>
  <si>
    <t>30S ｴｱﾛｽﾀｲﾙ(ｻｲﾄﾞ/ｶｰﾃﾝｴｱﾊﾞｯｸﾞｼｽﾃﾑ無)</t>
  </si>
  <si>
    <t>日産　リーフ　 30S ｴｱﾛｽﾀｲﾙ(ｻｲﾄﾞ/ｶｰﾃﾝｴｱﾊﾞｯｸﾞｼｽﾃﾑ無)  【ZAA-AZE0】</t>
  </si>
  <si>
    <t>30S ｴｱﾛｽﾀｲﾙ</t>
  </si>
  <si>
    <t>日産　リーフ　 30S ｴｱﾛｽﾀｲﾙ  【ZAA-AZE0】</t>
  </si>
  <si>
    <t>30X (ｻｲﾄﾞ/ｶｰﾃﾝｴｱﾊﾞｯｸﾞｼｽﾃﾑ無)</t>
  </si>
  <si>
    <t>日産　リーフ　 30X (ｻｲﾄﾞ/ｶｰﾃﾝｴｱﾊﾞｯｸﾞｼｽﾃﾑ無)  【ZAA-AZE0】</t>
  </si>
  <si>
    <t>30X</t>
  </si>
  <si>
    <t>日産　リーフ　 30X  【ZAA-AZE0】</t>
  </si>
  <si>
    <t>30X thanks edition (ｻｲﾄﾞ/ｶｰﾃﾝｴｱﾊﾞｯｸﾞｼｽﾃﾑ無)</t>
  </si>
  <si>
    <t>日産　リーフ　 30X thanks edition (ｻｲﾄﾞ/ｶｰﾃﾝｴｱﾊﾞｯｸﾞｼｽﾃﾑ無)  【ZAA-AZE0】</t>
  </si>
  <si>
    <t>30X thanks edition</t>
  </si>
  <si>
    <t>日産　リーフ　 30X thanks edition  【ZAA-AZE0】</t>
  </si>
  <si>
    <t>30X ｴｱﾛｽﾀｲﾙ(ｻｲﾄﾞ/ｶｰﾃﾝｴｱﾊﾞｯｸﾞｼｽﾃﾑ無)</t>
  </si>
  <si>
    <t>日産　リーフ　 30X ｴｱﾛｽﾀｲﾙ(ｻｲﾄﾞ/ｶｰﾃﾝｴｱﾊﾞｯｸﾞｼｽﾃﾑ無)  【ZAA-AZE0】</t>
  </si>
  <si>
    <t>30X ｴｱﾛｽﾀｲﾙ</t>
  </si>
  <si>
    <t>日産　リーフ　 30X ｴｱﾛｽﾀｲﾙ  【ZAA-AZE0】</t>
  </si>
  <si>
    <t>30X ｴｱﾛ thanks edition(ｻｲﾄﾞ/ｶｰﾃﾝｴｱﾊﾞｯｸｼｽﾃﾑ無)</t>
  </si>
  <si>
    <t>日産　リーフ　 30X ｴｱﾛ thanks edition(ｻｲﾄﾞ/ｶｰﾃﾝｴｱﾊﾞｯｸｼｽﾃﾑ無)  【ZAA-AZE0】</t>
  </si>
  <si>
    <t>30X ｴｱﾛｽﾀｲﾙ thanks edition</t>
  </si>
  <si>
    <t>日産　リーフ　 30X ｴｱﾛｽﾀｲﾙ thanks edition  【ZAA-AZE0】</t>
  </si>
  <si>
    <t>30G (ｻｲﾄﾞ/ｶｰﾃﾝｴｱﾊﾞｯｸﾞｼｽﾃﾑ無)</t>
  </si>
  <si>
    <t>日産　リーフ　 30G (ｻｲﾄﾞ/ｶｰﾃﾝｴｱﾊﾞｯｸﾞｼｽﾃﾑ無)  【ZAA-AZE0】</t>
  </si>
  <si>
    <t>30G</t>
  </si>
  <si>
    <t>日産　リーフ　 30G  【ZAA-AZE0】</t>
  </si>
  <si>
    <t>30G thanks edition</t>
  </si>
  <si>
    <t>日産　リーフ　 30G thanks edition  【ZAA-AZE0】</t>
  </si>
  <si>
    <t>30G ｴｱﾛｽﾀｲﾙ(ｻｲﾄﾞ/ｶｰﾃﾝｴｱﾊﾞｯｸﾞｼｽﾃﾑ無)</t>
  </si>
  <si>
    <t>日産　リーフ　 30G ｴｱﾛｽﾀｲﾙ(ｻｲﾄﾞ/ｶｰﾃﾝｴｱﾊﾞｯｸﾞｼｽﾃﾑ無)  【ZAA-AZE0】</t>
  </si>
  <si>
    <t>30G ｴｱﾛｽﾀｲﾙ</t>
  </si>
  <si>
    <t>日産　リーフ　 30G ｴｱﾛｽﾀｲﾙ  【ZAA-AZE0】</t>
  </si>
  <si>
    <t>30G ｴｱﾛｽﾀｲﾙ thanks edition</t>
  </si>
  <si>
    <t>日産　リーフ　 30G ｴｱﾛｽﾀｲﾙ thanks edition  【ZAA-AZE0】</t>
  </si>
  <si>
    <t>ﾄﾞﾗｲﾋﾞﾝｸﾞﾍﾙﾊﾟｰ 30X</t>
  </si>
  <si>
    <t>日産　リーフ　 ﾄﾞﾗｲﾋﾞﾝｸﾞﾍﾙﾊﾟｰ 30X  【ZAA-AZE0】</t>
  </si>
  <si>
    <t>ﾄﾞﾗｲﾋﾞﾝｸﾞﾍﾙﾊﾟｰ 30G</t>
  </si>
  <si>
    <t>日産　リーフ　 ﾄﾞﾗｲﾋﾞﾝｸﾞﾍﾙﾊﾟｰ 30G  【ZAA-AZE0】</t>
  </si>
  <si>
    <t>ｱﾝｼｬﾝﾃ助手席回転ｼｰﾄ 30X</t>
  </si>
  <si>
    <t>日産　リーフ　 ｱﾝｼｬﾝﾃ助手席回転ｼｰﾄ 30X  【ZAA-AZE0】</t>
  </si>
  <si>
    <t>ｱﾝｼｬﾝﾃ助手席回転ｼｰﾄ 30G</t>
  </si>
  <si>
    <t>日産　リーフ　 ｱﾝｼｬﾝﾃ助手席回転ｼｰﾄ 30G  【ZAA-AZE0】</t>
  </si>
  <si>
    <t>日産　リーフ　</t>
  </si>
  <si>
    <t>S (ｻｲﾄﾞ/ｶｰﾃﾝｴｱﾊﾞｯｸﾞｼｽﾃﾑ無) 15ﾓﾃﾞﾙ</t>
  </si>
  <si>
    <t>日産　リーフ　 S (ｻｲﾄﾞ/ｶｰﾃﾝｴｱﾊﾞｯｸﾞｼｽﾃﾑ無) 15ﾓﾃﾞﾙ  【ZAA-AZE0】</t>
  </si>
  <si>
    <t>S 15ﾓﾃﾞﾙ</t>
  </si>
  <si>
    <t>日産　リーフ　 S 15ﾓﾃﾞﾙ  【ZAA-AZE0】</t>
  </si>
  <si>
    <t>S ｴｱﾛｽﾀｲﾙ (ｻｲﾄﾞ/ｶｰﾃﾝｴｱﾊﾞｯｸﾞｼｽﾃﾑ無) 15ﾓﾃﾞﾙ</t>
  </si>
  <si>
    <t>日産　リーフ　 S ｴｱﾛｽﾀｲﾙ (ｻｲﾄﾞ/ｶｰﾃﾝｴｱﾊﾞｯｸﾞｼｽﾃﾑ無) 15ﾓﾃﾞﾙ  【ZAA-AZE0】</t>
  </si>
  <si>
    <t>S ｴｱﾛｽﾀｲﾙ 15ﾓﾃﾞﾙ</t>
  </si>
  <si>
    <t>日産　リーフ　 S ｴｱﾛｽﾀｲﾙ 15ﾓﾃﾞﾙ  【ZAA-AZE0】</t>
  </si>
  <si>
    <t>X (ｻｲﾄﾞ/ｶｰﾃﾝｴｱﾊﾞｯｸﾞｼｽﾃﾑ無) 15ﾓﾃﾞﾙ</t>
  </si>
  <si>
    <t>日産　リーフ　 X (ｻｲﾄﾞ/ｶｰﾃﾝｴｱﾊﾞｯｸﾞｼｽﾃﾑ無) 15ﾓﾃﾞﾙ  【ZAA-AZE0】</t>
  </si>
  <si>
    <t>X 15ﾓﾃﾞﾙ</t>
  </si>
  <si>
    <t>日産　リーフ　 X 15ﾓﾃﾞﾙ  【ZAA-AZE0】</t>
  </si>
  <si>
    <t>X ｴｱﾛｽﾀｲﾙ (ｻｲﾄﾞ/ｶｰﾃﾝｴｱﾊﾞｯｸﾞｼｽﾃﾑ無) 15ﾓﾃﾞﾙ</t>
  </si>
  <si>
    <t>日産　リーフ　 X ｴｱﾛｽﾀｲﾙ (ｻｲﾄﾞ/ｶｰﾃﾝｴｱﾊﾞｯｸﾞｼｽﾃﾑ無) 15ﾓﾃﾞﾙ  【ZAA-AZE0】</t>
  </si>
  <si>
    <t>X ｴｱﾛｽﾀｲﾙ 15ﾓﾃﾞﾙ</t>
  </si>
  <si>
    <t>日産　リーフ　 X ｴｱﾛｽﾀｲﾙ 15ﾓﾃﾞﾙ  【ZAA-AZE0】</t>
  </si>
  <si>
    <t>X 80th 15ﾓﾃﾞﾙ (ｻｲﾄﾞ/ｶｰﾃﾝｴｱﾊﾞｯｸﾞｼｽﾃﾑ無)</t>
  </si>
  <si>
    <t>日産　リーフ　 X 80th 15ﾓﾃﾞﾙ (ｻｲﾄﾞ/ｶｰﾃﾝｴｱﾊﾞｯｸﾞｼｽﾃﾑ無)  【ZAA-AZE0】</t>
  </si>
  <si>
    <t>X 80th Special Color Limited 15ﾓﾃﾞﾙ</t>
  </si>
  <si>
    <t>日産　リーフ　 X 80th Special Color Limited 15ﾓﾃﾞﾙ  【ZAA-AZE0】</t>
  </si>
  <si>
    <t>X 運転席マイティグリップ (ｻｲﾄﾞｴｱﾊﾞｯｸﾞ無) 15ﾓﾃﾞﾙ</t>
  </si>
  <si>
    <t>日産　リーフ　 X 運転席ﾏｲﾃｨｸﾞﾘｯﾌﾟ (ｻｲﾄﾞｴｱﾊﾞｯｸﾞ無) 15ﾓﾃﾞﾙ  【ZAA-AZE0】</t>
  </si>
  <si>
    <t>G (ｻｲﾄﾞ/ｶｰﾃﾝｴｱﾊﾞｯｸﾞｼｽﾃﾑ無) 15ﾓﾃﾞﾙ</t>
  </si>
  <si>
    <t>日産　リーフ　 G (ｻｲﾄﾞ/ｶｰﾃﾝｴｱﾊﾞｯｸﾞｼｽﾃﾑ無) 15ﾓﾃﾞﾙ  【ZAA-AZE0】</t>
  </si>
  <si>
    <t>G 15ﾓﾃﾞﾙ</t>
  </si>
  <si>
    <t>日産　リーフ　 G 15ﾓﾃﾞﾙ  【ZAA-AZE0】</t>
  </si>
  <si>
    <t>G ｴｱﾛｽﾀｲﾙ (ｻｲﾄﾞ/ｶｰﾃﾝｴｱﾊﾞｯｸﾞｼｽﾃﾑ無) 15ﾓﾃﾞﾙ</t>
  </si>
  <si>
    <t>日産　リーフ　 G ｴｱﾛｽﾀｲﾙ (ｻｲﾄﾞ/ｶｰﾃﾝｴｱﾊﾞｯｸﾞｼｽﾃﾑ無) 15ﾓﾃﾞﾙ  【ZAA-AZE0】</t>
  </si>
  <si>
    <t>G ｴｱﾛｽﾀｲﾙ 15ﾓﾃﾞﾙ</t>
  </si>
  <si>
    <t>日産　リーフ　 G ｴｱﾛｽﾀｲﾙ 15ﾓﾃﾞﾙ  【ZAA-AZE0】</t>
  </si>
  <si>
    <t>ドライビングヘルパー X 15ﾓﾃﾞﾙ</t>
  </si>
  <si>
    <t>日産　リーフ　 ドライビングヘルパー X 15ﾓﾃﾞﾙ  【ZAA-AZE0】</t>
  </si>
  <si>
    <t>ドライビングヘルパー G 15ﾓﾃﾞﾙ</t>
  </si>
  <si>
    <t>日産　リーフ　 ドライビングヘルパー G 15ﾓﾃﾞﾙ  【ZAA-AZE0】</t>
  </si>
  <si>
    <t>アンシャンテ 助手席回転シート X15ﾓﾃﾞﾙ</t>
  </si>
  <si>
    <t>日産　リーフ　 アンシャンテ 助手席回転シート X15ﾓﾃﾞﾙ  【ZAA-AZE0】</t>
  </si>
  <si>
    <t>アンシャンテ 助手席回転シート G15ﾓﾃﾞﾙ</t>
  </si>
  <si>
    <t>日産　リーフ　 アンシャンテ 助手席回転シート G15ﾓﾃﾞﾙ  【ZAA-AZE0】</t>
  </si>
  <si>
    <t>小型・軽自動車</t>
  </si>
  <si>
    <t>三菱　ｉ－ＭｉＥＶ</t>
  </si>
  <si>
    <t>【ZAA-HD4W】</t>
  </si>
  <si>
    <t>三菱　ｉ－ＭｉＥＶ　 X  【ZAA-HD4W】</t>
  </si>
  <si>
    <t>【ZAA-HA4W】</t>
  </si>
  <si>
    <t>三菱　ｉ－ＭｉＥＶ　 X  【ZAA-HA4W】</t>
  </si>
  <si>
    <t>M</t>
  </si>
  <si>
    <t>三菱　ｉ－ＭｉＥＶ　 M  【ZAA-HA4W】</t>
  </si>
  <si>
    <t>三菱　ミニキャブ・ミーブ</t>
  </si>
  <si>
    <t>CD(16.0kWh)　(4人)</t>
  </si>
  <si>
    <t>【ZAB-U68V】</t>
  </si>
  <si>
    <t>三菱　ミニキャブ・ミーブ　 CD(16.0kWh)　(4人)  【ZAB-U68V】</t>
  </si>
  <si>
    <t>CD(16.0kWh)　(2人)</t>
  </si>
  <si>
    <t>三菱　ミニキャブ・ミーブ　 CD(16.0kWh)　(2人)  【ZAB-U68V】</t>
  </si>
  <si>
    <t>CD(10.5kWh)　(4人)</t>
  </si>
  <si>
    <t>三菱　ミニキャブ・ミーブ　 CD(10.5kWh)　(4人)  【ZAB-U68V】</t>
  </si>
  <si>
    <t>CD(10.5kWh)　(2人)</t>
  </si>
  <si>
    <t>三菱　ミニキャブ・ミーブ　 CD(10.5kWh)　(2人)  【ZAB-U68V】</t>
  </si>
  <si>
    <t>【プラグインハイブリッド自動車】</t>
  </si>
  <si>
    <t>普通・小型自動車</t>
  </si>
  <si>
    <t>ホンダ　CLARITY PHEV</t>
  </si>
  <si>
    <t>【6LA-ZC5】</t>
  </si>
  <si>
    <t>ホンダ　CLARITY PHEV　   【6LA-ZC5】</t>
  </si>
  <si>
    <t>三菱　アウトランダー ＰＨＥＶ</t>
  </si>
  <si>
    <t>S Edition</t>
  </si>
  <si>
    <t>【5LA-GG3W】</t>
  </si>
  <si>
    <t>三菱　アウトランダー ＰＨＥＶ　 S Edition  【5LA-GG3W】</t>
  </si>
  <si>
    <t>G Premium Package</t>
  </si>
  <si>
    <t>三菱　アウトランダー ＰＨＥＶ　 G Premium Package  【5LA-GG3W】</t>
  </si>
  <si>
    <t>G Plus Package</t>
  </si>
  <si>
    <t>三菱　アウトランダー ＰＨＥＶ　 G Plus Package  【5LA-GG3W】</t>
  </si>
  <si>
    <t>三菱　アウトランダー ＰＨＥＶ　 G  【5LA-GG3W】</t>
  </si>
  <si>
    <t>G limited Edition</t>
  </si>
  <si>
    <t>三菱　アウトランダー ＰＨＥＶ　 G limited Edition  【5LA-GG3W】</t>
  </si>
  <si>
    <t>ALL BLACKS Edition</t>
  </si>
  <si>
    <t>三菱　アウトランダー ＰＨＥＶ　 ALL BLACKS Edition  【5LA-GG3W】</t>
  </si>
  <si>
    <t>【DLA-GG2W】</t>
  </si>
  <si>
    <t>三菱　アウトランダー ＰＨＥＶ　 S Edition  【DLA-GG2W】</t>
  </si>
  <si>
    <t>三菱　アウトランダー ＰＨＥＶ　 G Premium Package  【DLA-GG2W】</t>
  </si>
  <si>
    <t>G Navi Package</t>
  </si>
  <si>
    <t>三菱　アウトランダー ＰＨＥＶ　 G Navi Package  【DLA-GG2W】</t>
  </si>
  <si>
    <t>G Safety Package</t>
  </si>
  <si>
    <t>三菱　アウトランダー ＰＨＥＶ　 G Safety Package  【DLA-GG2W】</t>
  </si>
  <si>
    <t>三菱　アウトランダー ＰＨＥＶ　 G limited Edition  【DLA-GG2W】</t>
  </si>
  <si>
    <t>三菱　アウトランダー ＰＨＥＶ　 M  【DLA-GG2W】</t>
  </si>
  <si>
    <t>RCESPA事業番号</t>
  </si>
  <si>
    <t>脱炭素イノベーションによる地域循環共生圏構築事業に要する車両内訳</t>
  </si>
  <si>
    <t>2.エネルギー自給エリア ①【計画策定】</t>
  </si>
  <si>
    <t>【電気自動車】</t>
  </si>
  <si>
    <t>メーカー名・車名等　【型式】</t>
  </si>
  <si>
    <t>台数</t>
  </si>
  <si>
    <t>容量(kWh)/台</t>
  </si>
  <si>
    <t>交付額(千円)</t>
  </si>
  <si>
    <t>上限額(千円）</t>
  </si>
  <si>
    <t>計算額</t>
  </si>
  <si>
    <t>上限額</t>
  </si>
  <si>
    <t>交付額</t>
  </si>
  <si>
    <t>小型・軽自動車</t>
  </si>
  <si>
    <t>【プラグインハイブリッド自動車】</t>
  </si>
  <si>
    <t>車載型蓄電池等</t>
  </si>
  <si>
    <t>※別紙3車両内訳 参照</t>
  </si>
  <si>
    <t>合　　計</t>
  </si>
  <si>
    <t>Ａ</t>
  </si>
  <si>
    <t>Ｂ</t>
  </si>
  <si>
    <t>Ｃ</t>
  </si>
  <si>
    <t>Ｄ</t>
  </si>
  <si>
    <t>Ｅ</t>
  </si>
  <si>
    <t>Ｆ</t>
  </si>
  <si>
    <t>Ｇ</t>
  </si>
  <si>
    <t>Ｈ</t>
  </si>
  <si>
    <t>Ｉ</t>
  </si>
  <si>
    <t>Ｊ</t>
  </si>
  <si>
    <t>Ｋ</t>
  </si>
  <si>
    <t>Ｌ</t>
  </si>
  <si>
    <t>Ｍ</t>
  </si>
  <si>
    <t>Ｎ</t>
  </si>
  <si>
    <t>Ｏ</t>
  </si>
  <si>
    <t>　設備費</t>
  </si>
  <si>
    <t>　　設備費</t>
  </si>
  <si>
    <t>※記入欄が足りない場合は、行の高さを引き伸ばして（行の挿入は不可）記入すること。
※各事項とも４００～８００字程度で記入すること。
※８００字を大幅に超える場合には、記入欄には必ず要約を記入し、詳細は別紙を添付すること。
※記入欄には図を挿入せず、別紙に記入すること。
※別紙を添付する場合は、記入欄に資料番号を記入すること。</t>
  </si>
  <si>
    <t>記号</t>
  </si>
  <si>
    <r>
      <t>上記の全ての資料の電子データを保存したCD-R もしくは DVD-R
（上記資料2、3、4、10については</t>
    </r>
    <r>
      <rPr>
        <u val="single"/>
        <sz val="9"/>
        <rFont val="ＭＳ Ｐゴシック"/>
        <family val="3"/>
      </rPr>
      <t>Excel</t>
    </r>
    <r>
      <rPr>
        <sz val="9"/>
        <rFont val="ＭＳ Ｐゴシック"/>
        <family val="3"/>
      </rPr>
      <t>形式で、10については作成した書類の形式のまま保存すること。）</t>
    </r>
  </si>
  <si>
    <t>※資料15～20については、申請者が地方公共団体の場合には提出不要。
　 その代わりに申請年度の予算書（表紙及び当該予算についての頁のコピー）を提出すること。</t>
  </si>
  <si>
    <t>別添のとおり　※資料6 参照</t>
  </si>
  <si>
    <t>※資料7 参照</t>
  </si>
  <si>
    <t>別添のとおり　※資料11 参照</t>
  </si>
  <si>
    <t>合計①</t>
  </si>
  <si>
    <t>合計②</t>
  </si>
  <si>
    <t>①</t>
  </si>
  <si>
    <t>②</t>
  </si>
  <si>
    <t>―</t>
  </si>
  <si>
    <r>
      <t xml:space="preserve">(8)補助金所要額
</t>
    </r>
    <r>
      <rPr>
        <sz val="10"/>
        <color indexed="23"/>
        <rFont val="ＭＳ 明朝"/>
        <family val="1"/>
      </rPr>
      <t>((7)-②)×2/3✛②
※各年度上限5億円
※千円未満切捨</t>
    </r>
  </si>
  <si>
    <t>【別紙３】（令和2年度分）</t>
  </si>
  <si>
    <t>日産　e-NV200バン　 GXルートバン(40kWhモデル)  【ZAB-VME0】</t>
  </si>
  <si>
    <t>Ａ×2台</t>
  </si>
  <si>
    <t>【別紙３】</t>
  </si>
  <si>
    <t>　　設備費（令和　年度）</t>
  </si>
  <si>
    <t>　本工事費</t>
  </si>
  <si>
    <t>工事費</t>
  </si>
  <si>
    <t>　　材料費</t>
  </si>
  <si>
    <t>　　労務費</t>
  </si>
  <si>
    <t>　設備費</t>
  </si>
  <si>
    <t>　　設備費</t>
  </si>
  <si>
    <t>Ｆ×1台</t>
  </si>
  <si>
    <t>⑯CO2削減効果の推計値
(年間CO2削減量)</t>
  </si>
  <si>
    <t>⑰CO2削減効果の算出過程及び根拠</t>
  </si>
  <si>
    <t>⑱CO2削減コスト［円/t-CO2］</t>
  </si>
  <si>
    <t>⑲経済効果</t>
  </si>
  <si>
    <t>　設備費（令和2年度）</t>
  </si>
  <si>
    <t>　設備費（令和3年度）</t>
  </si>
  <si>
    <t>　設備費（令和4年度）</t>
  </si>
  <si>
    <t>4.令和4年度事業費</t>
  </si>
  <si>
    <t>3.令和3年度事業費</t>
  </si>
  <si>
    <t>2.令和2年度事業費</t>
  </si>
  <si>
    <t xml:space="preserve">1.事業費（3年度の合計）  </t>
  </si>
  <si>
    <t>Ｂ×4台</t>
  </si>
  <si>
    <t>Ｇ×2台</t>
  </si>
  <si>
    <t>Ｋ×1台</t>
  </si>
  <si>
    <t>Ｌ×2台</t>
  </si>
  <si>
    <r>
      <t>【別紙２-２-②】</t>
    </r>
    <r>
      <rPr>
        <b/>
        <sz val="14"/>
        <color indexed="10"/>
        <rFont val="ＭＳ 明朝"/>
        <family val="1"/>
      </rPr>
      <t>（令和2年度分）</t>
    </r>
  </si>
  <si>
    <r>
      <t>【別紙２-２-②’】</t>
    </r>
    <r>
      <rPr>
        <b/>
        <sz val="14"/>
        <color indexed="10"/>
        <rFont val="ＭＳ 明朝"/>
        <family val="1"/>
      </rPr>
      <t>（全体経費内訳）</t>
    </r>
  </si>
  <si>
    <t>合計 ①</t>
  </si>
  <si>
    <t>合計 ②</t>
  </si>
  <si>
    <t>ア．構築するエネルギー自給エリア等について</t>
  </si>
  <si>
    <t>①災害時における機能について</t>
  </si>
  <si>
    <t>②エネルギー自給エリア等について</t>
  </si>
  <si>
    <t>＊構築するエネルギー自給エリア等の、エネルギー需要量について記入してください。
＊エネルギー需要量については（需要家ごとに年間の変動を把握するため、時間単位、季節単位等で調査する等）算定根拠についても記入してください。</t>
  </si>
  <si>
    <t>＊エネルギー自給エリア等を構築するために導入する設備等について、検討項目（エネルギー需要、コスト、CO2削減効果等）と、導入にあたりその適否を決めた検討方法を記入してください。
＊平時及び有事（災害等）において、有事ではシステムがどのように生きるのか、違いを明確に記入するとともに、有事に対応させるためには設備（例えば、蓄電池等）の能力が平常時に比べどれだけ必要となるのか、その理由とともに具体的に記入してください。
＊仕様書・カタログ等を添付し、補助対象設備の要件を満たしていることを示してください。
＊設備等の所有者が共同事業者となる場合、各設備の名称に設備ごとの所有者名を併記してください。</t>
  </si>
  <si>
    <t>⑤災害時におけるエネルギー自給機能及び供給機能</t>
  </si>
  <si>
    <t>＊構築するエネルギー自給エリア等について、技術やシステムが先進的であり、今後の地球温暖化対策におけるイノベーションの牽引役・契機等となり得ることを説明してください。</t>
  </si>
  <si>
    <t>＊構築するエネルギー自給エリア等についての、ビジネスモデルについて記入してください。</t>
  </si>
  <si>
    <t>＊エネルギー自給エリア等についての、構築に係る工程（発注時期、設計期間、部品等調達・製造工期、納品・納入予定時期等）を記入してください。</t>
  </si>
  <si>
    <t>＊エネルギー自給エリア等についての、構築に係る実施体制を記入してください。なお、誰が何をするのか、特に代表事業者と共同事業者がどういう役割を果たすのかを記入してください。</t>
  </si>
  <si>
    <t>＊エネルギー自給エリア等についての、構築後の運用管理に必要な体制とその役割を具体的に記入してください。（運用管理の例として、需給管理、設備のメンテナンス、需要家の増減への対応など。）</t>
  </si>
  <si>
    <t>＊エネルギー自給エリア等の、設備等の導入及び運用管理等に係る資金の調達方法について具体的に示してください。</t>
  </si>
  <si>
    <t>＊エネルギー自給エリア等は、地方公共団体のどの施策に記載または位置づけられるのか記入してください。
＊地方公共団体が代表申請者の場合は自らが策定している施策について記入してください。</t>
  </si>
  <si>
    <t>＊構築するエネルギー自給エリア等による経済効果を、その考え方とともに説明してください。</t>
  </si>
  <si>
    <t>イ．エネルギー起源二酸化炭素削減効果
及びそのほかの波及効果について</t>
  </si>
  <si>
    <t>※網掛け部分（資料6～9及び14～20）は、応募申請時から変更がない場合は提出不要。</t>
  </si>
  <si>
    <t>様式第１（第５条関係）</t>
  </si>
  <si>
    <t>令和２年</t>
  </si>
  <si>
    <t>月</t>
  </si>
  <si>
    <t>日</t>
  </si>
  <si>
    <t>　一般社団法人地域循環共生社会連携協会</t>
  </si>
  <si>
    <t>　 代表理事　　岡 本　光 司　　殿</t>
  </si>
  <si>
    <t>申請者</t>
  </si>
  <si>
    <t>住所</t>
  </si>
  <si>
    <t>氏名又は名称</t>
  </si>
  <si>
    <t>代表名の職・氏名</t>
  </si>
  <si>
    <t>令和２年度二酸化炭素排出抑制対策事業費等補助金</t>
  </si>
  <si>
    <t>（脱炭素イノベーションによる地域循環共生圏構築事業）</t>
  </si>
  <si>
    <t>「地域の自立・分散型エネルギーシステムの構築支援事業」及び「地域の脱炭素交通モデルの構築支援事業（自動車ＣＡＳＥ活用による脱炭素型地域交通モデル構築支援事業）」</t>
  </si>
  <si>
    <t>交付申請書</t>
  </si>
  <si>
    <t>　令和２年度二酸化炭素排出抑制対策事業費等補助金（脱炭素イノベーションによる地域循環共生圏構築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</si>
  <si>
    <t>記</t>
  </si>
  <si>
    <t>１　補助事業の目的及び内容</t>
  </si>
  <si>
    <t>別紙１　実施計画書のとおり</t>
  </si>
  <si>
    <t>２　補助金交付申請額</t>
  </si>
  <si>
    <t>円</t>
  </si>
  <si>
    <t>（うち消費税及び地方消費税相当</t>
  </si>
  <si>
    <t>円）</t>
  </si>
  <si>
    <t>３　補助事業に要する経費</t>
  </si>
  <si>
    <t>別紙２　経費内訳のとおり</t>
  </si>
  <si>
    <t>４　補助事業の開始及び完了予定年月日</t>
  </si>
  <si>
    <t>交付決定の日　～　令和</t>
  </si>
  <si>
    <t>年</t>
  </si>
  <si>
    <t>５　その他参考資料</t>
  </si>
  <si>
    <t>　「５　その他参考資料」として、申請者が地方公共団体以外の者である場合は、申請者の組織概要、経理状況説明書（直近の２決算期に関する貸借対照表及び損益計算書（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及び定款（申請者が個人企業の場合は、印鑑証明書の原本及び住民票の原本（いずれも発行後３ヶ月以内のもの））を添付すること（申請者が、法律に基づき設立の認可等を行う行政機関から、その認可等を受け、又は当該行政機関の合議制の機関における設立の認可等が適当である旨の文書を受領している者である場合は、設立の認可等を受け、又は設立の認可等が適当であるとされた法人の事業計画及び収支予算の案並びに定款の案を添付すること。ただし、これらの案が作成されていない場合には、添付を要しない。）。また、地方公共団体が申請する場合は、申請年度の予算書を添付すること。</t>
  </si>
  <si>
    <t>　別紙１又は別紙２において事業ごとに求めている設備等のシステム図・配置図・仕様書、補助事業に関する見積書・各種計算書、法律に基づく登録に係る通知の写し等を添付すること。</t>
  </si>
  <si>
    <t>番　　　号</t>
  </si>
  <si>
    <t>（２.激甚化する災害に対応したエネルギー自給エリア等構築支援事業 ②【設備等導入】）</t>
  </si>
  <si>
    <t>＊様式第１より自動的に転記されます。</t>
  </si>
  <si>
    <t>02-2②-</t>
  </si>
  <si>
    <t>02-2②-</t>
  </si>
  <si>
    <t>02-2②-</t>
  </si>
  <si>
    <t>02-2②-</t>
  </si>
  <si>
    <t>交付申請時提出書類等一覧（本一覧）は、印刷し提出書類のチェックに使用したのち、目次として様式第１の後ろに添付すること。</t>
  </si>
  <si>
    <t>RCESPA事業番号：02-2②-</t>
  </si>
  <si>
    <t>＊申請する補助事業の概要について記入してください。
＊事業期間が複数年度にわたる場合は、何年度までの事業か記入してください。
＊EMS等の通信・制御装置を用いて、遠隔地より、変動性再生可能エネルギー発電設備や需要側の調整力となり得る設備を運転制御できるシステム及び体制を構築する場合はその内容についても記入してください。
＊別途、協会ホームページからPowerPointファイルをダウンロードし、概要版を作成して添付してください。</t>
  </si>
  <si>
    <t>＊構築するエネルギー自給エリア等について、どのような設備等を導入し、どのようなシステムとするのか、過去の実績と将来の動向を踏まえて、どういう考えで実現するのか記入してください。
＊全体のシステムフロー図を定量的な情報（導入する設備の容量、エネルギーバランス等）と併せて別紙で作成し添付してください。容量についてはその容量とした根拠も記入してください。記入欄には、別紙の資料番号を記入してください。</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</si>
  <si>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</si>
  <si>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</si>
  <si>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＊本事業の実施により推計されるエネルギー起源二酸化炭素削減効果について記入してください。
＊「ハード対策事業計算ファイル（資料8）」により算出された年間CO2削減量［t-CO2/年］を小数点第２位まで入力してください(単位は自動的に表示されます）。</t>
  </si>
  <si>
    <r>
      <t>このシートには、令和２年度の経費内訳を</t>
    </r>
    <r>
      <rPr>
        <b/>
        <sz val="14"/>
        <color indexed="26"/>
        <rFont val="ＭＳ Ｐゴシック"/>
        <family val="3"/>
      </rPr>
      <t>記入してください。</t>
    </r>
  </si>
  <si>
    <r>
      <t>このシートには、事業全体の経費内訳を</t>
    </r>
    <r>
      <rPr>
        <b/>
        <sz val="14"/>
        <color indexed="26"/>
        <rFont val="ＭＳ Ｐゴシック"/>
        <family val="3"/>
      </rPr>
      <t>記入してください。</t>
    </r>
  </si>
  <si>
    <r>
      <t xml:space="preserve">(5)基準額
</t>
    </r>
    <r>
      <rPr>
        <sz val="10"/>
        <color indexed="23"/>
        <rFont val="ＭＳ 明朝"/>
        <family val="1"/>
      </rPr>
      <t>採択通知に記載の
基準額を転記</t>
    </r>
  </si>
  <si>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</si>
  <si>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t>
    </r>
    <r>
      <rPr>
        <sz val="10"/>
        <color indexed="23"/>
        <rFont val="ＭＳ 明朝"/>
        <family val="1"/>
      </rPr>
      <t>い方の額</t>
    </r>
  </si>
  <si>
    <r>
      <rPr>
        <b/>
        <sz val="12"/>
        <rFont val="ＭＳ Ｐゴシック"/>
        <family val="3"/>
      </rPr>
      <t>交付申請時提出書類等一覧　　2.エネルギー自給エリア ②【設備等導入】</t>
    </r>
  </si>
  <si>
    <r>
      <t>様式</t>
    </r>
    <r>
      <rPr>
        <sz val="9"/>
        <rFont val="ＭＳ Ｐゴシック"/>
        <family val="3"/>
      </rPr>
      <t>第１ 応募申請書 （押印後の原本を提出し、電子データは押印後の</t>
    </r>
    <r>
      <rPr>
        <u val="single"/>
        <sz val="9"/>
        <rFont val="ＭＳ Ｐゴシック"/>
        <family val="3"/>
      </rPr>
      <t>ＰＤＦ</t>
    </r>
    <r>
      <rPr>
        <sz val="9"/>
        <rFont val="ＭＳ Ｐゴシック"/>
        <family val="3"/>
      </rPr>
      <t>データを保存すること。</t>
    </r>
  </si>
  <si>
    <r>
      <t>様式</t>
    </r>
    <r>
      <rPr>
        <sz val="9"/>
        <rFont val="ＭＳ Ｐゴシック"/>
        <family val="3"/>
      </rPr>
      <t>第１別紙１ 実施計画書 （電子データは</t>
    </r>
    <r>
      <rPr>
        <u val="single"/>
        <sz val="9"/>
        <rFont val="ＭＳ Ｐゴシック"/>
        <family val="3"/>
      </rPr>
      <t>Ｅｘｃｅｌ</t>
    </r>
    <r>
      <rPr>
        <sz val="9"/>
        <rFont val="ＭＳ Ｐゴシック"/>
        <family val="3"/>
      </rPr>
      <t>形式のまま保存すること。）</t>
    </r>
  </si>
  <si>
    <r>
      <t>様式</t>
    </r>
    <r>
      <rPr>
        <sz val="9"/>
        <rFont val="ＭＳ Ｐゴシック"/>
        <family val="3"/>
      </rPr>
      <t>第１別紙２ 経費内訳 （電子データは</t>
    </r>
    <r>
      <rPr>
        <u val="single"/>
        <sz val="9"/>
        <rFont val="ＭＳ Ｐゴシック"/>
        <family val="3"/>
      </rPr>
      <t>Ｅｘｃｅｌ</t>
    </r>
    <r>
      <rPr>
        <sz val="9"/>
        <rFont val="ＭＳ Ｐゴシック"/>
        <family val="3"/>
      </rPr>
      <t>形式のまま保存すること。）</t>
    </r>
  </si>
  <si>
    <r>
      <t>様式</t>
    </r>
    <r>
      <rPr>
        <sz val="9"/>
        <rFont val="ＭＳ Ｐゴシック"/>
        <family val="3"/>
      </rPr>
      <t>第１別紙３ 車両内訳 （電子データは</t>
    </r>
    <r>
      <rPr>
        <u val="single"/>
        <sz val="9"/>
        <rFont val="ＭＳ Ｐゴシック"/>
        <family val="3"/>
      </rPr>
      <t>Ｅｘｃｅｌ</t>
    </r>
    <r>
      <rPr>
        <sz val="9"/>
        <rFont val="ＭＳ Ｐゴシック"/>
        <family val="3"/>
      </rPr>
      <t>形式のまま保存すること。）</t>
    </r>
  </si>
  <si>
    <r>
      <t>事業概要 （電子データは</t>
    </r>
    <r>
      <rPr>
        <u val="single"/>
        <sz val="9"/>
        <rFont val="ＭＳ Ｐゴシック"/>
        <family val="3"/>
      </rPr>
      <t>PowerPoint</t>
    </r>
    <r>
      <rPr>
        <sz val="9"/>
        <rFont val="ＭＳ Ｐゴシック"/>
        <family val="3"/>
      </rPr>
      <t>形式のまま保存すること。）</t>
    </r>
  </si>
  <si>
    <r>
      <t>ハード対策事業計算ファイル （電子データは</t>
    </r>
    <r>
      <rPr>
        <u val="single"/>
        <sz val="9"/>
        <rFont val="ＭＳ Ｐゴシック"/>
        <family val="3"/>
      </rPr>
      <t>Ｅｘｃｅｌ</t>
    </r>
    <r>
      <rPr>
        <sz val="9"/>
        <rFont val="ＭＳ Ｐゴシック"/>
        <family val="3"/>
      </rPr>
      <t>形式のまま保存すること。）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</si>
  <si>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rFont val="ＭＳ Ｐゴシック"/>
        <family val="3"/>
      </rPr>
      <t>Ｅｘｃｅｌ</t>
    </r>
    <r>
      <rPr>
        <sz val="9"/>
        <rFont val="ＭＳ Ｐゴシック"/>
        <family val="3"/>
      </rPr>
      <t>等）のまま保存すること。））</t>
    </r>
  </si>
  <si>
    <r>
      <t>様式</t>
    </r>
    <r>
      <rPr>
        <sz val="9"/>
        <rFont val="ＭＳ Ｐゴシック"/>
        <family val="3"/>
      </rPr>
      <t>第１別紙２に記載の金額の根拠が分かる書類 （見積書、積算書等）</t>
    </r>
  </si>
  <si>
    <t>エネルギー自給エリアの構築及びその後の運用までの事業全体のキャッシュフロー図
（電子データはPowerPoint形式のまま保存すること。）</t>
  </si>
  <si>
    <t>＊エネルギー自給エリア等の構築及びその後の運用までの事業全体の蓋然性について、可能な限り定量的に示すとともに、その考え方を説明してください。
＊エネルギー自給エリア等の構築及びその後の運用までの事業全体のキャッシュフローを記入してください。
＊想定するパラメータ（例えば、ランニングコストは運営管理費、修繕費も見込まれている。各種租税公課も設定されているなど）についても具体的に記入してください。
＊協会ホームページからPowerPointファイルをダウンロードし、キャッシュフロー図を作成して添付してください。</t>
  </si>
  <si>
    <t>※共同事業者連名で申請する場合は、事業者ごとに作成してください。</t>
  </si>
  <si>
    <t>注</t>
  </si>
  <si>
    <t>１</t>
  </si>
  <si>
    <t>　交付規程第３条第３項の規定に基づき共同で申請する場合は、代表事業者が申請すること。同第二号の規定に基づき共同で申請する場合は、共同事業者連名で申請すること。</t>
  </si>
  <si>
    <t>２</t>
  </si>
  <si>
    <t>　交付規程第３条第３項第二号の規定に基づき共同で申請する場合は、申請者全員の住所、氏名又は名称、代表者の職・氏名を列記し、それぞれ押印すること。「２ 補助金交付申請額」は、内訳として申請者ごとに金額を記載すること。</t>
  </si>
  <si>
    <t>３</t>
  </si>
  <si>
    <t>４</t>
  </si>
  <si>
    <t>※共同事業者連名で申請する場合は、事業者ごとに作成してください。</t>
  </si>
  <si>
    <t>＊実施する固有の事業名を記入してください。</t>
  </si>
  <si>
    <r>
      <t xml:space="preserve">(4)補助対象経費
   支出予定額
</t>
    </r>
    <r>
      <rPr>
        <sz val="10"/>
        <color indexed="23"/>
        <rFont val="ＭＳ 明朝"/>
        <family val="1"/>
      </rPr>
      <t>①＋②</t>
    </r>
  </si>
  <si>
    <r>
      <t xml:space="preserve">(6)選定額
</t>
    </r>
    <r>
      <rPr>
        <sz val="10"/>
        <color indexed="23"/>
        <rFont val="ＭＳ 明朝"/>
        <family val="1"/>
      </rPr>
      <t>(4)と(5)を比較し
て少ない方の額</t>
    </r>
  </si>
  <si>
    <r>
      <t xml:space="preserve">(5)基準額
</t>
    </r>
    <r>
      <rPr>
        <sz val="10"/>
        <color indexed="23"/>
        <rFont val="ＭＳ 明朝"/>
        <family val="1"/>
      </rPr>
      <t>採択通知に記載の
基準額を転記</t>
    </r>
  </si>
  <si>
    <t>日産　e-NV200 バン　 GXルートバン 16ﾓﾃﾞﾙ  【ZAB-VME0】</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</si>
</sst>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
    <numFmt numFmtId="179" formatCode="#,##0_ "/>
    <numFmt numFmtId="180" formatCode="yyyy&quot;年&quot;m&quot;月&quot;;@"/>
    <numFmt numFmtId="181" formatCode="0_);[Red]\(0\)"/>
    <numFmt numFmtId="182" formatCode="#,###&quot;円/ｔ-CO2&quot;"/>
    <numFmt numFmtId="183" formatCode="[$-411]ggge&quot;年&quot;m&quot;月&quot;d&quot;日&quot;;@"/>
    <numFmt numFmtId="184" formatCode="[=0]&quot;&quot;;General"/>
    <numFmt numFmtId="185" formatCode="&quot;〒&quot;000\-0000"/>
    <numFmt numFmtId="186" formatCode="&quot;0&quot;###"/>
    <numFmt numFmtId="187" formatCode="#,##0_);[Red]\(#,##0\)"/>
    <numFmt numFmtId="188" formatCode="0_ "/>
    <numFmt numFmtId="189" formatCode="#,###.00&quot;ｔ-CO2/年&quot;"/>
    <numFmt numFmtId="190" formatCode="[DBNum3]0"/>
    <numFmt numFmtId="191" formatCode="[DBNum3]&quot;&quot;#,##0"/>
    <numFmt numFmtId="192" formatCode="[DBNum3][$-411]0"/>
  </numFmts>
  <fonts count="118">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b/>
      <sz val="12"/>
      <name val="MS P ゴシック"/>
      <family val="3"/>
    </font>
    <font>
      <sz val="10"/>
      <color indexed="23"/>
      <name val="ＭＳ 明朝"/>
      <family val="1"/>
    </font>
    <font>
      <sz val="9"/>
      <name val="ＭＳ Ｐゴシック"/>
      <family val="3"/>
    </font>
    <font>
      <u val="single"/>
      <sz val="9"/>
      <name val="ＭＳ Ｐゴシック"/>
      <family val="3"/>
    </font>
    <font>
      <b/>
      <sz val="11"/>
      <name val="MS P ゴシック"/>
      <family val="3"/>
    </font>
    <font>
      <b/>
      <sz val="11"/>
      <color indexed="10"/>
      <name val="MS P ゴシック"/>
      <family val="3"/>
    </font>
    <font>
      <sz val="10"/>
      <name val="ＭＳ 明朝"/>
      <family val="1"/>
    </font>
    <font>
      <sz val="11"/>
      <name val="游ゴシック"/>
      <family val="3"/>
    </font>
    <font>
      <b/>
      <sz val="11"/>
      <name val="游ゴシック"/>
      <family val="3"/>
    </font>
    <font>
      <b/>
      <sz val="14"/>
      <color indexed="10"/>
      <name val="ＭＳ 明朝"/>
      <family val="1"/>
    </font>
    <font>
      <b/>
      <sz val="14"/>
      <color indexed="26"/>
      <name val="ＭＳ Ｐゴシック"/>
      <family val="3"/>
    </font>
    <font>
      <b/>
      <sz val="12"/>
      <name val="ＭＳ Ｐゴシック"/>
      <family val="3"/>
    </font>
    <font>
      <b/>
      <u val="double"/>
      <sz val="12"/>
      <name val="MS P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1"/>
      <color indexed="30"/>
      <name val="ＭＳ 明朝"/>
      <family val="1"/>
    </font>
    <font>
      <sz val="12"/>
      <color indexed="16"/>
      <name val="ＭＳ 明朝"/>
      <family val="1"/>
    </font>
    <font>
      <sz val="12"/>
      <color indexed="8"/>
      <name val="ＭＳ 明朝"/>
      <family val="1"/>
    </font>
    <font>
      <sz val="12"/>
      <color indexed="10"/>
      <name val="ＭＳ 明朝"/>
      <family val="1"/>
    </font>
    <font>
      <sz val="9"/>
      <color indexed="8"/>
      <name val="ＭＳ Ｐゴシック"/>
      <family val="3"/>
    </font>
    <font>
      <sz val="10"/>
      <color indexed="8"/>
      <name val="ＭＳ 明朝"/>
      <family val="1"/>
    </font>
    <font>
      <sz val="11"/>
      <color indexed="16"/>
      <name val="ＭＳ 明朝"/>
      <family val="1"/>
    </font>
    <font>
      <sz val="14"/>
      <color indexed="8"/>
      <name val="ＭＳ Ｐゴシック"/>
      <family val="3"/>
    </font>
    <font>
      <b/>
      <sz val="12"/>
      <color indexed="8"/>
      <name val="ＭＳ Ｐゴシック"/>
      <family val="3"/>
    </font>
    <font>
      <sz val="14"/>
      <color indexed="8"/>
      <name val="ＭＳ 明朝"/>
      <family val="1"/>
    </font>
    <font>
      <sz val="10"/>
      <color indexed="8"/>
      <name val="ＭＳ Ｐ明朝"/>
      <family val="1"/>
    </font>
    <font>
      <sz val="11"/>
      <color indexed="8"/>
      <name val="游ゴシック"/>
      <family val="3"/>
    </font>
    <font>
      <b/>
      <sz val="11"/>
      <color indexed="10"/>
      <name val="ＭＳ Ｐゴシック"/>
      <family val="3"/>
    </font>
    <font>
      <b/>
      <sz val="14"/>
      <color indexed="10"/>
      <name val="ＭＳ Ｐゴシック"/>
      <family val="3"/>
    </font>
    <font>
      <sz val="11"/>
      <color indexed="10"/>
      <name val="游ゴシック"/>
      <family val="3"/>
    </font>
    <font>
      <b/>
      <sz val="11"/>
      <color indexed="30"/>
      <name val="ＭＳ 明朝"/>
      <family val="1"/>
    </font>
    <font>
      <b/>
      <sz val="14"/>
      <color indexed="8"/>
      <name val="ＭＳ 明朝"/>
      <family val="1"/>
    </font>
    <font>
      <sz val="14"/>
      <color indexed="30"/>
      <name val="ＭＳ 明朝"/>
      <family val="1"/>
    </font>
    <font>
      <sz val="10"/>
      <color indexed="10"/>
      <name val="ＭＳ Ｐゴシック"/>
      <family val="3"/>
    </font>
    <font>
      <b/>
      <sz val="10"/>
      <color indexed="10"/>
      <name val="ＭＳ Ｐゴシック"/>
      <family val="3"/>
    </font>
    <font>
      <sz val="11.5"/>
      <color indexed="8"/>
      <name val="ＭＳ 明朝"/>
      <family val="1"/>
    </font>
    <font>
      <b/>
      <sz val="10.5"/>
      <color indexed="10"/>
      <name val="ＭＳ ゴシック"/>
      <family val="3"/>
    </font>
    <font>
      <sz val="8"/>
      <color indexed="8"/>
      <name val="ＭＳ 明朝"/>
      <family val="1"/>
    </font>
    <font>
      <sz val="9"/>
      <name val="Meiryo UI"/>
      <family val="3"/>
    </font>
    <font>
      <b/>
      <sz val="14"/>
      <color indexed="56"/>
      <name val="Calibri"/>
      <family val="2"/>
    </font>
    <font>
      <b/>
      <sz val="14"/>
      <color indexed="56"/>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1"/>
      <color rgb="FF0070C0"/>
      <name val="ＭＳ 明朝"/>
      <family val="1"/>
    </font>
    <font>
      <sz val="12"/>
      <color theme="5" tint="-0.4999699890613556"/>
      <name val="ＭＳ 明朝"/>
      <family val="1"/>
    </font>
    <font>
      <sz val="12"/>
      <color theme="1"/>
      <name val="ＭＳ 明朝"/>
      <family val="1"/>
    </font>
    <font>
      <sz val="12"/>
      <color rgb="FFFF0000"/>
      <name val="ＭＳ 明朝"/>
      <family val="1"/>
    </font>
    <font>
      <b/>
      <sz val="14"/>
      <color rgb="FFFF0000"/>
      <name val="ＭＳ 明朝"/>
      <family val="1"/>
    </font>
    <font>
      <sz val="9"/>
      <color theme="1"/>
      <name val="Calibri"/>
      <family val="3"/>
    </font>
    <font>
      <sz val="10"/>
      <color theme="1"/>
      <name val="ＭＳ 明朝"/>
      <family val="1"/>
    </font>
    <font>
      <sz val="11"/>
      <color theme="5" tint="-0.4999699890613556"/>
      <name val="ＭＳ 明朝"/>
      <family val="1"/>
    </font>
    <font>
      <sz val="14"/>
      <color theme="1"/>
      <name val="Calibri"/>
      <family val="3"/>
    </font>
    <font>
      <b/>
      <sz val="12"/>
      <color theme="1"/>
      <name val="Calibri"/>
      <family val="3"/>
    </font>
    <font>
      <sz val="9"/>
      <name val="Calibri"/>
      <family val="3"/>
    </font>
    <font>
      <sz val="14"/>
      <color theme="1"/>
      <name val="ＭＳ 明朝"/>
      <family val="1"/>
    </font>
    <font>
      <sz val="10"/>
      <color rgb="FF000000"/>
      <name val="ＭＳ Ｐ明朝"/>
      <family val="1"/>
    </font>
    <font>
      <sz val="11"/>
      <color theme="1"/>
      <name val="游ゴシック"/>
      <family val="3"/>
    </font>
    <font>
      <sz val="11"/>
      <name val="Calibri"/>
      <family val="3"/>
    </font>
    <font>
      <b/>
      <sz val="11"/>
      <color rgb="FFFF0000"/>
      <name val="Calibri"/>
      <family val="3"/>
    </font>
    <font>
      <b/>
      <sz val="14"/>
      <color rgb="FFFF0000"/>
      <name val="Cambria"/>
      <family val="3"/>
    </font>
    <font>
      <b/>
      <sz val="14"/>
      <color rgb="FFFFFFCC"/>
      <name val="Cambria"/>
      <family val="3"/>
    </font>
    <font>
      <b/>
      <sz val="14"/>
      <color rgb="FFFFFFCC"/>
      <name val="Calibri"/>
      <family val="3"/>
    </font>
    <font>
      <sz val="11"/>
      <color rgb="FFFF0000"/>
      <name val="游ゴシック"/>
      <family val="3"/>
    </font>
    <font>
      <b/>
      <sz val="11"/>
      <color rgb="FF0070C0"/>
      <name val="ＭＳ 明朝"/>
      <family val="1"/>
    </font>
    <font>
      <b/>
      <sz val="14"/>
      <color theme="1"/>
      <name val="ＭＳ 明朝"/>
      <family val="1"/>
    </font>
    <font>
      <sz val="14"/>
      <color rgb="FF0070C0"/>
      <name val="ＭＳ 明朝"/>
      <family val="1"/>
    </font>
    <font>
      <b/>
      <sz val="12"/>
      <name val="Calibri"/>
      <family val="3"/>
    </font>
    <font>
      <sz val="10"/>
      <name val="Calibri"/>
      <family val="3"/>
    </font>
    <font>
      <b/>
      <sz val="14"/>
      <color rgb="FFFFFFCC"/>
      <name val="ＭＳ Ｐゴシック"/>
      <family val="3"/>
    </font>
    <font>
      <sz val="10"/>
      <color rgb="FFFF0000"/>
      <name val="Calibri"/>
      <family val="3"/>
    </font>
    <font>
      <b/>
      <sz val="10"/>
      <color rgb="FFFF0000"/>
      <name val="Calibri"/>
      <family val="3"/>
    </font>
    <font>
      <sz val="11.5"/>
      <color theme="1"/>
      <name val="ＭＳ 明朝"/>
      <family val="1"/>
    </font>
    <font>
      <b/>
      <sz val="10.5"/>
      <color rgb="FFFF0000"/>
      <name val="ＭＳ ゴシック"/>
      <family val="3"/>
    </font>
    <font>
      <sz val="10"/>
      <color theme="0" tint="-0.4999699890613556"/>
      <name val="ＭＳ 明朝"/>
      <family val="1"/>
    </font>
    <font>
      <sz val="8"/>
      <color theme="1"/>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thin"/>
      <right/>
      <top/>
      <bottom/>
    </border>
    <border>
      <left style="medium"/>
      <right style="thin"/>
      <top/>
      <bottom style="thin"/>
    </border>
    <border>
      <left style="medium"/>
      <right style="thin"/>
      <top style="thin"/>
      <bottom style="thin"/>
    </border>
    <border>
      <left style="thin"/>
      <right style="thin"/>
      <top/>
      <bottom style="thin"/>
    </border>
    <border>
      <left style="thin"/>
      <right style="thin"/>
      <top style="thin"/>
      <bottom style="thin"/>
    </border>
    <border>
      <left style="medium"/>
      <right style="thin"/>
      <top style="thin"/>
      <bottom/>
    </border>
    <border diagonalUp="1">
      <left style="thin"/>
      <right style="thin"/>
      <top style="thin"/>
      <bottom style="thin"/>
      <diagonal style="thin"/>
    </border>
    <border>
      <left style="thin"/>
      <right style="thin"/>
      <top style="thin"/>
      <bottom/>
    </border>
    <border>
      <left style="medium"/>
      <right style="thin"/>
      <top style="thin"/>
      <bottom style="medium"/>
    </border>
    <border>
      <left style="thin"/>
      <right/>
      <top style="thin"/>
      <bottom style="thin"/>
    </border>
    <border>
      <left/>
      <right/>
      <top style="thin"/>
      <bottom style="thin"/>
    </border>
    <border>
      <left/>
      <right style="thin"/>
      <top style="thin"/>
      <bottom style="thin"/>
    </border>
    <border>
      <left style="thin"/>
      <right style="thin"/>
      <top/>
      <bottom/>
    </border>
    <border>
      <left/>
      <right/>
      <top style="thin"/>
      <bottom/>
    </border>
    <border>
      <left/>
      <right style="thin"/>
      <top style="thin"/>
      <bottom/>
    </border>
    <border>
      <left style="thin"/>
      <right/>
      <top style="thin"/>
      <bottom/>
    </border>
    <border>
      <left style="thin"/>
      <right/>
      <top/>
      <bottom style="thin"/>
    </border>
    <border>
      <left/>
      <right/>
      <top/>
      <bottom style="thin"/>
    </border>
    <border>
      <left/>
      <right style="thin"/>
      <top/>
      <bottom style="thin"/>
    </border>
    <border>
      <left/>
      <right style="thin"/>
      <top/>
      <bottom/>
    </border>
    <border>
      <left style="thin"/>
      <right>
        <color indexed="63"/>
      </right>
      <top>
        <color indexed="63"/>
      </top>
      <bottom style="hair"/>
    </border>
    <border>
      <left>
        <color indexed="63"/>
      </left>
      <right>
        <color indexed="63"/>
      </right>
      <top>
        <color indexed="63"/>
      </top>
      <bottom style="hair"/>
    </border>
    <border>
      <left/>
      <right style="thin"/>
      <top>
        <color indexed="63"/>
      </top>
      <bottom style="hair"/>
    </border>
    <border>
      <left style="thin"/>
      <right/>
      <top style="medium"/>
      <bottom style="thin"/>
    </border>
    <border>
      <left/>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color indexed="63"/>
      </top>
      <bottom>
        <color indexed="63"/>
      </bottom>
    </border>
    <border>
      <left style="thin"/>
      <right style="hair"/>
      <top style="thin"/>
      <bottom style="thin"/>
    </border>
    <border>
      <left style="hair"/>
      <right style="hair"/>
      <top style="thin"/>
      <bottom style="thin"/>
    </border>
    <border>
      <left style="hair"/>
      <right style="medium"/>
      <top style="thin"/>
      <bottom style="thin"/>
    </border>
    <border>
      <left style="hair"/>
      <right style="hair"/>
      <top style="thin"/>
      <bottom style="hair"/>
    </border>
    <border>
      <left style="hair"/>
      <right style="medium"/>
      <top style="thin"/>
      <bottom style="hair"/>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thin"/>
      <top style="medium"/>
      <bottom style="thin"/>
    </border>
    <border>
      <left style="thin"/>
      <right style="thin"/>
      <top style="medium"/>
      <bottom style="thin"/>
    </border>
    <border>
      <left style="medium"/>
      <right style="thin"/>
      <top style="medium"/>
      <bottom style="medium"/>
    </border>
    <border>
      <left style="thin"/>
      <right style="thin"/>
      <top style="medium"/>
      <bottom style="medium"/>
    </border>
    <border>
      <left style="medium"/>
      <right/>
      <top style="thin"/>
      <bottom/>
    </border>
    <border>
      <left style="thin"/>
      <right style="medium"/>
      <top style="medium"/>
      <bottom style="medium"/>
    </border>
    <border>
      <left style="medium"/>
      <right style="medium"/>
      <top style="medium"/>
      <bottom style="medium"/>
    </border>
    <border>
      <left>
        <color indexed="63"/>
      </left>
      <right style="medium"/>
      <top>
        <color indexed="63"/>
      </top>
      <bottom style="thin"/>
    </border>
    <border>
      <left style="medium"/>
      <right/>
      <top style="thin"/>
      <bottom style="thin"/>
    </border>
    <border>
      <left style="thin"/>
      <right style="medium"/>
      <top style="thin"/>
      <bottom style="thin"/>
    </border>
    <border>
      <left style="medium"/>
      <right style="medium"/>
      <top style="thin"/>
      <bottom style="thin"/>
    </border>
    <border>
      <left style="medium"/>
      <right/>
      <top style="medium"/>
      <bottom style="thin"/>
    </border>
    <border>
      <left>
        <color indexed="63"/>
      </left>
      <right style="thin"/>
      <top style="medium"/>
      <bottom style="thin"/>
    </border>
    <border>
      <left style="medium"/>
      <right style="thin"/>
      <top style="medium"/>
      <bottom/>
    </border>
    <border>
      <left style="medium"/>
      <right/>
      <top style="thin"/>
      <bottom style="medium"/>
    </border>
    <border>
      <left/>
      <right/>
      <top style="thin"/>
      <bottom style="medium"/>
    </border>
    <border>
      <left style="medium"/>
      <right style="thin"/>
      <top/>
      <bottom style="medium"/>
    </border>
    <border>
      <left style="thin"/>
      <right style="thin"/>
      <top style="thin"/>
      <bottom style="medium"/>
    </border>
    <border>
      <left style="thin"/>
      <right/>
      <top style="thin"/>
      <bottom style="medium"/>
    </border>
    <border>
      <left/>
      <right style="medium"/>
      <top style="thin"/>
      <bottom style="medium"/>
    </border>
    <border>
      <left style="hair"/>
      <right>
        <color indexed="63"/>
      </right>
      <top style="medium"/>
      <bottom style="hair"/>
    </border>
    <border>
      <left>
        <color indexed="63"/>
      </left>
      <right style="medium"/>
      <top style="medium"/>
      <bottom style="hair"/>
    </border>
    <border>
      <left style="thin"/>
      <right style="hair"/>
      <top style="hair"/>
      <bottom style="thin"/>
    </border>
    <border>
      <left style="hair"/>
      <right style="hair"/>
      <top style="hair"/>
      <bottom style="thin"/>
    </border>
    <border>
      <left style="thin"/>
      <right>
        <color indexed="63"/>
      </right>
      <top style="medium"/>
      <bottom style="hair"/>
    </border>
    <border>
      <left>
        <color indexed="63"/>
      </left>
      <right style="hair"/>
      <top style="medium"/>
      <bottom style="hair"/>
    </border>
    <border>
      <left>
        <color indexed="63"/>
      </left>
      <right style="thin"/>
      <top style="thin"/>
      <bottom style="medium"/>
    </border>
    <border>
      <left style="thin"/>
      <right style="hair"/>
      <top style="medium"/>
      <bottom style="thin"/>
    </border>
    <border>
      <left style="hair"/>
      <right style="hair"/>
      <top style="medium"/>
      <bottom style="thin"/>
    </border>
    <border>
      <left style="hair"/>
      <right style="medium"/>
      <top style="medium"/>
      <bottom style="thin"/>
    </border>
    <border>
      <left style="thin"/>
      <right style="hair"/>
      <top style="thin"/>
      <bottom style="hair"/>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medium"/>
      <bottom>
        <color indexed="63"/>
      </bottom>
    </border>
    <border>
      <left style="thin"/>
      <right style="thin"/>
      <top style="medium"/>
      <bottom style="hair"/>
    </border>
    <border>
      <left style="thin"/>
      <right style="medium"/>
      <top style="medium"/>
      <bottom style="hair"/>
    </border>
    <border>
      <left style="thin"/>
      <right style="medium"/>
      <top style="hair"/>
      <bottom style="hair"/>
    </border>
    <border>
      <left style="thin"/>
      <right style="medium"/>
      <top style="hair"/>
      <bottom style="thin"/>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medium"/>
      <top style="thin"/>
      <bottom>
        <color indexed="63"/>
      </bottom>
    </border>
    <border>
      <left style="medium"/>
      <right style="medium"/>
      <top style="thin"/>
      <bottom>
        <color indexed="63"/>
      </bottom>
    </border>
    <border>
      <left style="thin"/>
      <right style="thin"/>
      <top style="hair"/>
      <bottom style="medium"/>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medium"/>
      <top style="hair"/>
      <bottom style="thin"/>
    </border>
    <border>
      <left style="hair"/>
      <right style="medium"/>
      <top style="hair"/>
      <bottom style="thin"/>
    </border>
    <border>
      <left style="thin"/>
      <right style="thin"/>
      <top style="thin"/>
      <bottom style="double"/>
    </border>
    <border>
      <left/>
      <right/>
      <top style="thin"/>
      <bottom style="double"/>
    </border>
    <border>
      <left/>
      <right style="thin"/>
      <top style="thin"/>
      <bottom style="double"/>
    </border>
    <border>
      <left style="thin"/>
      <right/>
      <top style="thin"/>
      <bottom style="double"/>
    </border>
    <border>
      <left style="thin"/>
      <right>
        <color indexed="63"/>
      </right>
      <top style="thin"/>
      <bottom style="hair"/>
    </border>
    <border>
      <left/>
      <right/>
      <top style="thin"/>
      <bottom style="hair"/>
    </border>
    <border>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right style="thin"/>
      <top style="hair"/>
      <bottom>
        <color indexed="63"/>
      </bottom>
    </border>
    <border>
      <left style="thin"/>
      <right/>
      <top style="double"/>
      <bottom style="thin"/>
    </border>
    <border>
      <left/>
      <right/>
      <top style="double"/>
      <bottom style="thin"/>
    </border>
    <border>
      <left/>
      <right style="thin"/>
      <top style="double"/>
      <bottom style="thin"/>
    </border>
    <border>
      <left style="thin"/>
      <right style="thin"/>
      <top style="hair"/>
      <bottom/>
    </border>
    <border>
      <left style="thin"/>
      <right style="thin"/>
      <top/>
      <bottom style="hair"/>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70"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82" fillId="0" borderId="0" applyNumberFormat="0" applyFill="0" applyBorder="0" applyAlignment="0" applyProtection="0"/>
    <xf numFmtId="0" fontId="83" fillId="32" borderId="0" applyNumberFormat="0" applyBorder="0" applyAlignment="0" applyProtection="0"/>
  </cellStyleXfs>
  <cellXfs count="798">
    <xf numFmtId="0" fontId="0" fillId="0" borderId="0" xfId="0" applyFont="1" applyAlignment="1">
      <alignment vertical="center"/>
    </xf>
    <xf numFmtId="0" fontId="84" fillId="33" borderId="0" xfId="0" applyFont="1" applyFill="1" applyAlignment="1" applyProtection="1">
      <alignment vertical="center"/>
      <protection locked="0"/>
    </xf>
    <xf numFmtId="0" fontId="85" fillId="33" borderId="0" xfId="0" applyFont="1" applyFill="1" applyAlignment="1" applyProtection="1">
      <alignment vertical="center"/>
      <protection locked="0"/>
    </xf>
    <xf numFmtId="0" fontId="86" fillId="0" borderId="0" xfId="0" applyFont="1" applyAlignment="1">
      <alignment vertical="center"/>
    </xf>
    <xf numFmtId="0" fontId="87"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88" fillId="33" borderId="0" xfId="0" applyFont="1" applyFill="1" applyAlignment="1">
      <alignment horizontal="center" vertical="center"/>
    </xf>
    <xf numFmtId="0" fontId="84" fillId="33" borderId="0" xfId="0" applyFont="1" applyFill="1" applyAlignment="1" applyProtection="1">
      <alignment vertical="center"/>
      <protection locked="0"/>
    </xf>
    <xf numFmtId="0" fontId="0" fillId="0" borderId="0" xfId="0" applyFont="1" applyAlignment="1">
      <alignment vertical="center"/>
    </xf>
    <xf numFmtId="0" fontId="89" fillId="33" borderId="0" xfId="0" applyFont="1" applyFill="1" applyAlignment="1" applyProtection="1">
      <alignment vertical="center"/>
      <protection locked="0"/>
    </xf>
    <xf numFmtId="0" fontId="85" fillId="33" borderId="0" xfId="0" applyFont="1" applyFill="1" applyAlignment="1" applyProtection="1">
      <alignment horizontal="center" vertical="center"/>
      <protection locked="0"/>
    </xf>
    <xf numFmtId="0" fontId="90" fillId="0" borderId="0" xfId="0" applyFont="1" applyAlignment="1">
      <alignment vertical="center"/>
    </xf>
    <xf numFmtId="0" fontId="89" fillId="33" borderId="0" xfId="0" applyFont="1" applyFill="1" applyAlignment="1" applyProtection="1">
      <alignment horizontal="center" vertical="center"/>
      <protection locked="0"/>
    </xf>
    <xf numFmtId="0" fontId="91" fillId="33" borderId="0" xfId="0" applyFont="1" applyFill="1" applyAlignment="1" applyProtection="1">
      <alignment horizontal="center" vertical="center"/>
      <protection/>
    </xf>
    <xf numFmtId="0" fontId="91" fillId="33" borderId="0" xfId="0" applyFont="1" applyFill="1" applyAlignment="1" applyProtection="1">
      <alignment horizontal="left" vertical="center"/>
      <protection/>
    </xf>
    <xf numFmtId="0" fontId="91" fillId="33" borderId="0" xfId="0" applyFont="1" applyFill="1" applyBorder="1" applyAlignment="1" applyProtection="1">
      <alignment horizontal="center" vertical="center"/>
      <protection/>
    </xf>
    <xf numFmtId="0" fontId="91" fillId="33" borderId="0" xfId="0" applyFont="1" applyFill="1" applyBorder="1" applyAlignment="1" applyProtection="1">
      <alignment horizontal="left" vertical="center"/>
      <protection/>
    </xf>
    <xf numFmtId="0" fontId="0" fillId="33" borderId="0" xfId="0" applyFont="1" applyFill="1" applyAlignment="1">
      <alignment vertical="center"/>
    </xf>
    <xf numFmtId="0" fontId="84" fillId="0" borderId="0" xfId="0" applyFont="1" applyAlignment="1">
      <alignment horizontal="left" vertical="center"/>
    </xf>
    <xf numFmtId="0" fontId="84" fillId="0" borderId="0" xfId="0" applyFont="1" applyAlignment="1">
      <alignment vertical="center"/>
    </xf>
    <xf numFmtId="0" fontId="92" fillId="0" borderId="0" xfId="0" applyFont="1" applyAlignment="1">
      <alignment vertical="center"/>
    </xf>
    <xf numFmtId="0" fontId="7" fillId="33" borderId="10" xfId="0" applyFont="1" applyFill="1" applyBorder="1" applyAlignment="1">
      <alignment vertical="center" textRotation="255" wrapText="1"/>
    </xf>
    <xf numFmtId="0" fontId="7" fillId="33" borderId="11" xfId="0" applyFont="1" applyFill="1" applyBorder="1" applyAlignment="1">
      <alignment vertical="center"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84" fillId="0" borderId="0" xfId="0" applyFont="1" applyFill="1" applyAlignment="1">
      <alignment vertical="center"/>
    </xf>
    <xf numFmtId="0" fontId="6" fillId="33" borderId="0" xfId="0" applyFont="1" applyFill="1" applyAlignment="1">
      <alignment vertical="center"/>
    </xf>
    <xf numFmtId="0" fontId="87" fillId="0" borderId="0" xfId="0" applyFont="1" applyAlignment="1">
      <alignment horizontal="left" vertical="center"/>
    </xf>
    <xf numFmtId="0" fontId="7" fillId="0" borderId="12" xfId="0" applyFont="1" applyFill="1" applyBorder="1" applyAlignment="1">
      <alignment horizontal="left" vertical="center" wrapText="1"/>
    </xf>
    <xf numFmtId="0" fontId="84" fillId="0" borderId="13" xfId="0" applyFont="1" applyFill="1" applyBorder="1" applyAlignment="1">
      <alignment horizontal="left" vertical="center" wrapText="1"/>
    </xf>
    <xf numFmtId="0" fontId="92" fillId="0" borderId="0" xfId="0" applyFont="1" applyFill="1" applyAlignment="1">
      <alignment vertical="center"/>
    </xf>
    <xf numFmtId="0" fontId="90" fillId="0" borderId="0" xfId="0" applyFont="1" applyAlignment="1">
      <alignment vertical="center" shrinkToFit="1"/>
    </xf>
    <xf numFmtId="0" fontId="84" fillId="0" borderId="0" xfId="0" applyFont="1" applyFill="1" applyBorder="1" applyAlignment="1">
      <alignment vertical="center"/>
    </xf>
    <xf numFmtId="0" fontId="7" fillId="0" borderId="11"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84" fillId="33" borderId="0" xfId="0" applyFont="1" applyFill="1" applyBorder="1" applyAlignment="1">
      <alignment vertical="center"/>
    </xf>
    <xf numFmtId="0" fontId="7" fillId="0" borderId="13" xfId="0" applyFont="1" applyFill="1" applyBorder="1" applyAlignment="1" applyProtection="1">
      <alignment horizontal="left" vertical="center" wrapText="1"/>
      <protection/>
    </xf>
    <xf numFmtId="0" fontId="85" fillId="33" borderId="0" xfId="0" applyFont="1" applyFill="1" applyAlignment="1" applyProtection="1">
      <alignment vertical="center"/>
      <protection locked="0"/>
    </xf>
    <xf numFmtId="0" fontId="84" fillId="33" borderId="0" xfId="0" applyFont="1" applyFill="1" applyAlignment="1" applyProtection="1">
      <alignment/>
      <protection locked="0"/>
    </xf>
    <xf numFmtId="0" fontId="93" fillId="0" borderId="14" xfId="0" applyFont="1" applyBorder="1" applyAlignment="1" applyProtection="1">
      <alignment horizontal="center" vertical="center" shrinkToFit="1"/>
      <protection locked="0"/>
    </xf>
    <xf numFmtId="0" fontId="90" fillId="0" borderId="0" xfId="0" applyFont="1" applyAlignment="1" applyProtection="1">
      <alignment vertical="center"/>
      <protection/>
    </xf>
    <xf numFmtId="0" fontId="94" fillId="0" borderId="0" xfId="0" applyFont="1" applyAlignment="1" applyProtection="1">
      <alignment vertical="center" shrinkToFit="1"/>
      <protection/>
    </xf>
    <xf numFmtId="0" fontId="90" fillId="0" borderId="14" xfId="0" applyFont="1" applyBorder="1" applyAlignment="1" applyProtection="1">
      <alignment horizontal="center" vertical="center"/>
      <protection/>
    </xf>
    <xf numFmtId="0" fontId="95" fillId="0" borderId="15" xfId="0" applyFont="1" applyBorder="1" applyAlignment="1" applyProtection="1">
      <alignment vertical="center" wrapText="1"/>
      <protection/>
    </xf>
    <xf numFmtId="0" fontId="7" fillId="0" borderId="16" xfId="0" applyFont="1" applyFill="1" applyBorder="1" applyAlignment="1">
      <alignment horizontal="left" vertical="center" wrapText="1"/>
    </xf>
    <xf numFmtId="0" fontId="90" fillId="0" borderId="17" xfId="0" applyFont="1" applyBorder="1" applyAlignment="1">
      <alignment horizontal="center" vertical="center"/>
    </xf>
    <xf numFmtId="0" fontId="7" fillId="33" borderId="18" xfId="0" applyFont="1" applyFill="1" applyBorder="1" applyAlignment="1">
      <alignment horizontal="center" vertical="center" textRotation="255" wrapText="1"/>
    </xf>
    <xf numFmtId="0" fontId="84" fillId="33" borderId="0" xfId="0" applyFont="1" applyFill="1" applyBorder="1" applyAlignment="1">
      <alignment horizontal="center" vertical="center"/>
    </xf>
    <xf numFmtId="0" fontId="96" fillId="33" borderId="0" xfId="0" applyFont="1" applyFill="1" applyAlignment="1">
      <alignment horizontal="center" vertical="center"/>
    </xf>
    <xf numFmtId="0" fontId="96" fillId="33" borderId="0" xfId="0" applyFont="1" applyFill="1" applyBorder="1" applyAlignment="1">
      <alignment vertical="center"/>
    </xf>
    <xf numFmtId="0" fontId="7" fillId="0" borderId="19" xfId="0" applyFont="1" applyFill="1" applyBorder="1" applyAlignment="1">
      <alignment horizontal="left" vertical="center" wrapText="1"/>
    </xf>
    <xf numFmtId="0" fontId="90" fillId="0" borderId="0" xfId="0" applyFont="1" applyFill="1" applyAlignment="1" applyProtection="1">
      <alignment vertical="center"/>
      <protection/>
    </xf>
    <xf numFmtId="0" fontId="90" fillId="34" borderId="15" xfId="0" applyFont="1" applyFill="1" applyBorder="1" applyAlignment="1">
      <alignment horizontal="center" vertical="center" wrapText="1"/>
    </xf>
    <xf numFmtId="0" fontId="90" fillId="34" borderId="15" xfId="0" applyFont="1" applyFill="1" applyBorder="1" applyAlignment="1" applyProtection="1">
      <alignment horizontal="center" vertical="center" shrinkToFit="1"/>
      <protection/>
    </xf>
    <xf numFmtId="0" fontId="84" fillId="34" borderId="13" xfId="0" applyFont="1" applyFill="1" applyBorder="1" applyAlignment="1">
      <alignment horizontal="center" vertical="center" wrapText="1"/>
    </xf>
    <xf numFmtId="0" fontId="7" fillId="33" borderId="20" xfId="0" applyFont="1" applyFill="1" applyBorder="1" applyAlignment="1" applyProtection="1">
      <alignment horizontal="centerContinuous" vertical="center" shrinkToFit="1"/>
      <protection/>
    </xf>
    <xf numFmtId="0" fontId="7" fillId="33" borderId="21" xfId="0" applyFont="1" applyFill="1" applyBorder="1" applyAlignment="1" applyProtection="1">
      <alignment horizontal="centerContinuous" vertical="center" shrinkToFit="1"/>
      <protection/>
    </xf>
    <xf numFmtId="0" fontId="7" fillId="33" borderId="22" xfId="0" applyFont="1" applyFill="1" applyBorder="1" applyAlignment="1" applyProtection="1">
      <alignment horizontal="centerContinuous" vertical="center" shrinkToFit="1"/>
      <protection/>
    </xf>
    <xf numFmtId="0" fontId="7" fillId="33" borderId="20" xfId="0" applyFont="1" applyFill="1" applyBorder="1" applyAlignment="1" applyProtection="1">
      <alignment horizontal="centerContinuous" vertical="center"/>
      <protection locked="0"/>
    </xf>
    <xf numFmtId="0" fontId="7" fillId="33" borderId="21" xfId="0" applyFont="1" applyFill="1" applyBorder="1" applyAlignment="1" applyProtection="1">
      <alignment horizontal="centerContinuous" vertical="center"/>
      <protection locked="0"/>
    </xf>
    <xf numFmtId="0" fontId="7" fillId="33" borderId="22" xfId="0" applyFont="1" applyFill="1" applyBorder="1" applyAlignment="1" applyProtection="1">
      <alignment horizontal="centerContinuous" vertical="center"/>
      <protection locked="0"/>
    </xf>
    <xf numFmtId="0" fontId="78" fillId="0" borderId="0" xfId="0" applyFont="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34" borderId="15" xfId="0" applyFill="1" applyBorder="1" applyAlignment="1">
      <alignment horizontal="center" vertical="center"/>
    </xf>
    <xf numFmtId="0" fontId="0" fillId="34" borderId="18" xfId="0" applyFill="1" applyBorder="1" applyAlignment="1">
      <alignment horizontal="center" vertical="center"/>
    </xf>
    <xf numFmtId="0" fontId="0" fillId="0" borderId="15" xfId="0" applyFill="1" applyBorder="1" applyAlignment="1">
      <alignment vertical="center"/>
    </xf>
    <xf numFmtId="0" fontId="0" fillId="0" borderId="15" xfId="0" applyFill="1" applyBorder="1" applyAlignment="1">
      <alignment horizontal="center" vertical="center"/>
    </xf>
    <xf numFmtId="0" fontId="0" fillId="0" borderId="0" xfId="0" applyFill="1" applyAlignment="1">
      <alignment vertical="center"/>
    </xf>
    <xf numFmtId="0" fontId="0" fillId="0" borderId="18" xfId="0" applyFill="1" applyBorder="1" applyAlignment="1">
      <alignment vertical="center"/>
    </xf>
    <xf numFmtId="0" fontId="0" fillId="0" borderId="23" xfId="0" applyFill="1" applyBorder="1" applyAlignment="1">
      <alignment vertical="center"/>
    </xf>
    <xf numFmtId="0" fontId="0" fillId="0" borderId="14" xfId="0" applyFill="1" applyBorder="1" applyAlignment="1">
      <alignment vertical="center"/>
    </xf>
    <xf numFmtId="0" fontId="97" fillId="0" borderId="0" xfId="0" applyFont="1" applyFill="1" applyAlignment="1">
      <alignment vertical="center"/>
    </xf>
    <xf numFmtId="0" fontId="97" fillId="0" borderId="0" xfId="0" applyFont="1" applyAlignment="1">
      <alignment vertical="center"/>
    </xf>
    <xf numFmtId="0" fontId="15" fillId="28" borderId="15" xfId="0" applyNumberFormat="1" applyFont="1" applyFill="1" applyBorder="1" applyAlignment="1" applyProtection="1">
      <alignment vertical="center" shrinkToFit="1"/>
      <protection locked="0"/>
    </xf>
    <xf numFmtId="0" fontId="15" fillId="28" borderId="15" xfId="0" applyNumberFormat="1" applyFont="1" applyFill="1" applyBorder="1" applyAlignment="1" applyProtection="1">
      <alignment horizontal="center" vertical="center" shrinkToFit="1"/>
      <protection locked="0"/>
    </xf>
    <xf numFmtId="0" fontId="0" fillId="0" borderId="0" xfId="0" applyFill="1" applyBorder="1" applyAlignment="1" applyProtection="1">
      <alignment vertical="center"/>
      <protection/>
    </xf>
    <xf numFmtId="0" fontId="0" fillId="0" borderId="0" xfId="0"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Border="1" applyAlignment="1" applyProtection="1">
      <alignment vertical="center"/>
      <protection/>
    </xf>
    <xf numFmtId="0" fontId="0" fillId="0" borderId="0" xfId="0" applyNumberFormat="1" applyBorder="1" applyAlignment="1" applyProtection="1">
      <alignment horizontal="right" vertical="center"/>
      <protection/>
    </xf>
    <xf numFmtId="0" fontId="0" fillId="0" borderId="0" xfId="0" applyAlignment="1" applyProtection="1">
      <alignment vertical="center"/>
      <protection/>
    </xf>
    <xf numFmtId="0" fontId="84" fillId="0" borderId="0" xfId="0" applyFont="1" applyFill="1" applyAlignment="1" applyProtection="1">
      <alignment vertical="center"/>
      <protection/>
    </xf>
    <xf numFmtId="0" fontId="98" fillId="0" borderId="0" xfId="0" applyFont="1" applyFill="1" applyBorder="1" applyAlignment="1" applyProtection="1">
      <alignment horizontal="center" vertical="center"/>
      <protection/>
    </xf>
    <xf numFmtId="0" fontId="98" fillId="0" borderId="0" xfId="0" applyFont="1" applyFill="1" applyBorder="1" applyAlignment="1" applyProtection="1">
      <alignment vertical="center"/>
      <protection/>
    </xf>
    <xf numFmtId="0" fontId="98" fillId="0" borderId="0" xfId="0" applyNumberFormat="1" applyFont="1" applyFill="1" applyBorder="1" applyAlignment="1" applyProtection="1">
      <alignment horizontal="left" vertical="center"/>
      <protection/>
    </xf>
    <xf numFmtId="0" fontId="98" fillId="0" borderId="0" xfId="0" applyNumberFormat="1" applyFont="1" applyFill="1" applyBorder="1" applyAlignment="1" applyProtection="1">
      <alignment horizontal="right" vertical="center"/>
      <protection/>
    </xf>
    <xf numFmtId="0" fontId="98" fillId="0" borderId="0" xfId="0" applyFont="1" applyFill="1" applyAlignment="1" applyProtection="1">
      <alignment vertical="center"/>
      <protection/>
    </xf>
    <xf numFmtId="0" fontId="98" fillId="0" borderId="0" xfId="0" applyFont="1" applyFill="1" applyBorder="1" applyAlignment="1" applyProtection="1">
      <alignment horizontal="left" vertical="center"/>
      <protection/>
    </xf>
    <xf numFmtId="0" fontId="84" fillId="0" borderId="0" xfId="0" applyNumberFormat="1" applyFont="1" applyFill="1" applyAlignment="1" applyProtection="1">
      <alignment vertical="center"/>
      <protection/>
    </xf>
    <xf numFmtId="0" fontId="98" fillId="0" borderId="0" xfId="0" applyFont="1" applyBorder="1" applyAlignment="1" applyProtection="1">
      <alignment vertical="center"/>
      <protection/>
    </xf>
    <xf numFmtId="0" fontId="98" fillId="0" borderId="0" xfId="0" applyFont="1" applyBorder="1" applyAlignment="1" applyProtection="1">
      <alignment horizontal="center" vertical="center"/>
      <protection/>
    </xf>
    <xf numFmtId="0" fontId="98" fillId="0" borderId="0" xfId="0" applyFont="1" applyBorder="1" applyAlignment="1" applyProtection="1">
      <alignment vertical="center"/>
      <protection/>
    </xf>
    <xf numFmtId="0" fontId="98" fillId="0" borderId="0" xfId="0" applyNumberFormat="1" applyFont="1" applyBorder="1" applyAlignment="1" applyProtection="1">
      <alignment horizontal="right" vertical="center"/>
      <protection/>
    </xf>
    <xf numFmtId="0" fontId="98" fillId="0" borderId="0" xfId="0" applyFont="1" applyAlignment="1" applyProtection="1">
      <alignment vertical="center"/>
      <protection/>
    </xf>
    <xf numFmtId="0" fontId="98" fillId="0" borderId="0" xfId="0" applyFont="1" applyAlignment="1" applyProtection="1">
      <alignment vertical="center" shrinkToFit="1"/>
      <protection/>
    </xf>
    <xf numFmtId="0" fontId="98" fillId="0" borderId="0" xfId="0" applyFont="1" applyFill="1" applyBorder="1" applyAlignment="1" applyProtection="1">
      <alignment vertical="center"/>
      <protection/>
    </xf>
    <xf numFmtId="0" fontId="98" fillId="0" borderId="0" xfId="0" applyFont="1" applyBorder="1" applyAlignment="1" applyProtection="1">
      <alignment vertical="center" shrinkToFit="1"/>
      <protection/>
    </xf>
    <xf numFmtId="0" fontId="98" fillId="34" borderId="15" xfId="0" applyNumberFormat="1" applyFont="1" applyFill="1" applyBorder="1" applyAlignment="1" applyProtection="1">
      <alignment horizontal="center" vertical="center" shrinkToFit="1"/>
      <protection/>
    </xf>
    <xf numFmtId="0" fontId="15" fillId="34" borderId="15" xfId="0" applyNumberFormat="1" applyFont="1" applyFill="1" applyBorder="1" applyAlignment="1" applyProtection="1">
      <alignment horizontal="center" vertical="center" shrinkToFit="1"/>
      <protection/>
    </xf>
    <xf numFmtId="0" fontId="98" fillId="0" borderId="0" xfId="0" applyNumberFormat="1" applyFont="1" applyBorder="1" applyAlignment="1" applyProtection="1">
      <alignment horizontal="right" vertical="center" shrinkToFit="1"/>
      <protection/>
    </xf>
    <xf numFmtId="38" fontId="98" fillId="0" borderId="15" xfId="50" applyFont="1" applyBorder="1" applyAlignment="1" applyProtection="1">
      <alignment horizontal="center" vertical="center" shrinkToFit="1"/>
      <protection/>
    </xf>
    <xf numFmtId="0" fontId="15" fillId="0" borderId="0" xfId="0" applyFont="1" applyFill="1" applyBorder="1" applyAlignment="1" applyProtection="1">
      <alignment vertical="center" shrinkToFit="1"/>
      <protection/>
    </xf>
    <xf numFmtId="0" fontId="15" fillId="0" borderId="0" xfId="0" applyFont="1" applyFill="1" applyBorder="1" applyAlignment="1" applyProtection="1">
      <alignment horizontal="center" vertical="center" shrinkToFit="1"/>
      <protection/>
    </xf>
    <xf numFmtId="0" fontId="98" fillId="0" borderId="0" xfId="0" applyFont="1" applyBorder="1" applyAlignment="1" applyProtection="1">
      <alignment horizontal="center" vertical="center" shrinkToFit="1"/>
      <protection/>
    </xf>
    <xf numFmtId="0" fontId="99" fillId="0" borderId="0" xfId="0" applyFont="1" applyFill="1" applyBorder="1" applyAlignment="1" applyProtection="1">
      <alignment vertical="center"/>
      <protection/>
    </xf>
    <xf numFmtId="0" fontId="15" fillId="0" borderId="0" xfId="0" applyFont="1" applyFill="1" applyBorder="1" applyAlignment="1" applyProtection="1">
      <alignment horizontal="center" vertical="center"/>
      <protection/>
    </xf>
    <xf numFmtId="0" fontId="15" fillId="0" borderId="0" xfId="0" applyFont="1" applyAlignment="1" applyProtection="1">
      <alignment vertical="center"/>
      <protection/>
    </xf>
    <xf numFmtId="0" fontId="15" fillId="0" borderId="0" xfId="0" applyFont="1" applyFill="1" applyBorder="1" applyAlignment="1" applyProtection="1">
      <alignment vertical="center"/>
      <protection/>
    </xf>
    <xf numFmtId="0" fontId="16" fillId="34" borderId="15" xfId="0" applyNumberFormat="1" applyFont="1" applyFill="1" applyBorder="1" applyAlignment="1" applyProtection="1">
      <alignment horizontal="center" vertical="center" shrinkToFit="1"/>
      <protection/>
    </xf>
    <xf numFmtId="0" fontId="0" fillId="0" borderId="0" xfId="0" applyBorder="1" applyAlignment="1" applyProtection="1">
      <alignment horizontal="right" vertical="center"/>
      <protection/>
    </xf>
    <xf numFmtId="0" fontId="0" fillId="0" borderId="0" xfId="0" applyNumberFormat="1" applyAlignment="1" applyProtection="1">
      <alignment vertical="center"/>
      <protection/>
    </xf>
    <xf numFmtId="0" fontId="78" fillId="0" borderId="15" xfId="0" applyFont="1" applyFill="1" applyBorder="1" applyAlignment="1" applyProtection="1">
      <alignment horizontal="center" vertical="center"/>
      <protection/>
    </xf>
    <xf numFmtId="38" fontId="78" fillId="0" borderId="15" xfId="50" applyFont="1" applyFill="1" applyBorder="1" applyAlignment="1" applyProtection="1">
      <alignment horizontal="center" vertical="center"/>
      <protection/>
    </xf>
    <xf numFmtId="38" fontId="100" fillId="0" borderId="15" xfId="50" applyFont="1" applyFill="1" applyBorder="1" applyAlignment="1" applyProtection="1">
      <alignment horizontal="center" vertical="center"/>
      <protection/>
    </xf>
    <xf numFmtId="0" fontId="101" fillId="33" borderId="0" xfId="0" applyFont="1" applyFill="1" applyAlignment="1" applyProtection="1">
      <alignment vertical="center"/>
      <protection/>
    </xf>
    <xf numFmtId="0" fontId="84" fillId="33" borderId="0" xfId="0" applyFont="1" applyFill="1" applyAlignment="1" applyProtection="1">
      <alignment vertical="center"/>
      <protection/>
    </xf>
    <xf numFmtId="0" fontId="98" fillId="34" borderId="15" xfId="0" applyFont="1" applyFill="1" applyBorder="1" applyAlignment="1" applyProtection="1">
      <alignment vertical="center" shrinkToFit="1"/>
      <protection/>
    </xf>
    <xf numFmtId="0" fontId="98" fillId="0" borderId="15" xfId="0" applyFont="1" applyBorder="1" applyAlignment="1" applyProtection="1">
      <alignment horizontal="center" vertical="center" shrinkToFit="1"/>
      <protection locked="0"/>
    </xf>
    <xf numFmtId="0" fontId="102" fillId="33" borderId="0" xfId="0" applyFont="1" applyFill="1" applyAlignment="1" applyProtection="1">
      <alignment vertical="center"/>
      <protection/>
    </xf>
    <xf numFmtId="0" fontId="103" fillId="33" borderId="0" xfId="0" applyFont="1" applyFill="1" applyAlignment="1" applyProtection="1">
      <alignment vertical="center"/>
      <protection/>
    </xf>
    <xf numFmtId="38" fontId="104" fillId="0" borderId="15" xfId="50" applyFont="1" applyBorder="1" applyAlignment="1" applyProtection="1">
      <alignment horizontal="center" vertical="center" shrinkToFit="1"/>
      <protection/>
    </xf>
    <xf numFmtId="0" fontId="0" fillId="6" borderId="18" xfId="0" applyFill="1" applyBorder="1" applyAlignment="1">
      <alignment vertical="center"/>
    </xf>
    <xf numFmtId="0" fontId="0" fillId="6" borderId="15" xfId="0" applyFill="1" applyBorder="1" applyAlignment="1">
      <alignment horizontal="center" vertical="center"/>
    </xf>
    <xf numFmtId="0" fontId="0" fillId="6" borderId="14" xfId="0" applyFill="1" applyBorder="1" applyAlignment="1">
      <alignment vertical="center"/>
    </xf>
    <xf numFmtId="0" fontId="0" fillId="6" borderId="23" xfId="0" applyFill="1" applyBorder="1" applyAlignment="1">
      <alignment vertical="center"/>
    </xf>
    <xf numFmtId="0" fontId="0" fillId="6" borderId="15" xfId="0" applyFill="1" applyBorder="1" applyAlignment="1">
      <alignment vertical="center"/>
    </xf>
    <xf numFmtId="0" fontId="0" fillId="6" borderId="15" xfId="0" applyFill="1" applyBorder="1" applyAlignment="1">
      <alignment vertical="center"/>
    </xf>
    <xf numFmtId="176" fontId="84" fillId="33" borderId="24" xfId="0" applyNumberFormat="1" applyFont="1" applyFill="1" applyBorder="1" applyAlignment="1" applyProtection="1">
      <alignment horizontal="right" vertical="center"/>
      <protection/>
    </xf>
    <xf numFmtId="176" fontId="84" fillId="33" borderId="25" xfId="0" applyNumberFormat="1" applyFont="1" applyFill="1" applyBorder="1" applyAlignment="1" applyProtection="1">
      <alignment horizontal="right" vertical="center"/>
      <protection/>
    </xf>
    <xf numFmtId="176" fontId="7" fillId="33" borderId="26" xfId="0" applyNumberFormat="1" applyFont="1" applyFill="1" applyBorder="1" applyAlignment="1" applyProtection="1">
      <alignment horizontal="right" vertical="center"/>
      <protection locked="0"/>
    </xf>
    <xf numFmtId="176" fontId="7" fillId="33" borderId="27" xfId="0" applyNumberFormat="1" applyFont="1" applyFill="1" applyBorder="1" applyAlignment="1" applyProtection="1">
      <alignment horizontal="right" vertical="center"/>
      <protection locked="0"/>
    </xf>
    <xf numFmtId="176" fontId="84" fillId="33" borderId="28" xfId="0" applyNumberFormat="1" applyFont="1" applyFill="1" applyBorder="1" applyAlignment="1" applyProtection="1">
      <alignment horizontal="right" vertical="center"/>
      <protection/>
    </xf>
    <xf numFmtId="176" fontId="84" fillId="33" borderId="29" xfId="0" applyNumberFormat="1" applyFont="1" applyFill="1" applyBorder="1" applyAlignment="1" applyProtection="1">
      <alignment horizontal="right" vertical="center"/>
      <protection/>
    </xf>
    <xf numFmtId="176" fontId="84" fillId="33" borderId="20" xfId="0" applyNumberFormat="1" applyFont="1" applyFill="1" applyBorder="1" applyAlignment="1" applyProtection="1">
      <alignment vertical="center"/>
      <protection/>
    </xf>
    <xf numFmtId="176" fontId="7" fillId="33" borderId="24" xfId="0" applyNumberFormat="1" applyFont="1" applyFill="1" applyBorder="1" applyAlignment="1" applyProtection="1">
      <alignment horizontal="right" vertical="center"/>
      <protection/>
    </xf>
    <xf numFmtId="177" fontId="84" fillId="33" borderId="24" xfId="0" applyNumberFormat="1" applyFont="1" applyFill="1" applyBorder="1" applyAlignment="1" applyProtection="1">
      <alignment horizontal="right" vertical="center"/>
      <protection/>
    </xf>
    <xf numFmtId="176" fontId="7" fillId="33" borderId="28" xfId="0" applyNumberFormat="1" applyFont="1" applyFill="1" applyBorder="1" applyAlignment="1" applyProtection="1">
      <alignment horizontal="right" vertical="center"/>
      <protection/>
    </xf>
    <xf numFmtId="177" fontId="84" fillId="33" borderId="28" xfId="0" applyNumberFormat="1" applyFont="1" applyFill="1" applyBorder="1" applyAlignment="1" applyProtection="1">
      <alignment horizontal="right" vertical="center"/>
      <protection/>
    </xf>
    <xf numFmtId="0" fontId="98" fillId="0" borderId="15" xfId="0" applyFont="1" applyBorder="1" applyAlignment="1" applyProtection="1">
      <alignment horizontal="center" vertical="center" shrinkToFit="1"/>
      <protection/>
    </xf>
    <xf numFmtId="0" fontId="15" fillId="28" borderId="15" xfId="0" applyNumberFormat="1" applyFont="1" applyFill="1" applyBorder="1" applyAlignment="1" applyProtection="1">
      <alignment vertical="center" shrinkToFit="1"/>
      <protection/>
    </xf>
    <xf numFmtId="0" fontId="15" fillId="28" borderId="15" xfId="0" applyNumberFormat="1" applyFont="1" applyFill="1" applyBorder="1" applyAlignment="1" applyProtection="1">
      <alignment horizontal="center" vertical="center" shrinkToFit="1"/>
      <protection/>
    </xf>
    <xf numFmtId="0" fontId="0" fillId="33" borderId="0" xfId="0" applyFill="1" applyAlignment="1">
      <alignment vertical="center"/>
    </xf>
    <xf numFmtId="0" fontId="7" fillId="28" borderId="11" xfId="0" applyFont="1" applyFill="1" applyBorder="1" applyAlignment="1" applyProtection="1">
      <alignment horizontal="left" vertical="center"/>
      <protection/>
    </xf>
    <xf numFmtId="0" fontId="7" fillId="28" borderId="0" xfId="0" applyFont="1" applyFill="1" applyBorder="1" applyAlignment="1" applyProtection="1">
      <alignment horizontal="left" vertical="center"/>
      <protection/>
    </xf>
    <xf numFmtId="0" fontId="7" fillId="28" borderId="30" xfId="0" applyFont="1" applyFill="1" applyBorder="1" applyAlignment="1" applyProtection="1">
      <alignment horizontal="left" vertical="center"/>
      <protection/>
    </xf>
    <xf numFmtId="0" fontId="7" fillId="28" borderId="11" xfId="0" applyFont="1" applyFill="1" applyBorder="1" applyAlignment="1" applyProtection="1">
      <alignment horizontal="left" vertical="center" shrinkToFit="1"/>
      <protection/>
    </xf>
    <xf numFmtId="0" fontId="7" fillId="28" borderId="0" xfId="0" applyFont="1" applyFill="1" applyBorder="1" applyAlignment="1" applyProtection="1">
      <alignment horizontal="left" vertical="center" shrinkToFit="1"/>
      <protection/>
    </xf>
    <xf numFmtId="0" fontId="7" fillId="28" borderId="30" xfId="0" applyFont="1" applyFill="1" applyBorder="1" applyAlignment="1" applyProtection="1">
      <alignment horizontal="left" vertical="center" shrinkToFit="1"/>
      <protection/>
    </xf>
    <xf numFmtId="187" fontId="7" fillId="28" borderId="11" xfId="0" applyNumberFormat="1" applyFont="1" applyFill="1" applyBorder="1" applyAlignment="1" applyProtection="1">
      <alignment horizontal="right" vertical="center"/>
      <protection/>
    </xf>
    <xf numFmtId="187" fontId="7" fillId="28" borderId="0" xfId="0" applyNumberFormat="1" applyFont="1" applyFill="1" applyBorder="1" applyAlignment="1" applyProtection="1">
      <alignment horizontal="right" vertical="center"/>
      <protection/>
    </xf>
    <xf numFmtId="187" fontId="7" fillId="28" borderId="30" xfId="0" applyNumberFormat="1" applyFont="1" applyFill="1" applyBorder="1" applyAlignment="1" applyProtection="1">
      <alignment horizontal="right" vertical="center"/>
      <protection/>
    </xf>
    <xf numFmtId="0" fontId="7" fillId="28" borderId="31" xfId="0" applyFont="1" applyFill="1" applyBorder="1" applyAlignment="1" applyProtection="1">
      <alignment horizontal="left" vertical="center"/>
      <protection/>
    </xf>
    <xf numFmtId="0" fontId="7" fillId="28" borderId="32" xfId="0" applyFont="1" applyFill="1" applyBorder="1" applyAlignment="1" applyProtection="1">
      <alignment horizontal="left" vertical="center"/>
      <protection/>
    </xf>
    <xf numFmtId="0" fontId="7" fillId="28" borderId="33" xfId="0" applyFont="1" applyFill="1" applyBorder="1" applyAlignment="1" applyProtection="1">
      <alignment horizontal="left" vertical="center"/>
      <protection/>
    </xf>
    <xf numFmtId="0" fontId="89" fillId="33" borderId="0" xfId="0" applyFont="1" applyFill="1" applyAlignment="1" applyProtection="1">
      <alignment vertical="center"/>
      <protection/>
    </xf>
    <xf numFmtId="0" fontId="84" fillId="33" borderId="27" xfId="0" applyFont="1" applyFill="1" applyBorder="1" applyAlignment="1" applyProtection="1">
      <alignment vertical="top" wrapText="1"/>
      <protection/>
    </xf>
    <xf numFmtId="0" fontId="84" fillId="33" borderId="28" xfId="0" applyFont="1" applyFill="1" applyBorder="1" applyAlignment="1" applyProtection="1">
      <alignment vertical="top" wrapText="1"/>
      <protection/>
    </xf>
    <xf numFmtId="0" fontId="84" fillId="33" borderId="29" xfId="0" applyFont="1" applyFill="1" applyBorder="1" applyAlignment="1" applyProtection="1">
      <alignment vertical="top" wrapText="1"/>
      <protection/>
    </xf>
    <xf numFmtId="176" fontId="7" fillId="33" borderId="26" xfId="0" applyNumberFormat="1" applyFont="1" applyFill="1" applyBorder="1" applyAlignment="1" applyProtection="1">
      <alignment horizontal="right" vertical="center"/>
      <protection/>
    </xf>
    <xf numFmtId="176" fontId="7" fillId="33" borderId="27" xfId="0" applyNumberFormat="1" applyFont="1" applyFill="1" applyBorder="1" applyAlignment="1" applyProtection="1">
      <alignment horizontal="right" vertical="center"/>
      <protection/>
    </xf>
    <xf numFmtId="0" fontId="78" fillId="33" borderId="0" xfId="0" applyFont="1" applyFill="1" applyAlignment="1">
      <alignment vertical="center"/>
    </xf>
    <xf numFmtId="0" fontId="105" fillId="33" borderId="0" xfId="0" applyFont="1" applyFill="1" applyAlignment="1" applyProtection="1">
      <alignment horizontal="center" vertical="center"/>
      <protection locked="0"/>
    </xf>
    <xf numFmtId="0" fontId="106" fillId="33" borderId="0" xfId="0" applyFont="1" applyFill="1" applyAlignment="1" applyProtection="1">
      <alignment vertical="center"/>
      <protection/>
    </xf>
    <xf numFmtId="0" fontId="93" fillId="0" borderId="0" xfId="0" applyFont="1" applyAlignment="1" applyProtection="1">
      <alignment vertical="center"/>
      <protection/>
    </xf>
    <xf numFmtId="0" fontId="107" fillId="33" borderId="0" xfId="0" applyFont="1" applyFill="1" applyAlignment="1" applyProtection="1">
      <alignment vertical="center"/>
      <protection/>
    </xf>
    <xf numFmtId="0" fontId="106" fillId="33" borderId="0" xfId="0" applyFont="1" applyFill="1" applyAlignment="1" applyProtection="1">
      <alignment vertical="center"/>
      <protection locked="0"/>
    </xf>
    <xf numFmtId="0" fontId="84" fillId="33" borderId="0" xfId="0" applyFont="1" applyFill="1" applyBorder="1" applyAlignment="1" applyProtection="1">
      <alignment vertical="center"/>
      <protection/>
    </xf>
    <xf numFmtId="0" fontId="95" fillId="0" borderId="14" xfId="0" applyFont="1" applyBorder="1" applyAlignment="1">
      <alignment vertical="center" wrapText="1"/>
    </xf>
    <xf numFmtId="0" fontId="95" fillId="0" borderId="14" xfId="0" applyFont="1" applyBorder="1" applyAlignment="1" applyProtection="1">
      <alignment vertical="center" wrapText="1"/>
      <protection/>
    </xf>
    <xf numFmtId="0" fontId="90" fillId="34" borderId="14" xfId="0" applyFont="1" applyFill="1" applyBorder="1" applyAlignment="1" applyProtection="1">
      <alignment horizontal="center" vertical="center"/>
      <protection/>
    </xf>
    <xf numFmtId="0" fontId="90" fillId="34" borderId="15" xfId="0" applyFont="1" applyFill="1" applyBorder="1" applyAlignment="1">
      <alignment vertical="center" wrapText="1"/>
    </xf>
    <xf numFmtId="0" fontId="93" fillId="34" borderId="14" xfId="0" applyFont="1" applyFill="1" applyBorder="1" applyAlignment="1" applyProtection="1">
      <alignment horizontal="center" vertical="center" shrinkToFit="1"/>
      <protection locked="0"/>
    </xf>
    <xf numFmtId="0" fontId="90" fillId="34" borderId="15" xfId="0" applyFont="1" applyFill="1" applyBorder="1" applyAlignment="1" applyProtection="1">
      <alignment vertical="center" wrapText="1"/>
      <protection/>
    </xf>
    <xf numFmtId="0" fontId="90" fillId="0" borderId="24" xfId="0" applyFont="1" applyBorder="1" applyAlignment="1">
      <alignment horizontal="center" vertical="center"/>
    </xf>
    <xf numFmtId="0" fontId="0" fillId="0" borderId="0" xfId="0" applyBorder="1" applyAlignment="1">
      <alignment vertical="center"/>
    </xf>
    <xf numFmtId="0" fontId="90" fillId="0" borderId="0" xfId="0" applyFont="1" applyBorder="1" applyAlignment="1">
      <alignment vertical="center"/>
    </xf>
    <xf numFmtId="185" fontId="87" fillId="0" borderId="0" xfId="0" applyNumberFormat="1" applyFont="1" applyAlignment="1">
      <alignment vertical="center"/>
    </xf>
    <xf numFmtId="184" fontId="87" fillId="0" borderId="0" xfId="0" applyNumberFormat="1" applyFont="1" applyAlignment="1">
      <alignment vertical="center"/>
    </xf>
    <xf numFmtId="186" fontId="87" fillId="0" borderId="0" xfId="0" applyNumberFormat="1" applyFont="1" applyAlignment="1">
      <alignment vertical="center"/>
    </xf>
    <xf numFmtId="0" fontId="87" fillId="0" borderId="0" xfId="0" applyFont="1" applyAlignment="1">
      <alignment vertical="top"/>
    </xf>
    <xf numFmtId="49" fontId="87" fillId="0" borderId="0" xfId="0" applyNumberFormat="1" applyFont="1" applyAlignment="1">
      <alignment vertical="top"/>
    </xf>
    <xf numFmtId="49" fontId="98" fillId="0" borderId="22" xfId="0" applyNumberFormat="1" applyFont="1" applyFill="1" applyBorder="1" applyAlignment="1" applyProtection="1">
      <alignment horizontal="left" vertical="center"/>
      <protection/>
    </xf>
    <xf numFmtId="188" fontId="7" fillId="0" borderId="34" xfId="0" applyNumberFormat="1" applyFont="1" applyFill="1" applyBorder="1" applyAlignment="1" applyProtection="1">
      <alignment horizontal="right" vertical="center"/>
      <protection/>
    </xf>
    <xf numFmtId="0" fontId="15" fillId="0" borderId="20" xfId="0" applyFont="1" applyFill="1" applyBorder="1" applyAlignment="1" applyProtection="1">
      <alignment horizontal="right" vertical="center"/>
      <protection/>
    </xf>
    <xf numFmtId="0" fontId="108" fillId="0" borderId="0" xfId="0" applyFont="1" applyAlignment="1" applyProtection="1">
      <alignment horizontal="center" vertical="center" shrinkToFit="1"/>
      <protection/>
    </xf>
    <xf numFmtId="0" fontId="109" fillId="34" borderId="15" xfId="0" applyFont="1" applyFill="1" applyBorder="1" applyAlignment="1" applyProtection="1">
      <alignment horizontal="center" vertical="center"/>
      <protection/>
    </xf>
    <xf numFmtId="0" fontId="10" fillId="0" borderId="14" xfId="0" applyFont="1" applyBorder="1" applyAlignment="1">
      <alignment vertical="center" wrapText="1"/>
    </xf>
    <xf numFmtId="0" fontId="95" fillId="0" borderId="15" xfId="0" applyFont="1" applyFill="1" applyBorder="1" applyAlignment="1" applyProtection="1">
      <alignment vertical="center" wrapText="1"/>
      <protection/>
    </xf>
    <xf numFmtId="0" fontId="95" fillId="34" borderId="15" xfId="0" applyFont="1" applyFill="1" applyBorder="1" applyAlignment="1" applyProtection="1">
      <alignment vertical="center" wrapText="1"/>
      <protection/>
    </xf>
    <xf numFmtId="0" fontId="95" fillId="34" borderId="15" xfId="0" applyFont="1" applyFill="1" applyBorder="1" applyAlignment="1">
      <alignment vertical="center" wrapText="1"/>
    </xf>
    <xf numFmtId="0" fontId="87" fillId="0" borderId="0" xfId="0" applyFont="1" applyAlignment="1" applyProtection="1">
      <alignment horizontal="left" vertical="top"/>
      <protection/>
    </xf>
    <xf numFmtId="0" fontId="87" fillId="0" borderId="0" xfId="0" applyFont="1" applyAlignment="1" applyProtection="1">
      <alignment horizontal="right" vertical="top"/>
      <protection/>
    </xf>
    <xf numFmtId="49" fontId="87" fillId="0" borderId="0" xfId="0" applyNumberFormat="1" applyFont="1" applyAlignment="1" applyProtection="1">
      <alignment horizontal="right" vertical="top"/>
      <protection/>
    </xf>
    <xf numFmtId="0" fontId="87" fillId="0" borderId="0" xfId="0" applyFont="1" applyAlignment="1" applyProtection="1">
      <alignment vertical="center"/>
      <protection/>
    </xf>
    <xf numFmtId="0" fontId="84" fillId="33" borderId="0" xfId="0" applyFont="1" applyFill="1" applyAlignment="1" applyProtection="1">
      <alignment vertical="center"/>
      <protection/>
    </xf>
    <xf numFmtId="0" fontId="103" fillId="33" borderId="0" xfId="0" applyFont="1" applyFill="1" applyAlignment="1" applyProtection="1">
      <alignment vertical="center"/>
      <protection/>
    </xf>
    <xf numFmtId="0" fontId="110" fillId="33" borderId="0" xfId="0" applyFont="1" applyFill="1" applyAlignment="1" applyProtection="1">
      <alignment vertical="center"/>
      <protection/>
    </xf>
    <xf numFmtId="188" fontId="7" fillId="0" borderId="35" xfId="0" applyNumberFormat="1" applyFont="1" applyFill="1" applyBorder="1" applyAlignment="1" applyProtection="1">
      <alignment vertical="center"/>
      <protection/>
    </xf>
    <xf numFmtId="188" fontId="7" fillId="0" borderId="36" xfId="0" applyNumberFormat="1" applyFont="1" applyFill="1" applyBorder="1" applyAlignment="1" applyProtection="1">
      <alignment vertical="center"/>
      <protection/>
    </xf>
    <xf numFmtId="0" fontId="84" fillId="33" borderId="27" xfId="0" applyFont="1" applyFill="1" applyBorder="1" applyAlignment="1" applyProtection="1">
      <alignment vertical="top" wrapText="1"/>
      <protection/>
    </xf>
    <xf numFmtId="0" fontId="84" fillId="33" borderId="28" xfId="0" applyFont="1" applyFill="1" applyBorder="1" applyAlignment="1" applyProtection="1">
      <alignment vertical="top" wrapText="1"/>
      <protection/>
    </xf>
    <xf numFmtId="0" fontId="84" fillId="33" borderId="29" xfId="0" applyFont="1" applyFill="1" applyBorder="1" applyAlignment="1" applyProtection="1">
      <alignment vertical="top" wrapText="1"/>
      <protection/>
    </xf>
    <xf numFmtId="0" fontId="0" fillId="33" borderId="0" xfId="0" applyFill="1" applyAlignment="1" applyProtection="1">
      <alignment vertical="center"/>
      <protection/>
    </xf>
    <xf numFmtId="0" fontId="78" fillId="0" borderId="0" xfId="0" applyFont="1" applyAlignment="1" applyProtection="1">
      <alignment vertical="center"/>
      <protection/>
    </xf>
    <xf numFmtId="0" fontId="0" fillId="0" borderId="0" xfId="0" applyFill="1" applyAlignment="1" applyProtection="1">
      <alignment horizontal="center" vertical="center"/>
      <protection/>
    </xf>
    <xf numFmtId="0" fontId="0" fillId="34" borderId="18" xfId="0" applyFill="1" applyBorder="1" applyAlignment="1" applyProtection="1">
      <alignment horizontal="center" vertical="center"/>
      <protection/>
    </xf>
    <xf numFmtId="0" fontId="0" fillId="0" borderId="18" xfId="0" applyFill="1" applyBorder="1" applyAlignment="1" applyProtection="1">
      <alignment vertical="center"/>
      <protection/>
    </xf>
    <xf numFmtId="0" fontId="0" fillId="0" borderId="15" xfId="0" applyFill="1" applyBorder="1" applyAlignment="1" applyProtection="1">
      <alignment horizontal="center" vertical="center"/>
      <protection/>
    </xf>
    <xf numFmtId="0" fontId="0" fillId="0" borderId="23" xfId="0" applyFill="1" applyBorder="1" applyAlignment="1" applyProtection="1">
      <alignment vertical="center"/>
      <protection/>
    </xf>
    <xf numFmtId="0" fontId="0" fillId="0" borderId="14" xfId="0" applyFill="1" applyBorder="1" applyAlignment="1" applyProtection="1">
      <alignment vertical="center"/>
      <protection/>
    </xf>
    <xf numFmtId="0" fontId="0" fillId="6" borderId="18" xfId="0" applyFill="1" applyBorder="1" applyAlignment="1" applyProtection="1">
      <alignment vertical="center"/>
      <protection/>
    </xf>
    <xf numFmtId="0" fontId="0" fillId="6" borderId="15" xfId="0" applyFill="1" applyBorder="1" applyAlignment="1" applyProtection="1">
      <alignment horizontal="center" vertical="center"/>
      <protection/>
    </xf>
    <xf numFmtId="0" fontId="0" fillId="6" borderId="14" xfId="0" applyFill="1" applyBorder="1" applyAlignment="1" applyProtection="1">
      <alignment vertical="center"/>
      <protection/>
    </xf>
    <xf numFmtId="0" fontId="0" fillId="6" borderId="23" xfId="0" applyFill="1" applyBorder="1" applyAlignment="1" applyProtection="1">
      <alignment vertical="center"/>
      <protection/>
    </xf>
    <xf numFmtId="0" fontId="0" fillId="6" borderId="15" xfId="0" applyFill="1" applyBorder="1" applyAlignment="1" applyProtection="1">
      <alignment vertical="center"/>
      <protection/>
    </xf>
    <xf numFmtId="0" fontId="0" fillId="0" borderId="15" xfId="0" applyFill="1" applyBorder="1" applyAlignment="1" applyProtection="1">
      <alignment vertical="center"/>
      <protection/>
    </xf>
    <xf numFmtId="0" fontId="0" fillId="0" borderId="0" xfId="0" applyFill="1" applyAlignment="1" applyProtection="1">
      <alignment vertical="center"/>
      <protection/>
    </xf>
    <xf numFmtId="0" fontId="97" fillId="0" borderId="0" xfId="0" applyFont="1" applyFill="1" applyAlignment="1" applyProtection="1">
      <alignment vertical="center"/>
      <protection/>
    </xf>
    <xf numFmtId="0" fontId="97" fillId="0" borderId="0" xfId="0" applyFont="1" applyAlignment="1" applyProtection="1">
      <alignment vertical="center"/>
      <protection/>
    </xf>
    <xf numFmtId="0" fontId="111" fillId="0" borderId="0" xfId="0" applyFont="1" applyFill="1" applyBorder="1" applyAlignment="1" applyProtection="1">
      <alignment horizontal="left" vertical="center" wrapText="1"/>
      <protection/>
    </xf>
    <xf numFmtId="0" fontId="111" fillId="0" borderId="0" xfId="0" applyFont="1" applyFill="1" applyBorder="1" applyAlignment="1" applyProtection="1">
      <alignment horizontal="left" vertical="center"/>
      <protection/>
    </xf>
    <xf numFmtId="0" fontId="112" fillId="0" borderId="24" xfId="0" applyFont="1" applyFill="1" applyBorder="1" applyAlignment="1">
      <alignment horizontal="left" vertical="center" wrapText="1"/>
    </xf>
    <xf numFmtId="0" fontId="5" fillId="0" borderId="0" xfId="0" applyFont="1" applyAlignment="1" applyProtection="1">
      <alignment horizontal="left" vertical="center" shrinkToFit="1"/>
      <protection locked="0"/>
    </xf>
    <xf numFmtId="190" fontId="87" fillId="0" borderId="0" xfId="0" applyNumberFormat="1" applyFont="1" applyAlignment="1" applyProtection="1">
      <alignment horizontal="center" vertical="center"/>
      <protection locked="0"/>
    </xf>
    <xf numFmtId="0" fontId="87" fillId="0" borderId="0" xfId="0" applyFont="1" applyAlignment="1">
      <alignment horizontal="center" vertical="center"/>
    </xf>
    <xf numFmtId="0" fontId="87" fillId="0" borderId="0" xfId="0" applyFont="1" applyAlignment="1">
      <alignment horizontal="left" vertical="top" wrapText="1"/>
    </xf>
    <xf numFmtId="0" fontId="87" fillId="0" borderId="0" xfId="0" applyFont="1" applyAlignment="1">
      <alignment horizontal="center" vertical="center" shrinkToFit="1"/>
    </xf>
    <xf numFmtId="0" fontId="84" fillId="0" borderId="0" xfId="0" applyFont="1" applyAlignment="1">
      <alignment horizontal="center" vertical="center" shrinkToFit="1"/>
    </xf>
    <xf numFmtId="0" fontId="87" fillId="0" borderId="0" xfId="0" applyFont="1" applyAlignment="1">
      <alignment horizontal="left" vertical="center" wrapText="1"/>
    </xf>
    <xf numFmtId="0" fontId="113" fillId="0" borderId="0" xfId="0" applyFont="1" applyAlignment="1">
      <alignment horizontal="center" vertical="center" wrapText="1"/>
    </xf>
    <xf numFmtId="0" fontId="87" fillId="0" borderId="0" xfId="0" applyFont="1" applyAlignment="1" applyProtection="1">
      <alignment horizontal="left" vertical="top" wrapText="1"/>
      <protection/>
    </xf>
    <xf numFmtId="0" fontId="87" fillId="0" borderId="0" xfId="0" applyFont="1" applyAlignment="1">
      <alignment horizontal="left" vertical="center"/>
    </xf>
    <xf numFmtId="191" fontId="87" fillId="0" borderId="0" xfId="0" applyNumberFormat="1" applyFont="1" applyAlignment="1" applyProtection="1">
      <alignment horizontal="center" vertical="center"/>
      <protection locked="0"/>
    </xf>
    <xf numFmtId="0" fontId="84" fillId="0" borderId="0" xfId="0" applyFont="1" applyAlignment="1">
      <alignment horizontal="distributed" vertical="center"/>
    </xf>
    <xf numFmtId="0" fontId="5" fillId="0" borderId="0" xfId="0" applyNumberFormat="1" applyFont="1" applyFill="1" applyAlignment="1" applyProtection="1">
      <alignment horizontal="left" vertical="center" shrinkToFit="1"/>
      <protection locked="0"/>
    </xf>
    <xf numFmtId="0" fontId="5" fillId="0" borderId="0" xfId="0" applyNumberFormat="1" applyFont="1" applyFill="1" applyAlignment="1" applyProtection="1">
      <alignment horizontal="left" vertical="center" indent="1" shrinkToFit="1"/>
      <protection locked="0"/>
    </xf>
    <xf numFmtId="49" fontId="5" fillId="0" borderId="0" xfId="0" applyNumberFormat="1" applyFont="1" applyFill="1" applyAlignment="1" applyProtection="1">
      <alignment horizontal="left" vertical="center"/>
      <protection locked="0"/>
    </xf>
    <xf numFmtId="0" fontId="7" fillId="28" borderId="20" xfId="0" applyNumberFormat="1" applyFont="1" applyFill="1" applyBorder="1" applyAlignment="1" applyProtection="1">
      <alignment horizontal="left" vertical="top" wrapText="1"/>
      <protection locked="0"/>
    </xf>
    <xf numFmtId="0" fontId="7" fillId="28" borderId="21" xfId="0" applyNumberFormat="1" applyFont="1" applyFill="1" applyBorder="1" applyAlignment="1" applyProtection="1">
      <alignment horizontal="left" vertical="top" wrapText="1"/>
      <protection locked="0"/>
    </xf>
    <xf numFmtId="0" fontId="7" fillId="28" borderId="37" xfId="0" applyNumberFormat="1" applyFont="1" applyFill="1" applyBorder="1" applyAlignment="1" applyProtection="1">
      <alignment horizontal="left" vertical="top" wrapText="1"/>
      <protection locked="0"/>
    </xf>
    <xf numFmtId="49" fontId="84" fillId="28" borderId="11" xfId="0" applyNumberFormat="1" applyFont="1" applyFill="1" applyBorder="1" applyAlignment="1" applyProtection="1">
      <alignment vertical="center"/>
      <protection locked="0"/>
    </xf>
    <xf numFmtId="49" fontId="84" fillId="28" borderId="0" xfId="0" applyNumberFormat="1" applyFont="1" applyFill="1" applyBorder="1" applyAlignment="1" applyProtection="1">
      <alignment vertical="center"/>
      <protection locked="0"/>
    </xf>
    <xf numFmtId="49" fontId="84" fillId="28" borderId="38" xfId="0" applyNumberFormat="1" applyFont="1" applyFill="1" applyBorder="1" applyAlignment="1" applyProtection="1">
      <alignment vertical="center"/>
      <protection locked="0"/>
    </xf>
    <xf numFmtId="186" fontId="7" fillId="28" borderId="39" xfId="0" applyNumberFormat="1" applyFont="1" applyFill="1" applyBorder="1" applyAlignment="1" applyProtection="1">
      <alignment horizontal="left" vertical="center" shrinkToFit="1"/>
      <protection locked="0"/>
    </xf>
    <xf numFmtId="186" fontId="7" fillId="28" borderId="40" xfId="0" applyNumberFormat="1" applyFont="1" applyFill="1" applyBorder="1" applyAlignment="1" applyProtection="1">
      <alignment horizontal="left" vertical="center" shrinkToFit="1"/>
      <protection locked="0"/>
    </xf>
    <xf numFmtId="186" fontId="7" fillId="28" borderId="41" xfId="0" applyNumberFormat="1" applyFont="1" applyFill="1" applyBorder="1" applyAlignment="1" applyProtection="1">
      <alignment horizontal="left" vertical="center" shrinkToFit="1"/>
      <protection locked="0"/>
    </xf>
    <xf numFmtId="0" fontId="7" fillId="33" borderId="15" xfId="0" applyFont="1" applyFill="1" applyBorder="1" applyAlignment="1">
      <alignment horizontal="center" vertical="center" shrinkToFit="1"/>
    </xf>
    <xf numFmtId="49" fontId="7" fillId="28" borderId="39" xfId="0" applyNumberFormat="1" applyFont="1" applyFill="1" applyBorder="1" applyAlignment="1" applyProtection="1">
      <alignment horizontal="left" vertical="center" shrinkToFit="1"/>
      <protection locked="0"/>
    </xf>
    <xf numFmtId="49" fontId="7" fillId="28" borderId="40" xfId="0" applyNumberFormat="1" applyFont="1" applyFill="1" applyBorder="1" applyAlignment="1" applyProtection="1">
      <alignment horizontal="left" vertical="center" shrinkToFit="1"/>
      <protection locked="0"/>
    </xf>
    <xf numFmtId="49" fontId="7" fillId="28" borderId="41" xfId="0" applyNumberFormat="1" applyFont="1" applyFill="1" applyBorder="1" applyAlignment="1" applyProtection="1">
      <alignment horizontal="left" vertical="center" shrinkToFit="1"/>
      <protection locked="0"/>
    </xf>
    <xf numFmtId="0" fontId="7" fillId="33" borderId="18" xfId="0" applyFont="1" applyFill="1" applyBorder="1" applyAlignment="1">
      <alignment horizontal="center" vertical="center" shrinkToFit="1"/>
    </xf>
    <xf numFmtId="0" fontId="114" fillId="33" borderId="0" xfId="0" applyFont="1" applyFill="1" applyAlignment="1">
      <alignment horizontal="left" wrapText="1"/>
    </xf>
    <xf numFmtId="0" fontId="114" fillId="33" borderId="0" xfId="0" applyFont="1" applyFill="1" applyAlignment="1">
      <alignment horizontal="left"/>
    </xf>
    <xf numFmtId="49" fontId="7" fillId="0" borderId="39" xfId="0" applyNumberFormat="1" applyFont="1" applyFill="1" applyBorder="1" applyAlignment="1" applyProtection="1">
      <alignment horizontal="left" vertical="center" wrapText="1"/>
      <protection/>
    </xf>
    <xf numFmtId="49" fontId="7" fillId="0" borderId="40" xfId="0" applyNumberFormat="1" applyFont="1" applyFill="1" applyBorder="1" applyAlignment="1" applyProtection="1">
      <alignment horizontal="left" vertical="center" wrapText="1"/>
      <protection/>
    </xf>
    <xf numFmtId="49" fontId="7" fillId="0" borderId="41" xfId="0" applyNumberFormat="1" applyFont="1" applyFill="1" applyBorder="1" applyAlignment="1" applyProtection="1">
      <alignment horizontal="left" vertical="center" wrapText="1"/>
      <protection/>
    </xf>
    <xf numFmtId="0" fontId="96" fillId="33" borderId="0" xfId="0" applyFont="1" applyFill="1" applyAlignment="1">
      <alignment horizontal="center" vertical="center"/>
    </xf>
    <xf numFmtId="0" fontId="7" fillId="33" borderId="15" xfId="0" applyFont="1" applyFill="1" applyBorder="1" applyAlignment="1">
      <alignment horizontal="center" vertical="center" textRotation="255" shrinkToFit="1"/>
    </xf>
    <xf numFmtId="0" fontId="7" fillId="0" borderId="16"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49" fontId="7" fillId="0" borderId="42" xfId="0" applyNumberFormat="1" applyFont="1" applyFill="1" applyBorder="1" applyAlignment="1" applyProtection="1">
      <alignment horizontal="center" vertical="center" shrinkToFit="1"/>
      <protection/>
    </xf>
    <xf numFmtId="49" fontId="7" fillId="0" borderId="43" xfId="0" applyNumberFormat="1" applyFont="1" applyFill="1" applyBorder="1" applyAlignment="1" applyProtection="1">
      <alignment horizontal="center" vertical="center" shrinkToFit="1"/>
      <protection/>
    </xf>
    <xf numFmtId="0" fontId="7" fillId="0" borderId="2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33" borderId="20" xfId="0" applyFont="1" applyFill="1" applyBorder="1" applyAlignment="1">
      <alignment horizontal="left" vertical="center" wrapText="1"/>
    </xf>
    <xf numFmtId="0" fontId="7" fillId="33" borderId="21" xfId="0" applyFont="1" applyFill="1" applyBorder="1" applyAlignment="1">
      <alignment horizontal="left" vertical="center" wrapText="1"/>
    </xf>
    <xf numFmtId="0" fontId="7" fillId="33" borderId="22" xfId="0" applyFont="1" applyFill="1" applyBorder="1" applyAlignment="1">
      <alignment horizontal="left" vertical="center" wrapText="1"/>
    </xf>
    <xf numFmtId="0" fontId="7" fillId="0" borderId="44"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33" borderId="18" xfId="0" applyFont="1" applyFill="1" applyBorder="1" applyAlignment="1">
      <alignment horizontal="center" vertical="center" textRotation="255" shrinkToFit="1"/>
    </xf>
    <xf numFmtId="0" fontId="7" fillId="33" borderId="15" xfId="0" applyFont="1" applyFill="1" applyBorder="1" applyAlignment="1">
      <alignment horizontal="center" vertical="center" wrapText="1"/>
    </xf>
    <xf numFmtId="0" fontId="7" fillId="0" borderId="13" xfId="0" applyFont="1" applyFill="1" applyBorder="1" applyAlignment="1">
      <alignment horizontal="left" vertical="center" wrapText="1"/>
    </xf>
    <xf numFmtId="185" fontId="7" fillId="28" borderId="39" xfId="0" applyNumberFormat="1" applyFont="1" applyFill="1" applyBorder="1" applyAlignment="1" applyProtection="1">
      <alignment horizontal="left" vertical="center" shrinkToFit="1"/>
      <protection locked="0"/>
    </xf>
    <xf numFmtId="185" fontId="7" fillId="28" borderId="40" xfId="0" applyNumberFormat="1" applyFont="1" applyFill="1" applyBorder="1" applyAlignment="1" applyProtection="1">
      <alignment horizontal="left" vertical="center" shrinkToFit="1"/>
      <protection locked="0"/>
    </xf>
    <xf numFmtId="185" fontId="7" fillId="28" borderId="41" xfId="0" applyNumberFormat="1" applyFont="1" applyFill="1" applyBorder="1" applyAlignment="1" applyProtection="1">
      <alignment horizontal="left" vertical="center" shrinkToFit="1"/>
      <protection locked="0"/>
    </xf>
    <xf numFmtId="0" fontId="7" fillId="33" borderId="16"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0" borderId="47" xfId="0" applyFont="1" applyFill="1" applyBorder="1" applyAlignment="1">
      <alignment horizontal="left" vertical="center"/>
    </xf>
    <xf numFmtId="0" fontId="7" fillId="0" borderId="48" xfId="0" applyFont="1" applyFill="1" applyBorder="1" applyAlignment="1">
      <alignment horizontal="left" vertical="center"/>
    </xf>
    <xf numFmtId="0" fontId="7" fillId="28" borderId="39" xfId="0" applyFont="1" applyFill="1" applyBorder="1" applyAlignment="1" applyProtection="1">
      <alignment horizontal="left" vertical="center" shrinkToFit="1"/>
      <protection locked="0"/>
    </xf>
    <xf numFmtId="0" fontId="7" fillId="28" borderId="40" xfId="0" applyFont="1" applyFill="1" applyBorder="1" applyAlignment="1" applyProtection="1">
      <alignment horizontal="left" vertical="center" shrinkToFit="1"/>
      <protection locked="0"/>
    </xf>
    <xf numFmtId="0" fontId="7" fillId="28" borderId="41" xfId="0" applyFont="1" applyFill="1" applyBorder="1" applyAlignment="1" applyProtection="1">
      <alignment horizontal="left" vertical="center" shrinkToFit="1"/>
      <protection locked="0"/>
    </xf>
    <xf numFmtId="0" fontId="7" fillId="33" borderId="26" xfId="0" applyFont="1" applyFill="1" applyBorder="1" applyAlignment="1">
      <alignment horizontal="center" vertical="center" textRotation="255" wrapText="1"/>
    </xf>
    <xf numFmtId="0" fontId="7" fillId="33" borderId="25" xfId="0" applyFont="1" applyFill="1" applyBorder="1" applyAlignment="1">
      <alignment horizontal="center" vertical="center" textRotation="255" wrapText="1"/>
    </xf>
    <xf numFmtId="0" fontId="7" fillId="33" borderId="11" xfId="0" applyFont="1" applyFill="1" applyBorder="1" applyAlignment="1">
      <alignment horizontal="center" vertical="center" textRotation="255" wrapText="1"/>
    </xf>
    <xf numFmtId="0" fontId="7" fillId="33" borderId="30" xfId="0" applyFont="1" applyFill="1" applyBorder="1" applyAlignment="1">
      <alignment horizontal="center" vertical="center" textRotation="255" wrapText="1"/>
    </xf>
    <xf numFmtId="0" fontId="7" fillId="33" borderId="27" xfId="0" applyFont="1" applyFill="1" applyBorder="1" applyAlignment="1">
      <alignment horizontal="center" vertical="center" textRotation="255" wrapText="1"/>
    </xf>
    <xf numFmtId="0" fontId="7" fillId="33" borderId="29" xfId="0" applyFont="1" applyFill="1" applyBorder="1" applyAlignment="1">
      <alignment horizontal="center" vertical="center" textRotation="255" wrapText="1"/>
    </xf>
    <xf numFmtId="49" fontId="84" fillId="28" borderId="20" xfId="0" applyNumberFormat="1" applyFont="1" applyFill="1" applyBorder="1" applyAlignment="1" applyProtection="1">
      <alignment vertical="center"/>
      <protection locked="0"/>
    </xf>
    <xf numFmtId="49" fontId="84" fillId="28" borderId="21" xfId="0" applyNumberFormat="1" applyFont="1" applyFill="1" applyBorder="1" applyAlignment="1" applyProtection="1">
      <alignment vertical="center"/>
      <protection locked="0"/>
    </xf>
    <xf numFmtId="49" fontId="84" fillId="28" borderId="37" xfId="0" applyNumberFormat="1" applyFont="1" applyFill="1" applyBorder="1" applyAlignment="1" applyProtection="1">
      <alignment vertical="center"/>
      <protection locked="0"/>
    </xf>
    <xf numFmtId="0" fontId="96" fillId="33" borderId="0" xfId="0" applyFont="1" applyFill="1" applyBorder="1" applyAlignment="1">
      <alignment horizontal="center" vertical="center"/>
    </xf>
    <xf numFmtId="0" fontId="84" fillId="33" borderId="0" xfId="0" applyFont="1" applyFill="1" applyBorder="1" applyAlignment="1">
      <alignment horizontal="center" vertical="center"/>
    </xf>
    <xf numFmtId="0" fontId="7" fillId="34" borderId="49" xfId="0" applyFont="1" applyFill="1" applyBorder="1" applyAlignment="1">
      <alignment horizontal="center" vertical="center"/>
    </xf>
    <xf numFmtId="0" fontId="7" fillId="34" borderId="50" xfId="0" applyFont="1" applyFill="1" applyBorder="1" applyAlignment="1">
      <alignment horizontal="center" vertical="center"/>
    </xf>
    <xf numFmtId="0" fontId="7" fillId="33" borderId="13" xfId="0" applyFont="1" applyFill="1" applyBorder="1" applyAlignment="1">
      <alignment horizontal="left" vertical="center" wrapText="1"/>
    </xf>
    <xf numFmtId="0" fontId="7" fillId="33" borderId="15" xfId="0" applyFont="1" applyFill="1" applyBorder="1" applyAlignment="1">
      <alignment horizontal="left" vertical="center" wrapText="1"/>
    </xf>
    <xf numFmtId="0" fontId="7" fillId="33" borderId="51" xfId="0" applyFont="1" applyFill="1" applyBorder="1" applyAlignment="1">
      <alignment horizontal="left" vertical="center" wrapText="1"/>
    </xf>
    <xf numFmtId="0" fontId="7" fillId="33" borderId="24" xfId="0" applyFont="1" applyFill="1" applyBorder="1" applyAlignment="1">
      <alignment horizontal="left" vertical="center" wrapText="1"/>
    </xf>
    <xf numFmtId="0" fontId="84" fillId="34" borderId="52" xfId="0" applyFont="1" applyFill="1" applyBorder="1" applyAlignment="1">
      <alignment horizontal="center" vertical="center"/>
    </xf>
    <xf numFmtId="0" fontId="84" fillId="34" borderId="53" xfId="0" applyFont="1" applyFill="1" applyBorder="1" applyAlignment="1">
      <alignment horizontal="center" vertical="center"/>
    </xf>
    <xf numFmtId="0" fontId="7" fillId="28" borderId="27" xfId="0" applyNumberFormat="1" applyFont="1" applyFill="1" applyBorder="1" applyAlignment="1" applyProtection="1">
      <alignment horizontal="left" vertical="top" wrapText="1"/>
      <protection locked="0"/>
    </xf>
    <xf numFmtId="0" fontId="7" fillId="28" borderId="28" xfId="0" applyNumberFormat="1" applyFont="1" applyFill="1" applyBorder="1" applyAlignment="1" applyProtection="1">
      <alignment horizontal="left" vertical="top" wrapText="1"/>
      <protection locked="0"/>
    </xf>
    <xf numFmtId="0" fontId="7" fillId="28" borderId="54" xfId="0" applyNumberFormat="1" applyFont="1" applyFill="1" applyBorder="1" applyAlignment="1" applyProtection="1">
      <alignment horizontal="left" vertical="top" wrapText="1"/>
      <protection locked="0"/>
    </xf>
    <xf numFmtId="0" fontId="7" fillId="33" borderId="55" xfId="0" applyFont="1" applyFill="1" applyBorder="1" applyAlignment="1">
      <alignment horizontal="left" vertical="center" wrapText="1"/>
    </xf>
    <xf numFmtId="0" fontId="96" fillId="33" borderId="0" xfId="0" applyFont="1" applyFill="1" applyBorder="1" applyAlignment="1" applyProtection="1">
      <alignment horizontal="center" vertical="center"/>
      <protection/>
    </xf>
    <xf numFmtId="49" fontId="7" fillId="28" borderId="56" xfId="0" applyNumberFormat="1" applyFont="1" applyFill="1" applyBorder="1" applyAlignment="1" applyProtection="1">
      <alignment horizontal="left" vertical="center" wrapText="1"/>
      <protection locked="0"/>
    </xf>
    <xf numFmtId="49" fontId="7" fillId="28" borderId="57" xfId="0" applyNumberFormat="1" applyFont="1" applyFill="1" applyBorder="1" applyAlignment="1" applyProtection="1">
      <alignment horizontal="left" vertical="center" wrapText="1"/>
      <protection locked="0"/>
    </xf>
    <xf numFmtId="49" fontId="7" fillId="28" borderId="39" xfId="44" applyNumberFormat="1" applyFont="1" applyFill="1" applyBorder="1" applyAlignment="1" applyProtection="1">
      <alignment horizontal="left" vertical="center" shrinkToFit="1"/>
      <protection locked="0"/>
    </xf>
    <xf numFmtId="0" fontId="7" fillId="33" borderId="58" xfId="0" applyFont="1" applyFill="1" applyBorder="1" applyAlignment="1">
      <alignment horizontal="left" vertical="center" wrapText="1"/>
    </xf>
    <xf numFmtId="0" fontId="7" fillId="33" borderId="35" xfId="0" applyFont="1" applyFill="1" applyBorder="1" applyAlignment="1">
      <alignment horizontal="left" vertical="center" wrapText="1"/>
    </xf>
    <xf numFmtId="0" fontId="7" fillId="33" borderId="59" xfId="0" applyFont="1" applyFill="1" applyBorder="1" applyAlignment="1">
      <alignment horizontal="left" vertical="center" wrapText="1"/>
    </xf>
    <xf numFmtId="0" fontId="7" fillId="33" borderId="60" xfId="0" applyFont="1" applyFill="1" applyBorder="1" applyAlignment="1">
      <alignment horizontal="center" vertical="center" textRotation="255" wrapText="1"/>
    </xf>
    <xf numFmtId="0" fontId="7" fillId="33" borderId="26" xfId="0" applyFont="1" applyFill="1" applyBorder="1" applyAlignment="1">
      <alignment horizontal="left" vertical="center" wrapText="1"/>
    </xf>
    <xf numFmtId="0" fontId="7" fillId="33" borderId="25"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30" xfId="0" applyFont="1" applyFill="1" applyBorder="1" applyAlignment="1">
      <alignment horizontal="left" vertical="center" wrapText="1"/>
    </xf>
    <xf numFmtId="0" fontId="7" fillId="33" borderId="27" xfId="0" applyFont="1" applyFill="1" applyBorder="1" applyAlignment="1">
      <alignment horizontal="left" vertical="center" wrapText="1"/>
    </xf>
    <xf numFmtId="0" fontId="7" fillId="33" borderId="28" xfId="0" applyFont="1" applyFill="1" applyBorder="1" applyAlignment="1">
      <alignment horizontal="left" vertical="center" wrapText="1"/>
    </xf>
    <xf numFmtId="0" fontId="7" fillId="33" borderId="29" xfId="0" applyFont="1" applyFill="1" applyBorder="1" applyAlignment="1">
      <alignment horizontal="left" vertical="center" wrapText="1"/>
    </xf>
    <xf numFmtId="0" fontId="7" fillId="33" borderId="15" xfId="0" applyFont="1" applyFill="1" applyBorder="1" applyAlignment="1">
      <alignment horizontal="center" vertical="center" textRotation="255" wrapText="1"/>
    </xf>
    <xf numFmtId="0" fontId="7" fillId="0" borderId="61" xfId="0" applyFont="1" applyFill="1" applyBorder="1" applyAlignment="1">
      <alignment horizontal="left" vertical="center" wrapText="1"/>
    </xf>
    <xf numFmtId="0" fontId="7" fillId="0" borderId="62" xfId="0" applyFont="1" applyFill="1" applyBorder="1" applyAlignment="1">
      <alignment horizontal="left" vertical="center" wrapText="1"/>
    </xf>
    <xf numFmtId="0" fontId="7" fillId="0" borderId="16"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63" xfId="0" applyFont="1" applyFill="1" applyBorder="1" applyAlignment="1">
      <alignment horizontal="center" vertical="center" textRotation="255" wrapText="1"/>
    </xf>
    <xf numFmtId="0" fontId="7" fillId="33" borderId="64" xfId="0" applyFont="1" applyFill="1" applyBorder="1" applyAlignment="1">
      <alignment horizontal="left" vertical="center" shrinkToFit="1"/>
    </xf>
    <xf numFmtId="0" fontId="7" fillId="33" borderId="26"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7" fillId="33" borderId="27" xfId="0" applyFont="1" applyFill="1" applyBorder="1" applyAlignment="1">
      <alignment horizontal="center" vertical="center" wrapText="1"/>
    </xf>
    <xf numFmtId="0" fontId="7" fillId="33" borderId="29" xfId="0" applyFont="1" applyFill="1" applyBorder="1" applyAlignment="1">
      <alignment horizontal="center" vertical="center" wrapText="1"/>
    </xf>
    <xf numFmtId="0" fontId="7" fillId="28" borderId="65" xfId="0" applyNumberFormat="1" applyFont="1" applyFill="1" applyBorder="1" applyAlignment="1" applyProtection="1">
      <alignment horizontal="left" vertical="top" wrapText="1"/>
      <protection locked="0"/>
    </xf>
    <xf numFmtId="0" fontId="7" fillId="28" borderId="62" xfId="0" applyNumberFormat="1" applyFont="1" applyFill="1" applyBorder="1" applyAlignment="1" applyProtection="1">
      <alignment horizontal="left" vertical="top" wrapText="1"/>
      <protection locked="0"/>
    </xf>
    <xf numFmtId="0" fontId="7" fillId="28" borderId="66" xfId="0" applyNumberFormat="1" applyFont="1" applyFill="1" applyBorder="1" applyAlignment="1" applyProtection="1">
      <alignment horizontal="left" vertical="top" wrapText="1"/>
      <protection locked="0"/>
    </xf>
    <xf numFmtId="0" fontId="7" fillId="28" borderId="34" xfId="0" applyNumberFormat="1" applyFont="1" applyFill="1" applyBorder="1" applyAlignment="1" applyProtection="1">
      <alignment horizontal="left" vertical="top" wrapText="1"/>
      <protection locked="0"/>
    </xf>
    <xf numFmtId="0" fontId="7" fillId="28" borderId="35" xfId="0" applyNumberFormat="1" applyFont="1" applyFill="1" applyBorder="1" applyAlignment="1" applyProtection="1">
      <alignment horizontal="left" vertical="top" wrapText="1"/>
      <protection locked="0"/>
    </xf>
    <xf numFmtId="0" fontId="7" fillId="28" borderId="36" xfId="0" applyNumberFormat="1" applyFont="1" applyFill="1" applyBorder="1" applyAlignment="1" applyProtection="1">
      <alignment horizontal="left" vertical="top" wrapText="1"/>
      <protection locked="0"/>
    </xf>
    <xf numFmtId="49" fontId="7" fillId="28" borderId="39" xfId="0" applyNumberFormat="1" applyFont="1" applyFill="1" applyBorder="1" applyAlignment="1" applyProtection="1">
      <alignment horizontal="left" vertical="center" wrapText="1"/>
      <protection locked="0"/>
    </xf>
    <xf numFmtId="49" fontId="7" fillId="28" borderId="40" xfId="0" applyNumberFormat="1" applyFont="1" applyFill="1" applyBorder="1" applyAlignment="1" applyProtection="1">
      <alignment horizontal="left" vertical="center" wrapText="1"/>
      <protection locked="0"/>
    </xf>
    <xf numFmtId="49" fontId="7" fillId="28" borderId="41" xfId="0" applyNumberFormat="1" applyFont="1" applyFill="1" applyBorder="1" applyAlignment="1" applyProtection="1">
      <alignment horizontal="left" vertical="center" wrapText="1"/>
      <protection locked="0"/>
    </xf>
    <xf numFmtId="0" fontId="7" fillId="0" borderId="67" xfId="0" applyFont="1" applyFill="1" applyBorder="1" applyAlignment="1" applyProtection="1">
      <alignment horizontal="center" vertical="center" shrinkToFit="1"/>
      <protection/>
    </xf>
    <xf numFmtId="0" fontId="7" fillId="0" borderId="68" xfId="0" applyFont="1" applyFill="1" applyBorder="1" applyAlignment="1" applyProtection="1">
      <alignment horizontal="center" vertical="center" shrinkToFit="1"/>
      <protection/>
    </xf>
    <xf numFmtId="183" fontId="7" fillId="28" borderId="69" xfId="0" applyNumberFormat="1" applyFont="1" applyFill="1" applyBorder="1" applyAlignment="1" applyProtection="1">
      <alignment horizontal="center" vertical="center" wrapText="1"/>
      <protection locked="0"/>
    </xf>
    <xf numFmtId="183" fontId="7" fillId="28" borderId="70" xfId="0" applyNumberFormat="1" applyFont="1" applyFill="1" applyBorder="1" applyAlignment="1" applyProtection="1">
      <alignment horizontal="center" vertical="center" wrapText="1"/>
      <protection locked="0"/>
    </xf>
    <xf numFmtId="0" fontId="7" fillId="0" borderId="71" xfId="0" applyFont="1" applyFill="1" applyBorder="1" applyAlignment="1" applyProtection="1">
      <alignment horizontal="center" vertical="center" shrinkToFit="1"/>
      <protection/>
    </xf>
    <xf numFmtId="0" fontId="7" fillId="0" borderId="72" xfId="0" applyFont="1" applyFill="1" applyBorder="1" applyAlignment="1" applyProtection="1">
      <alignment horizontal="center" vertical="center" shrinkToFit="1"/>
      <protection/>
    </xf>
    <xf numFmtId="0" fontId="7" fillId="33" borderId="65" xfId="0" applyFont="1" applyFill="1" applyBorder="1" applyAlignment="1">
      <alignment horizontal="left" vertical="center" wrapText="1"/>
    </xf>
    <xf numFmtId="0" fontId="7" fillId="33" borderId="62" xfId="0" applyFont="1" applyFill="1" applyBorder="1" applyAlignment="1">
      <alignment horizontal="left" vertical="center" wrapText="1"/>
    </xf>
    <xf numFmtId="0" fontId="7" fillId="33" borderId="73" xfId="0" applyFont="1" applyFill="1" applyBorder="1" applyAlignment="1">
      <alignment horizontal="left" vertical="center" wrapText="1"/>
    </xf>
    <xf numFmtId="182" fontId="7" fillId="0" borderId="39" xfId="0" applyNumberFormat="1" applyFont="1" applyFill="1" applyBorder="1" applyAlignment="1">
      <alignment horizontal="left" vertical="center"/>
    </xf>
    <xf numFmtId="182" fontId="7" fillId="0" borderId="40" xfId="0" applyNumberFormat="1" applyFont="1" applyFill="1" applyBorder="1" applyAlignment="1">
      <alignment horizontal="left" vertical="center"/>
    </xf>
    <xf numFmtId="182" fontId="7" fillId="0" borderId="41" xfId="0" applyNumberFormat="1" applyFont="1" applyFill="1" applyBorder="1" applyAlignment="1">
      <alignment horizontal="left" vertical="center"/>
    </xf>
    <xf numFmtId="189" fontId="7" fillId="28" borderId="74" xfId="0" applyNumberFormat="1" applyFont="1" applyFill="1" applyBorder="1" applyAlignment="1" applyProtection="1">
      <alignment horizontal="left" vertical="center"/>
      <protection locked="0"/>
    </xf>
    <xf numFmtId="189" fontId="7" fillId="28" borderId="75" xfId="0" applyNumberFormat="1" applyFont="1" applyFill="1" applyBorder="1" applyAlignment="1" applyProtection="1">
      <alignment horizontal="left" vertical="center"/>
      <protection locked="0"/>
    </xf>
    <xf numFmtId="189" fontId="7" fillId="28" borderId="76" xfId="0" applyNumberFormat="1" applyFont="1" applyFill="1" applyBorder="1" applyAlignment="1" applyProtection="1">
      <alignment horizontal="left" vertical="center"/>
      <protection locked="0"/>
    </xf>
    <xf numFmtId="49" fontId="7" fillId="0" borderId="39" xfId="0" applyNumberFormat="1" applyFont="1" applyFill="1" applyBorder="1" applyAlignment="1" applyProtection="1">
      <alignment horizontal="left" vertical="center" wrapText="1"/>
      <protection locked="0"/>
    </xf>
    <xf numFmtId="49" fontId="7" fillId="0" borderId="40" xfId="0" applyNumberFormat="1" applyFont="1" applyFill="1" applyBorder="1" applyAlignment="1" applyProtection="1">
      <alignment horizontal="left" vertical="center" wrapText="1"/>
      <protection locked="0"/>
    </xf>
    <xf numFmtId="49" fontId="7" fillId="0" borderId="41" xfId="0" applyNumberFormat="1" applyFont="1" applyFill="1" applyBorder="1" applyAlignment="1" applyProtection="1">
      <alignment horizontal="left" vertical="center" wrapText="1"/>
      <protection locked="0"/>
    </xf>
    <xf numFmtId="0" fontId="7" fillId="33" borderId="48" xfId="0" applyFont="1" applyFill="1" applyBorder="1" applyAlignment="1">
      <alignment horizontal="left" vertical="center" wrapText="1"/>
    </xf>
    <xf numFmtId="49" fontId="7" fillId="0" borderId="77" xfId="0" applyNumberFormat="1" applyFont="1" applyFill="1" applyBorder="1" applyAlignment="1" applyProtection="1">
      <alignment horizontal="center" vertical="center" shrinkToFit="1"/>
      <protection/>
    </xf>
    <xf numFmtId="0" fontId="7" fillId="0" borderId="15" xfId="0" applyFont="1" applyBorder="1" applyAlignment="1">
      <alignment horizontal="center" vertical="center" shrinkToFit="1"/>
    </xf>
    <xf numFmtId="0" fontId="7" fillId="0" borderId="78" xfId="0" applyFont="1" applyBorder="1" applyAlignment="1">
      <alignment horizontal="left" vertical="center"/>
    </xf>
    <xf numFmtId="0" fontId="7" fillId="0" borderId="79" xfId="0" applyFont="1" applyBorder="1" applyAlignment="1">
      <alignment horizontal="left" vertical="center"/>
    </xf>
    <xf numFmtId="0" fontId="7" fillId="0" borderId="80" xfId="0" applyFont="1" applyBorder="1" applyAlignment="1">
      <alignment horizontal="left" vertical="center"/>
    </xf>
    <xf numFmtId="0" fontId="7" fillId="33" borderId="81" xfId="0" applyFont="1" applyFill="1" applyBorder="1" applyAlignment="1">
      <alignment horizontal="center" vertical="center" textRotation="255" wrapText="1"/>
    </xf>
    <xf numFmtId="0" fontId="7" fillId="33" borderId="23" xfId="0" applyFont="1" applyFill="1" applyBorder="1" applyAlignment="1">
      <alignment horizontal="center" vertical="center" textRotation="255" wrapText="1"/>
    </xf>
    <xf numFmtId="0" fontId="7" fillId="0" borderId="82" xfId="0" applyFont="1" applyBorder="1" applyAlignment="1">
      <alignment horizontal="left" vertical="center"/>
    </xf>
    <xf numFmtId="0" fontId="7" fillId="0" borderId="48" xfId="0" applyFont="1" applyBorder="1" applyAlignment="1">
      <alignment horizontal="center" vertical="center" shrinkToFit="1"/>
    </xf>
    <xf numFmtId="0" fontId="7" fillId="0" borderId="47"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19" xfId="0" applyFont="1" applyBorder="1" applyAlignment="1">
      <alignment horizontal="center" vertical="center" textRotation="255"/>
    </xf>
    <xf numFmtId="176" fontId="7" fillId="28" borderId="82" xfId="0" applyNumberFormat="1" applyFont="1" applyFill="1" applyBorder="1" applyAlignment="1" applyProtection="1">
      <alignment horizontal="left" vertical="center"/>
      <protection locked="0"/>
    </xf>
    <xf numFmtId="176" fontId="7" fillId="28" borderId="83" xfId="0" applyNumberFormat="1" applyFont="1" applyFill="1" applyBorder="1" applyAlignment="1" applyProtection="1">
      <alignment horizontal="left" vertical="center"/>
      <protection locked="0"/>
    </xf>
    <xf numFmtId="176" fontId="7" fillId="28" borderId="79" xfId="0" applyNumberFormat="1" applyFont="1" applyFill="1" applyBorder="1" applyAlignment="1" applyProtection="1">
      <alignment horizontal="left" vertical="center"/>
      <protection locked="0"/>
    </xf>
    <xf numFmtId="176" fontId="7" fillId="28" borderId="84" xfId="0" applyNumberFormat="1" applyFont="1" applyFill="1" applyBorder="1" applyAlignment="1" applyProtection="1">
      <alignment horizontal="left" vertical="center"/>
      <protection locked="0"/>
    </xf>
    <xf numFmtId="176" fontId="7" fillId="28" borderId="80" xfId="0" applyNumberFormat="1" applyFont="1" applyFill="1" applyBorder="1" applyAlignment="1" applyProtection="1">
      <alignment horizontal="left" vertical="center"/>
      <protection locked="0"/>
    </xf>
    <xf numFmtId="176" fontId="7" fillId="28" borderId="85" xfId="0" applyNumberFormat="1" applyFont="1" applyFill="1" applyBorder="1" applyAlignment="1" applyProtection="1">
      <alignment horizontal="left" vertical="center"/>
      <protection locked="0"/>
    </xf>
    <xf numFmtId="176" fontId="7" fillId="28" borderId="78" xfId="0" applyNumberFormat="1" applyFont="1" applyFill="1" applyBorder="1" applyAlignment="1" applyProtection="1">
      <alignment horizontal="left" vertical="center"/>
      <protection locked="0"/>
    </xf>
    <xf numFmtId="176" fontId="7" fillId="28" borderId="86" xfId="0" applyNumberFormat="1" applyFont="1" applyFill="1" applyBorder="1" applyAlignment="1" applyProtection="1">
      <alignment horizontal="left" vertical="center"/>
      <protection locked="0"/>
    </xf>
    <xf numFmtId="176" fontId="7" fillId="0" borderId="87" xfId="0" applyNumberFormat="1" applyFont="1" applyFill="1" applyBorder="1" applyAlignment="1">
      <alignment horizontal="left" vertical="center"/>
    </xf>
    <xf numFmtId="176" fontId="7" fillId="0" borderId="88" xfId="0" applyNumberFormat="1" applyFont="1" applyFill="1" applyBorder="1" applyAlignment="1">
      <alignment horizontal="left" vertical="center"/>
    </xf>
    <xf numFmtId="176" fontId="7" fillId="0" borderId="89" xfId="0" applyNumberFormat="1" applyFont="1" applyFill="1" applyBorder="1" applyAlignment="1">
      <alignment horizontal="left" vertical="center"/>
    </xf>
    <xf numFmtId="176" fontId="7" fillId="0" borderId="90" xfId="0" applyNumberFormat="1" applyFont="1" applyFill="1" applyBorder="1" applyAlignment="1">
      <alignment horizontal="left" vertical="center"/>
    </xf>
    <xf numFmtId="176" fontId="7" fillId="0" borderId="91" xfId="0" applyNumberFormat="1" applyFont="1" applyFill="1" applyBorder="1" applyAlignment="1">
      <alignment horizontal="left" vertical="center"/>
    </xf>
    <xf numFmtId="176" fontId="7" fillId="0" borderId="92" xfId="0" applyNumberFormat="1" applyFont="1" applyFill="1" applyBorder="1" applyAlignment="1">
      <alignment horizontal="left" vertical="center"/>
    </xf>
    <xf numFmtId="0" fontId="7" fillId="0" borderId="16" xfId="0" applyFont="1" applyFill="1" applyBorder="1" applyAlignment="1">
      <alignment horizontal="left" vertical="center"/>
    </xf>
    <xf numFmtId="0" fontId="7" fillId="0" borderId="10" xfId="0" applyFont="1" applyFill="1" applyBorder="1" applyAlignment="1">
      <alignment horizontal="left" vertical="center"/>
    </xf>
    <xf numFmtId="0" fontId="7" fillId="0" borderId="12" xfId="0" applyFont="1" applyFill="1" applyBorder="1" applyAlignment="1">
      <alignment horizontal="left" vertical="center"/>
    </xf>
    <xf numFmtId="176" fontId="7" fillId="0" borderId="78" xfId="0" applyNumberFormat="1" applyFont="1" applyFill="1" applyBorder="1" applyAlignment="1">
      <alignment horizontal="left" vertical="center"/>
    </xf>
    <xf numFmtId="176" fontId="7" fillId="0" borderId="86" xfId="0" applyNumberFormat="1" applyFont="1" applyFill="1" applyBorder="1" applyAlignment="1">
      <alignment horizontal="left" vertical="center"/>
    </xf>
    <xf numFmtId="176" fontId="7" fillId="0" borderId="20" xfId="50" applyNumberFormat="1" applyFont="1" applyFill="1" applyBorder="1" applyAlignment="1" applyProtection="1">
      <alignment horizontal="left" vertical="center" shrinkToFit="1"/>
      <protection/>
    </xf>
    <xf numFmtId="176" fontId="7" fillId="0" borderId="21" xfId="50" applyNumberFormat="1" applyFont="1" applyFill="1" applyBorder="1" applyAlignment="1" applyProtection="1">
      <alignment horizontal="left" vertical="center" shrinkToFit="1"/>
      <protection/>
    </xf>
    <xf numFmtId="176" fontId="7" fillId="0" borderId="37" xfId="50" applyNumberFormat="1" applyFont="1" applyFill="1" applyBorder="1" applyAlignment="1" applyProtection="1">
      <alignment horizontal="left" vertical="center" shrinkToFit="1"/>
      <protection/>
    </xf>
    <xf numFmtId="0" fontId="7" fillId="28" borderId="93" xfId="0" applyNumberFormat="1" applyFont="1" applyFill="1" applyBorder="1" applyAlignment="1" applyProtection="1">
      <alignment horizontal="left" vertical="top" wrapText="1"/>
      <protection locked="0"/>
    </xf>
    <xf numFmtId="0" fontId="7" fillId="28" borderId="94" xfId="0" applyNumberFormat="1" applyFont="1" applyFill="1" applyBorder="1" applyAlignment="1" applyProtection="1">
      <alignment horizontal="left" vertical="top" wrapText="1"/>
      <protection locked="0"/>
    </xf>
    <xf numFmtId="0" fontId="7" fillId="0" borderId="15" xfId="0" applyFont="1" applyBorder="1" applyAlignment="1">
      <alignment horizontal="center" vertical="center" wrapText="1"/>
    </xf>
    <xf numFmtId="0" fontId="7" fillId="0" borderId="15" xfId="0" applyFont="1" applyBorder="1" applyAlignment="1">
      <alignment horizontal="center" vertical="center"/>
    </xf>
    <xf numFmtId="0" fontId="7" fillId="0" borderId="64" xfId="0" applyFont="1" applyBorder="1" applyAlignment="1">
      <alignment horizontal="center" vertical="center"/>
    </xf>
    <xf numFmtId="0" fontId="7" fillId="0" borderId="95" xfId="0" applyFont="1" applyBorder="1" applyAlignment="1">
      <alignment horizontal="left" vertical="center"/>
    </xf>
    <xf numFmtId="0" fontId="7" fillId="0" borderId="47" xfId="0" applyFont="1" applyFill="1" applyBorder="1" applyAlignment="1">
      <alignment horizontal="left" vertical="center" wrapText="1"/>
    </xf>
    <xf numFmtId="0" fontId="7" fillId="28" borderId="96" xfId="0" applyFont="1" applyFill="1" applyBorder="1" applyAlignment="1" applyProtection="1">
      <alignment horizontal="center" vertical="center" shrinkToFit="1"/>
      <protection locked="0"/>
    </xf>
    <xf numFmtId="0" fontId="7" fillId="28" borderId="97" xfId="0" applyFont="1" applyFill="1" applyBorder="1" applyAlignment="1" applyProtection="1">
      <alignment horizontal="center" vertical="center" shrinkToFit="1"/>
      <protection locked="0"/>
    </xf>
    <xf numFmtId="0" fontId="7" fillId="28" borderId="98" xfId="0" applyFont="1" applyFill="1" applyBorder="1" applyAlignment="1" applyProtection="1">
      <alignment horizontal="center" vertical="center" shrinkToFit="1"/>
      <protection locked="0"/>
    </xf>
    <xf numFmtId="0" fontId="7" fillId="28" borderId="99" xfId="0" applyFont="1" applyFill="1" applyBorder="1" applyAlignment="1" applyProtection="1">
      <alignment horizontal="center" vertical="center" shrinkToFit="1"/>
      <protection locked="0"/>
    </xf>
    <xf numFmtId="0" fontId="7" fillId="33" borderId="63" xfId="0" applyFont="1" applyFill="1" applyBorder="1" applyAlignment="1">
      <alignment horizontal="center" vertical="center" textRotation="255" wrapText="1"/>
    </xf>
    <xf numFmtId="183" fontId="7" fillId="28" borderId="100" xfId="0" applyNumberFormat="1" applyFont="1" applyFill="1" applyBorder="1" applyAlignment="1" applyProtection="1">
      <alignment horizontal="center" vertical="center" wrapText="1"/>
      <protection locked="0"/>
    </xf>
    <xf numFmtId="0" fontId="7" fillId="0" borderId="25" xfId="0" applyFont="1" applyFill="1" applyBorder="1" applyAlignment="1">
      <alignment horizontal="left" vertical="center" wrapText="1"/>
    </xf>
    <xf numFmtId="0" fontId="7" fillId="28" borderId="27" xfId="0" applyFont="1" applyFill="1" applyBorder="1" applyAlignment="1" applyProtection="1">
      <alignment horizontal="left" vertical="center" shrinkToFit="1"/>
      <protection locked="0"/>
    </xf>
    <xf numFmtId="0" fontId="7" fillId="28" borderId="28" xfId="0" applyFont="1" applyFill="1" applyBorder="1" applyAlignment="1" applyProtection="1">
      <alignment horizontal="left" vertical="center" shrinkToFit="1"/>
      <protection locked="0"/>
    </xf>
    <xf numFmtId="0" fontId="7" fillId="28" borderId="29" xfId="0" applyFont="1" applyFill="1" applyBorder="1" applyAlignment="1" applyProtection="1">
      <alignment horizontal="left" vertical="center" shrinkToFit="1"/>
      <protection locked="0"/>
    </xf>
    <xf numFmtId="181" fontId="14" fillId="33" borderId="20" xfId="0" applyNumberFormat="1" applyFont="1" applyFill="1" applyBorder="1" applyAlignment="1" applyProtection="1">
      <alignment horizontal="right" vertical="center" shrinkToFit="1"/>
      <protection/>
    </xf>
    <xf numFmtId="181" fontId="14" fillId="33" borderId="21" xfId="0" applyNumberFormat="1" applyFont="1" applyFill="1" applyBorder="1" applyAlignment="1" applyProtection="1">
      <alignment horizontal="right" vertical="center" shrinkToFit="1"/>
      <protection/>
    </xf>
    <xf numFmtId="181" fontId="91" fillId="33" borderId="21" xfId="0" applyNumberFormat="1" applyFont="1" applyFill="1" applyBorder="1" applyAlignment="1" applyProtection="1">
      <alignment horizontal="left" vertical="center" shrinkToFit="1"/>
      <protection/>
    </xf>
    <xf numFmtId="181" fontId="91" fillId="33" borderId="22" xfId="0" applyNumberFormat="1" applyFont="1" applyFill="1" applyBorder="1" applyAlignment="1" applyProtection="1">
      <alignment horizontal="left" vertical="center" shrinkToFit="1"/>
      <protection/>
    </xf>
    <xf numFmtId="177" fontId="7" fillId="28" borderId="26" xfId="0" applyNumberFormat="1" applyFont="1" applyFill="1" applyBorder="1" applyAlignment="1" applyProtection="1" quotePrefix="1">
      <alignment horizontal="right" vertical="center"/>
      <protection locked="0"/>
    </xf>
    <xf numFmtId="177" fontId="7" fillId="28" borderId="24" xfId="0" applyNumberFormat="1" applyFont="1" applyFill="1" applyBorder="1" applyAlignment="1" applyProtection="1">
      <alignment horizontal="right" vertical="center"/>
      <protection locked="0"/>
    </xf>
    <xf numFmtId="177" fontId="7" fillId="28" borderId="25" xfId="0" applyNumberFormat="1" applyFont="1" applyFill="1" applyBorder="1" applyAlignment="1" applyProtection="1">
      <alignment horizontal="right" vertical="center"/>
      <protection locked="0"/>
    </xf>
    <xf numFmtId="176" fontId="7" fillId="0" borderId="18" xfId="0" applyNumberFormat="1" applyFont="1" applyFill="1" applyBorder="1" applyAlignment="1" applyProtection="1">
      <alignment horizontal="right" vertical="center"/>
      <protection/>
    </xf>
    <xf numFmtId="176" fontId="84" fillId="33" borderId="18" xfId="0" applyNumberFormat="1" applyFont="1" applyFill="1" applyBorder="1" applyAlignment="1" applyProtection="1">
      <alignment horizontal="right" vertical="center"/>
      <protection/>
    </xf>
    <xf numFmtId="177" fontId="7" fillId="28" borderId="18" xfId="0" applyNumberFormat="1" applyFont="1" applyFill="1" applyBorder="1" applyAlignment="1" applyProtection="1">
      <alignment horizontal="right" vertical="center"/>
      <protection locked="0"/>
    </xf>
    <xf numFmtId="176" fontId="84" fillId="33" borderId="21" xfId="0" applyNumberFormat="1" applyFont="1" applyFill="1" applyBorder="1" applyAlignment="1" applyProtection="1">
      <alignment horizontal="right" vertical="center"/>
      <protection/>
    </xf>
    <xf numFmtId="176" fontId="84" fillId="33" borderId="22" xfId="0" applyNumberFormat="1" applyFont="1" applyFill="1" applyBorder="1" applyAlignment="1" applyProtection="1">
      <alignment horizontal="right" vertical="center"/>
      <protection/>
    </xf>
    <xf numFmtId="0" fontId="7" fillId="33" borderId="26" xfId="0" applyFont="1" applyFill="1" applyBorder="1" applyAlignment="1" applyProtection="1">
      <alignment horizontal="left" vertical="top" wrapText="1"/>
      <protection/>
    </xf>
    <xf numFmtId="0" fontId="7" fillId="33" borderId="24" xfId="0" applyFont="1" applyFill="1" applyBorder="1" applyAlignment="1" applyProtection="1">
      <alignment horizontal="left" vertical="top"/>
      <protection/>
    </xf>
    <xf numFmtId="0" fontId="7" fillId="33" borderId="25" xfId="0" applyFont="1" applyFill="1" applyBorder="1" applyAlignment="1" applyProtection="1">
      <alignment horizontal="left" vertical="top"/>
      <protection/>
    </xf>
    <xf numFmtId="0" fontId="7" fillId="33" borderId="11" xfId="0" applyFont="1" applyFill="1" applyBorder="1" applyAlignment="1" applyProtection="1">
      <alignment horizontal="left" vertical="top"/>
      <protection/>
    </xf>
    <xf numFmtId="0" fontId="7" fillId="33" borderId="0" xfId="0" applyFont="1" applyFill="1" applyBorder="1" applyAlignment="1" applyProtection="1">
      <alignment horizontal="left" vertical="top"/>
      <protection/>
    </xf>
    <xf numFmtId="0" fontId="7" fillId="33" borderId="30" xfId="0" applyFont="1" applyFill="1" applyBorder="1" applyAlignment="1" applyProtection="1">
      <alignment horizontal="left" vertical="top"/>
      <protection/>
    </xf>
    <xf numFmtId="0" fontId="7" fillId="33" borderId="27" xfId="0" applyFont="1" applyFill="1" applyBorder="1" applyAlignment="1" applyProtection="1">
      <alignment horizontal="left" vertical="top"/>
      <protection/>
    </xf>
    <xf numFmtId="0" fontId="7" fillId="33" borderId="28" xfId="0" applyFont="1" applyFill="1" applyBorder="1" applyAlignment="1" applyProtection="1">
      <alignment horizontal="left" vertical="top"/>
      <protection/>
    </xf>
    <xf numFmtId="0" fontId="7" fillId="33" borderId="29" xfId="0" applyFont="1" applyFill="1" applyBorder="1" applyAlignment="1" applyProtection="1">
      <alignment horizontal="left" vertical="top"/>
      <protection/>
    </xf>
    <xf numFmtId="0" fontId="7" fillId="33" borderId="26" xfId="0" applyFont="1" applyFill="1" applyBorder="1" applyAlignment="1" applyProtection="1">
      <alignment vertical="top" wrapText="1"/>
      <protection/>
    </xf>
    <xf numFmtId="0" fontId="7" fillId="33" borderId="24" xfId="0" applyFont="1" applyFill="1" applyBorder="1" applyAlignment="1" applyProtection="1">
      <alignment vertical="top" wrapText="1"/>
      <protection/>
    </xf>
    <xf numFmtId="0" fontId="7" fillId="33" borderId="25" xfId="0" applyFont="1" applyFill="1" applyBorder="1" applyAlignment="1" applyProtection="1">
      <alignment vertical="top" wrapText="1"/>
      <protection/>
    </xf>
    <xf numFmtId="0" fontId="7" fillId="33" borderId="11"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7" fillId="33" borderId="30" xfId="0" applyFont="1" applyFill="1" applyBorder="1" applyAlignment="1" applyProtection="1">
      <alignment vertical="top" wrapText="1"/>
      <protection/>
    </xf>
    <xf numFmtId="0" fontId="7" fillId="33" borderId="27" xfId="0" applyFont="1" applyFill="1" applyBorder="1" applyAlignment="1" applyProtection="1">
      <alignment vertical="top" wrapText="1"/>
      <protection/>
    </xf>
    <xf numFmtId="0" fontId="7" fillId="33" borderId="28" xfId="0" applyFont="1" applyFill="1" applyBorder="1" applyAlignment="1" applyProtection="1">
      <alignment vertical="top" wrapText="1"/>
      <protection/>
    </xf>
    <xf numFmtId="0" fontId="7" fillId="33" borderId="29" xfId="0" applyFont="1" applyFill="1" applyBorder="1" applyAlignment="1" applyProtection="1">
      <alignment vertical="top" wrapText="1"/>
      <protection/>
    </xf>
    <xf numFmtId="0" fontId="84" fillId="33" borderId="101" xfId="0" applyFont="1" applyFill="1" applyBorder="1" applyAlignment="1" applyProtection="1">
      <alignment horizontal="center" vertical="center"/>
      <protection/>
    </xf>
    <xf numFmtId="187" fontId="84" fillId="33" borderId="102" xfId="0" applyNumberFormat="1" applyFont="1" applyFill="1" applyBorder="1" applyAlignment="1" applyProtection="1">
      <alignment horizontal="right" vertical="center"/>
      <protection locked="0"/>
    </xf>
    <xf numFmtId="187" fontId="84" fillId="33" borderId="103" xfId="0" applyNumberFormat="1" applyFont="1" applyFill="1" applyBorder="1" applyAlignment="1" applyProtection="1">
      <alignment horizontal="right" vertical="center"/>
      <protection locked="0"/>
    </xf>
    <xf numFmtId="0" fontId="84" fillId="33" borderId="104" xfId="0" applyFont="1" applyFill="1" applyBorder="1" applyAlignment="1" applyProtection="1">
      <alignment vertical="center"/>
      <protection locked="0"/>
    </xf>
    <xf numFmtId="0" fontId="84" fillId="33" borderId="102" xfId="0" applyFont="1" applyFill="1" applyBorder="1" applyAlignment="1" applyProtection="1">
      <alignment vertical="center"/>
      <protection locked="0"/>
    </xf>
    <xf numFmtId="0" fontId="84" fillId="33" borderId="103" xfId="0" applyFont="1" applyFill="1" applyBorder="1" applyAlignment="1" applyProtection="1">
      <alignment vertical="center"/>
      <protection locked="0"/>
    </xf>
    <xf numFmtId="0" fontId="7" fillId="28" borderId="11"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30" xfId="0" applyFont="1" applyFill="1" applyBorder="1" applyAlignment="1" applyProtection="1">
      <alignment horizontal="left" vertical="center"/>
      <protection locked="0"/>
    </xf>
    <xf numFmtId="187" fontId="7" fillId="28" borderId="11" xfId="0" applyNumberFormat="1" applyFont="1" applyFill="1" applyBorder="1" applyAlignment="1" applyProtection="1">
      <alignment horizontal="left" vertical="center"/>
      <protection locked="0"/>
    </xf>
    <xf numFmtId="187" fontId="7" fillId="28" borderId="0" xfId="0" applyNumberFormat="1" applyFont="1" applyFill="1" applyBorder="1" applyAlignment="1" applyProtection="1">
      <alignment horizontal="left" vertical="center"/>
      <protection locked="0"/>
    </xf>
    <xf numFmtId="187" fontId="7" fillId="28" borderId="30" xfId="0" applyNumberFormat="1" applyFont="1" applyFill="1" applyBorder="1" applyAlignment="1" applyProtection="1">
      <alignment horizontal="left" vertical="center"/>
      <protection locked="0"/>
    </xf>
    <xf numFmtId="0" fontId="7" fillId="28" borderId="11"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30" xfId="0" applyFont="1" applyFill="1" applyBorder="1" applyAlignment="1" applyProtection="1">
      <alignment horizontal="left" vertical="center" shrinkToFit="1"/>
      <protection locked="0"/>
    </xf>
    <xf numFmtId="187" fontId="7" fillId="28" borderId="27" xfId="0" applyNumberFormat="1" applyFont="1" applyFill="1" applyBorder="1" applyAlignment="1" applyProtection="1">
      <alignment horizontal="left" vertical="center"/>
      <protection locked="0"/>
    </xf>
    <xf numFmtId="187" fontId="7" fillId="28" borderId="28" xfId="0" applyNumberFormat="1" applyFont="1" applyFill="1" applyBorder="1" applyAlignment="1" applyProtection="1">
      <alignment horizontal="left" vertical="center"/>
      <protection locked="0"/>
    </xf>
    <xf numFmtId="187" fontId="7" fillId="28" borderId="29" xfId="0" applyNumberFormat="1" applyFont="1" applyFill="1" applyBorder="1" applyAlignment="1" applyProtection="1">
      <alignment horizontal="left" vertical="center"/>
      <protection locked="0"/>
    </xf>
    <xf numFmtId="0" fontId="7" fillId="28" borderId="27" xfId="0" applyFont="1" applyFill="1" applyBorder="1" applyAlignment="1" applyProtection="1">
      <alignment horizontal="left" vertical="center"/>
      <protection locked="0"/>
    </xf>
    <xf numFmtId="0" fontId="7" fillId="28" borderId="28" xfId="0" applyFont="1" applyFill="1" applyBorder="1" applyAlignment="1" applyProtection="1">
      <alignment horizontal="left" vertical="center"/>
      <protection locked="0"/>
    </xf>
    <xf numFmtId="0" fontId="7" fillId="28" borderId="29" xfId="0" applyFont="1" applyFill="1" applyBorder="1" applyAlignment="1" applyProtection="1">
      <alignment horizontal="left" vertical="center"/>
      <protection locked="0"/>
    </xf>
    <xf numFmtId="187" fontId="7" fillId="28" borderId="11" xfId="0" applyNumberFormat="1" applyFont="1" applyFill="1" applyBorder="1" applyAlignment="1" applyProtection="1">
      <alignment horizontal="right" vertical="center"/>
      <protection locked="0"/>
    </xf>
    <xf numFmtId="187" fontId="7" fillId="28" borderId="0" xfId="0" applyNumberFormat="1" applyFont="1" applyFill="1" applyBorder="1" applyAlignment="1" applyProtection="1">
      <alignment horizontal="right" vertical="center"/>
      <protection locked="0"/>
    </xf>
    <xf numFmtId="187" fontId="7" fillId="28" borderId="30" xfId="0" applyNumberFormat="1" applyFont="1" applyFill="1" applyBorder="1" applyAlignment="1" applyProtection="1">
      <alignment horizontal="right" vertical="center"/>
      <protection locked="0"/>
    </xf>
    <xf numFmtId="0" fontId="7" fillId="28" borderId="105" xfId="0" applyFont="1" applyFill="1" applyBorder="1" applyAlignment="1" applyProtection="1">
      <alignment horizontal="left" vertical="center"/>
      <protection/>
    </xf>
    <xf numFmtId="0" fontId="7" fillId="28" borderId="106" xfId="0" applyFont="1" applyFill="1" applyBorder="1" applyAlignment="1" applyProtection="1">
      <alignment horizontal="left" vertical="center"/>
      <protection/>
    </xf>
    <xf numFmtId="0" fontId="7" fillId="28" borderId="107" xfId="0" applyFont="1" applyFill="1" applyBorder="1" applyAlignment="1" applyProtection="1">
      <alignment horizontal="left" vertical="center"/>
      <protection/>
    </xf>
    <xf numFmtId="187" fontId="7" fillId="28" borderId="105" xfId="0" applyNumberFormat="1" applyFont="1" applyFill="1" applyBorder="1" applyAlignment="1" applyProtection="1">
      <alignment horizontal="right" vertical="center"/>
      <protection/>
    </xf>
    <xf numFmtId="187" fontId="7" fillId="28" borderId="106" xfId="0" applyNumberFormat="1" applyFont="1" applyFill="1" applyBorder="1" applyAlignment="1" applyProtection="1">
      <alignment horizontal="right" vertical="center"/>
      <protection/>
    </xf>
    <xf numFmtId="187" fontId="7" fillId="28" borderId="107" xfId="0" applyNumberFormat="1" applyFont="1" applyFill="1" applyBorder="1" applyAlignment="1" applyProtection="1">
      <alignment horizontal="right" vertical="center"/>
      <protection/>
    </xf>
    <xf numFmtId="0" fontId="7" fillId="28" borderId="11" xfId="0" applyFont="1" applyFill="1" applyBorder="1" applyAlignment="1" applyProtection="1">
      <alignment horizontal="left" vertical="center" shrinkToFit="1"/>
      <protection/>
    </xf>
    <xf numFmtId="0" fontId="7" fillId="28" borderId="0" xfId="0" applyFont="1" applyFill="1" applyBorder="1" applyAlignment="1" applyProtection="1">
      <alignment horizontal="left" vertical="center" shrinkToFit="1"/>
      <protection/>
    </xf>
    <xf numFmtId="0" fontId="7" fillId="28" borderId="30" xfId="0" applyFont="1" applyFill="1" applyBorder="1" applyAlignment="1" applyProtection="1">
      <alignment horizontal="left" vertical="center" shrinkToFit="1"/>
      <protection/>
    </xf>
    <xf numFmtId="0" fontId="7" fillId="28" borderId="108" xfId="0" applyFont="1" applyFill="1" applyBorder="1" applyAlignment="1" applyProtection="1">
      <alignment horizontal="left" vertical="center" shrinkToFit="1"/>
      <protection locked="0"/>
    </xf>
    <xf numFmtId="0" fontId="7" fillId="28" borderId="109" xfId="0" applyFont="1" applyFill="1" applyBorder="1" applyAlignment="1" applyProtection="1">
      <alignment horizontal="left" vertical="center" shrinkToFit="1"/>
      <protection locked="0"/>
    </xf>
    <xf numFmtId="0" fontId="7" fillId="28" borderId="110" xfId="0" applyFont="1" applyFill="1" applyBorder="1" applyAlignment="1" applyProtection="1">
      <alignment horizontal="left" vertical="center" shrinkToFit="1"/>
      <protection locked="0"/>
    </xf>
    <xf numFmtId="0" fontId="7" fillId="33" borderId="20" xfId="0" applyFont="1" applyFill="1" applyBorder="1" applyAlignment="1" applyProtection="1">
      <alignment vertical="center"/>
      <protection locked="0"/>
    </xf>
    <xf numFmtId="0" fontId="7" fillId="33" borderId="21" xfId="0" applyFont="1" applyFill="1" applyBorder="1" applyAlignment="1" applyProtection="1">
      <alignment vertical="center"/>
      <protection locked="0"/>
    </xf>
    <xf numFmtId="0" fontId="7" fillId="33" borderId="22" xfId="0" applyFont="1" applyFill="1" applyBorder="1" applyAlignment="1" applyProtection="1">
      <alignment vertical="center"/>
      <protection locked="0"/>
    </xf>
    <xf numFmtId="0" fontId="14" fillId="33" borderId="15" xfId="0" applyFont="1" applyFill="1" applyBorder="1" applyAlignment="1" applyProtection="1">
      <alignment horizontal="center" vertical="center" shrinkToFit="1"/>
      <protection/>
    </xf>
    <xf numFmtId="0" fontId="7" fillId="28" borderId="11" xfId="0" applyFont="1" applyFill="1" applyBorder="1" applyAlignment="1" applyProtection="1">
      <alignment vertical="center" shrinkToFit="1"/>
      <protection locked="0"/>
    </xf>
    <xf numFmtId="0" fontId="7" fillId="28" borderId="30" xfId="0" applyFont="1" applyFill="1" applyBorder="1" applyAlignment="1" applyProtection="1">
      <alignment vertical="center" shrinkToFit="1"/>
      <protection locked="0"/>
    </xf>
    <xf numFmtId="38" fontId="7" fillId="28" borderId="11"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30" xfId="50" applyFont="1" applyFill="1" applyBorder="1" applyAlignment="1" applyProtection="1">
      <alignment horizontal="right" vertical="center" shrinkToFit="1"/>
      <protection locked="0"/>
    </xf>
    <xf numFmtId="0" fontId="7" fillId="28" borderId="0" xfId="0" applyFont="1" applyFill="1" applyBorder="1" applyAlignment="1" applyProtection="1">
      <alignment vertical="center" shrinkToFit="1"/>
      <protection locked="0"/>
    </xf>
    <xf numFmtId="0" fontId="84" fillId="33" borderId="26" xfId="0" applyFont="1" applyFill="1" applyBorder="1" applyAlignment="1" applyProtection="1">
      <alignment horizontal="left" vertical="top" wrapText="1"/>
      <protection/>
    </xf>
    <xf numFmtId="0" fontId="84" fillId="33" borderId="24" xfId="0" applyFont="1" applyFill="1" applyBorder="1" applyAlignment="1" applyProtection="1">
      <alignment horizontal="left" vertical="top" wrapText="1"/>
      <protection/>
    </xf>
    <xf numFmtId="0" fontId="84" fillId="33" borderId="25" xfId="0" applyFont="1" applyFill="1" applyBorder="1" applyAlignment="1" applyProtection="1">
      <alignment horizontal="left" vertical="top" wrapText="1"/>
      <protection/>
    </xf>
    <xf numFmtId="0" fontId="115" fillId="33" borderId="11" xfId="0" applyFont="1" applyFill="1" applyBorder="1" applyAlignment="1" applyProtection="1">
      <alignment horizontal="left" vertical="center" wrapText="1"/>
      <protection/>
    </xf>
    <xf numFmtId="0" fontId="115" fillId="33" borderId="0" xfId="0" applyFont="1" applyFill="1" applyBorder="1" applyAlignment="1" applyProtection="1">
      <alignment horizontal="left" vertical="center" wrapText="1"/>
      <protection/>
    </xf>
    <xf numFmtId="0" fontId="115" fillId="33" borderId="30" xfId="0" applyFont="1" applyFill="1" applyBorder="1" applyAlignment="1" applyProtection="1">
      <alignment horizontal="left" vertical="center" wrapText="1"/>
      <protection/>
    </xf>
    <xf numFmtId="187" fontId="7" fillId="28" borderId="26" xfId="0" applyNumberFormat="1" applyFont="1" applyFill="1" applyBorder="1" applyAlignment="1" applyProtection="1">
      <alignment horizontal="right" vertical="center"/>
      <protection locked="0"/>
    </xf>
    <xf numFmtId="187" fontId="7" fillId="28" borderId="24" xfId="0" applyNumberFormat="1" applyFont="1" applyFill="1" applyBorder="1" applyAlignment="1" applyProtection="1">
      <alignment horizontal="right" vertical="center"/>
      <protection locked="0"/>
    </xf>
    <xf numFmtId="187" fontId="7" fillId="28" borderId="25" xfId="0" applyNumberFormat="1" applyFont="1" applyFill="1" applyBorder="1" applyAlignment="1" applyProtection="1">
      <alignment horizontal="right" vertical="center"/>
      <protection locked="0"/>
    </xf>
    <xf numFmtId="0" fontId="7" fillId="28" borderId="26" xfId="0" applyFont="1" applyFill="1" applyBorder="1" applyAlignment="1" applyProtection="1">
      <alignment horizontal="left" vertical="center" shrinkToFit="1"/>
      <protection locked="0"/>
    </xf>
    <xf numFmtId="0" fontId="7" fillId="28" borderId="24" xfId="0" applyFont="1" applyFill="1" applyBorder="1" applyAlignment="1" applyProtection="1">
      <alignment horizontal="left" vertical="center" shrinkToFit="1"/>
      <protection locked="0"/>
    </xf>
    <xf numFmtId="0" fontId="7" fillId="28" borderId="25" xfId="0" applyFont="1" applyFill="1" applyBorder="1" applyAlignment="1" applyProtection="1">
      <alignment horizontal="left" vertical="center" shrinkToFit="1"/>
      <protection locked="0"/>
    </xf>
    <xf numFmtId="0" fontId="7" fillId="28" borderId="27" xfId="0" applyFont="1" applyFill="1" applyBorder="1" applyAlignment="1" applyProtection="1">
      <alignment vertical="center" shrinkToFit="1"/>
      <protection locked="0"/>
    </xf>
    <xf numFmtId="0" fontId="7" fillId="28" borderId="28" xfId="0" applyFont="1" applyFill="1" applyBorder="1" applyAlignment="1" applyProtection="1">
      <alignment vertical="center" shrinkToFit="1"/>
      <protection locked="0"/>
    </xf>
    <xf numFmtId="0" fontId="116" fillId="33" borderId="0" xfId="0" applyFont="1" applyFill="1" applyAlignment="1" applyProtection="1">
      <alignment horizontal="left" vertical="center"/>
      <protection/>
    </xf>
    <xf numFmtId="0" fontId="116" fillId="33" borderId="24" xfId="0" applyFont="1" applyFill="1" applyBorder="1" applyAlignment="1" applyProtection="1">
      <alignment vertical="center"/>
      <protection/>
    </xf>
    <xf numFmtId="180" fontId="7" fillId="28" borderId="23" xfId="0" applyNumberFormat="1" applyFont="1" applyFill="1" applyBorder="1" applyAlignment="1" applyProtection="1">
      <alignment horizontal="center" vertical="center" shrinkToFit="1"/>
      <protection locked="0"/>
    </xf>
    <xf numFmtId="180" fontId="7" fillId="28" borderId="14" xfId="0" applyNumberFormat="1" applyFont="1" applyFill="1" applyBorder="1" applyAlignment="1" applyProtection="1">
      <alignment horizontal="center" vertical="center" shrinkToFit="1"/>
      <protection locked="0"/>
    </xf>
    <xf numFmtId="38" fontId="7" fillId="28" borderId="27" xfId="50" applyFont="1" applyFill="1" applyBorder="1" applyAlignment="1" applyProtection="1">
      <alignment horizontal="right" vertical="center" shrinkToFit="1"/>
      <protection locked="0"/>
    </xf>
    <xf numFmtId="38" fontId="7" fillId="28" borderId="28" xfId="50" applyFont="1" applyFill="1" applyBorder="1" applyAlignment="1" applyProtection="1">
      <alignment horizontal="right" vertical="center" shrinkToFit="1"/>
      <protection locked="0"/>
    </xf>
    <xf numFmtId="38" fontId="7" fillId="28" borderId="29" xfId="50" applyFont="1" applyFill="1" applyBorder="1" applyAlignment="1" applyProtection="1">
      <alignment horizontal="right" vertical="center" shrinkToFit="1"/>
      <protection locked="0"/>
    </xf>
    <xf numFmtId="0" fontId="7" fillId="28" borderId="29" xfId="0" applyFont="1" applyFill="1" applyBorder="1" applyAlignment="1" applyProtection="1">
      <alignment vertical="center" shrinkToFit="1"/>
      <protection locked="0"/>
    </xf>
    <xf numFmtId="0" fontId="84" fillId="33" borderId="11" xfId="0" applyFont="1" applyFill="1" applyBorder="1" applyAlignment="1" applyProtection="1">
      <alignment horizontal="left" vertical="top" wrapText="1"/>
      <protection/>
    </xf>
    <xf numFmtId="0" fontId="84" fillId="33" borderId="0" xfId="0" applyFont="1" applyFill="1" applyBorder="1" applyAlignment="1" applyProtection="1">
      <alignment horizontal="left" vertical="top" wrapText="1"/>
      <protection/>
    </xf>
    <xf numFmtId="0" fontId="84" fillId="33" borderId="30" xfId="0" applyFont="1" applyFill="1" applyBorder="1" applyAlignment="1" applyProtection="1">
      <alignment horizontal="left" vertical="top" wrapText="1"/>
      <protection/>
    </xf>
    <xf numFmtId="0" fontId="84" fillId="33" borderId="27" xfId="0" applyFont="1" applyFill="1" applyBorder="1" applyAlignment="1" applyProtection="1">
      <alignment horizontal="left" vertical="top" wrapText="1"/>
      <protection/>
    </xf>
    <xf numFmtId="0" fontId="84" fillId="33" borderId="28" xfId="0" applyFont="1" applyFill="1" applyBorder="1" applyAlignment="1" applyProtection="1">
      <alignment horizontal="left" vertical="top" wrapText="1"/>
      <protection/>
    </xf>
    <xf numFmtId="0" fontId="84" fillId="33" borderId="29" xfId="0" applyFont="1" applyFill="1" applyBorder="1" applyAlignment="1" applyProtection="1">
      <alignment horizontal="left" vertical="top" wrapText="1"/>
      <protection/>
    </xf>
    <xf numFmtId="0" fontId="84" fillId="33" borderId="20" xfId="0" applyFont="1" applyFill="1" applyBorder="1" applyAlignment="1" applyProtection="1">
      <alignment horizontal="center" vertical="center"/>
      <protection locked="0"/>
    </xf>
    <xf numFmtId="0" fontId="84" fillId="33" borderId="21" xfId="0" applyFont="1" applyFill="1" applyBorder="1" applyAlignment="1" applyProtection="1">
      <alignment horizontal="center" vertical="center"/>
      <protection locked="0"/>
    </xf>
    <xf numFmtId="0" fontId="84" fillId="33" borderId="22" xfId="0" applyFont="1" applyFill="1" applyBorder="1" applyAlignment="1" applyProtection="1">
      <alignment horizontal="center" vertical="center"/>
      <protection locked="0"/>
    </xf>
    <xf numFmtId="0" fontId="84" fillId="33" borderId="111" xfId="0" applyFont="1" applyFill="1" applyBorder="1" applyAlignment="1" applyProtection="1">
      <alignment vertical="center"/>
      <protection locked="0"/>
    </xf>
    <xf numFmtId="0" fontId="84" fillId="33" borderId="112" xfId="0" applyFont="1" applyFill="1" applyBorder="1" applyAlignment="1" applyProtection="1">
      <alignment vertical="center"/>
      <protection locked="0"/>
    </xf>
    <xf numFmtId="0" fontId="84" fillId="33" borderId="113" xfId="0" applyFont="1" applyFill="1" applyBorder="1" applyAlignment="1" applyProtection="1">
      <alignment vertical="center"/>
      <protection locked="0"/>
    </xf>
    <xf numFmtId="176" fontId="7" fillId="28" borderId="21" xfId="0" applyNumberFormat="1" applyFont="1" applyFill="1" applyBorder="1" applyAlignment="1" applyProtection="1">
      <alignment horizontal="right" vertical="center"/>
      <protection locked="0"/>
    </xf>
    <xf numFmtId="176" fontId="7" fillId="28" borderId="22" xfId="0" applyNumberFormat="1" applyFont="1" applyFill="1" applyBorder="1" applyAlignment="1" applyProtection="1">
      <alignment horizontal="right" vertical="center"/>
      <protection locked="0"/>
    </xf>
    <xf numFmtId="178" fontId="7" fillId="33" borderId="23" xfId="0" applyNumberFormat="1" applyFont="1" applyFill="1" applyBorder="1" applyAlignment="1" applyProtection="1">
      <alignment horizontal="right" vertical="top" shrinkToFit="1"/>
      <protection locked="0"/>
    </xf>
    <xf numFmtId="178" fontId="7" fillId="33" borderId="14" xfId="0" applyNumberFormat="1" applyFont="1" applyFill="1" applyBorder="1" applyAlignment="1" applyProtection="1">
      <alignment horizontal="right" vertical="top" shrinkToFit="1"/>
      <protection locked="0"/>
    </xf>
    <xf numFmtId="0" fontId="84" fillId="33" borderId="0" xfId="0" applyFont="1" applyFill="1" applyAlignment="1" applyProtection="1">
      <alignment horizontal="center" vertical="center"/>
      <protection locked="0"/>
    </xf>
    <xf numFmtId="0" fontId="84" fillId="33" borderId="26" xfId="0" applyFont="1" applyFill="1" applyBorder="1" applyAlignment="1" applyProtection="1">
      <alignment horizontal="center" vertical="center"/>
      <protection locked="0"/>
    </xf>
    <xf numFmtId="0" fontId="84" fillId="33" borderId="24" xfId="0" applyFont="1" applyFill="1" applyBorder="1" applyAlignment="1" applyProtection="1">
      <alignment horizontal="center" vertical="center"/>
      <protection locked="0"/>
    </xf>
    <xf numFmtId="0" fontId="84" fillId="33" borderId="25" xfId="0" applyFont="1" applyFill="1" applyBorder="1" applyAlignment="1" applyProtection="1">
      <alignment horizontal="center" vertical="center"/>
      <protection locked="0"/>
    </xf>
    <xf numFmtId="0" fontId="84" fillId="33" borderId="11" xfId="0" applyFont="1" applyFill="1" applyBorder="1" applyAlignment="1" applyProtection="1">
      <alignment horizontal="center" vertical="center"/>
      <protection locked="0"/>
    </xf>
    <xf numFmtId="0" fontId="84" fillId="33" borderId="0" xfId="0" applyFont="1" applyFill="1" applyBorder="1" applyAlignment="1" applyProtection="1">
      <alignment horizontal="center" vertical="center"/>
      <protection locked="0"/>
    </xf>
    <xf numFmtId="0" fontId="84" fillId="33" borderId="30" xfId="0" applyFont="1" applyFill="1" applyBorder="1" applyAlignment="1" applyProtection="1">
      <alignment horizontal="center" vertical="center"/>
      <protection locked="0"/>
    </xf>
    <xf numFmtId="0" fontId="84" fillId="33" borderId="26" xfId="0" applyFont="1" applyFill="1" applyBorder="1" applyAlignment="1" applyProtection="1">
      <alignment horizontal="left" vertical="top"/>
      <protection/>
    </xf>
    <xf numFmtId="0" fontId="84" fillId="33" borderId="24" xfId="0" applyFont="1" applyFill="1" applyBorder="1" applyAlignment="1" applyProtection="1">
      <alignment horizontal="left" vertical="top"/>
      <protection/>
    </xf>
    <xf numFmtId="0" fontId="84" fillId="33" borderId="25" xfId="0" applyFont="1" applyFill="1" applyBorder="1" applyAlignment="1" applyProtection="1">
      <alignment horizontal="left" vertical="top"/>
      <protection/>
    </xf>
    <xf numFmtId="0" fontId="84" fillId="33" borderId="11" xfId="0" applyFont="1" applyFill="1" applyBorder="1" applyAlignment="1" applyProtection="1">
      <alignment horizontal="left" vertical="top"/>
      <protection/>
    </xf>
    <xf numFmtId="0" fontId="84" fillId="33" borderId="0" xfId="0" applyFont="1" applyFill="1" applyBorder="1" applyAlignment="1" applyProtection="1">
      <alignment horizontal="left" vertical="top"/>
      <protection/>
    </xf>
    <xf numFmtId="0" fontId="84" fillId="33" borderId="30" xfId="0" applyFont="1" applyFill="1" applyBorder="1" applyAlignment="1" applyProtection="1">
      <alignment horizontal="left" vertical="top"/>
      <protection/>
    </xf>
    <xf numFmtId="0" fontId="84" fillId="33" borderId="27" xfId="0" applyFont="1" applyFill="1" applyBorder="1" applyAlignment="1" applyProtection="1">
      <alignment horizontal="left" vertical="top"/>
      <protection/>
    </xf>
    <xf numFmtId="0" fontId="84" fillId="33" borderId="28" xfId="0" applyFont="1" applyFill="1" applyBorder="1" applyAlignment="1" applyProtection="1">
      <alignment horizontal="left" vertical="top"/>
      <protection/>
    </xf>
    <xf numFmtId="0" fontId="84" fillId="33" borderId="29" xfId="0" applyFont="1" applyFill="1" applyBorder="1" applyAlignment="1" applyProtection="1">
      <alignment horizontal="left" vertical="top"/>
      <protection/>
    </xf>
    <xf numFmtId="176" fontId="84" fillId="33" borderId="15" xfId="0" applyNumberFormat="1" applyFont="1" applyFill="1" applyBorder="1" applyAlignment="1" applyProtection="1">
      <alignment horizontal="right" vertical="center"/>
      <protection/>
    </xf>
    <xf numFmtId="0" fontId="84" fillId="33" borderId="0" xfId="0" applyFont="1" applyFill="1" applyAlignment="1" applyProtection="1">
      <alignment horizontal="center" vertical="center"/>
      <protection/>
    </xf>
    <xf numFmtId="177" fontId="84" fillId="28" borderId="15" xfId="0" applyNumberFormat="1" applyFont="1" applyFill="1" applyBorder="1" applyAlignment="1" applyProtection="1">
      <alignment horizontal="right" vertical="center"/>
      <protection locked="0"/>
    </xf>
    <xf numFmtId="0" fontId="84" fillId="33" borderId="26" xfId="0" applyFont="1" applyFill="1" applyBorder="1" applyAlignment="1" applyProtection="1">
      <alignment vertical="top" wrapText="1"/>
      <protection/>
    </xf>
    <xf numFmtId="0" fontId="84" fillId="33" borderId="24" xfId="0" applyFont="1" applyFill="1" applyBorder="1" applyAlignment="1" applyProtection="1">
      <alignment vertical="top"/>
      <protection/>
    </xf>
    <xf numFmtId="0" fontId="84" fillId="33" borderId="25" xfId="0" applyFont="1" applyFill="1" applyBorder="1" applyAlignment="1" applyProtection="1">
      <alignment vertical="top"/>
      <protection/>
    </xf>
    <xf numFmtId="0" fontId="84" fillId="33" borderId="11" xfId="0" applyFont="1" applyFill="1" applyBorder="1" applyAlignment="1" applyProtection="1">
      <alignment vertical="top"/>
      <protection/>
    </xf>
    <xf numFmtId="0" fontId="84" fillId="33" borderId="0" xfId="0" applyFont="1" applyFill="1" applyBorder="1" applyAlignment="1" applyProtection="1">
      <alignment vertical="top"/>
      <protection/>
    </xf>
    <xf numFmtId="0" fontId="84" fillId="33" borderId="30" xfId="0" applyFont="1" applyFill="1" applyBorder="1" applyAlignment="1" applyProtection="1">
      <alignment vertical="top"/>
      <protection/>
    </xf>
    <xf numFmtId="0" fontId="84" fillId="33" borderId="27" xfId="0" applyFont="1" applyFill="1" applyBorder="1" applyAlignment="1" applyProtection="1">
      <alignment vertical="top"/>
      <protection/>
    </xf>
    <xf numFmtId="0" fontId="84" fillId="33" borderId="28" xfId="0" applyFont="1" applyFill="1" applyBorder="1" applyAlignment="1" applyProtection="1">
      <alignment vertical="top"/>
      <protection/>
    </xf>
    <xf numFmtId="0" fontId="84" fillId="33" borderId="29" xfId="0" applyFont="1" applyFill="1" applyBorder="1" applyAlignment="1" applyProtection="1">
      <alignment vertical="top"/>
      <protection/>
    </xf>
    <xf numFmtId="0" fontId="84" fillId="33" borderId="24" xfId="0" applyFont="1" applyFill="1" applyBorder="1" applyAlignment="1" applyProtection="1">
      <alignment vertical="top" wrapText="1"/>
      <protection/>
    </xf>
    <xf numFmtId="0" fontId="84" fillId="33" borderId="25" xfId="0" applyFont="1" applyFill="1" applyBorder="1" applyAlignment="1" applyProtection="1">
      <alignment vertical="top" wrapText="1"/>
      <protection/>
    </xf>
    <xf numFmtId="0" fontId="84" fillId="33" borderId="11" xfId="0" applyFont="1" applyFill="1" applyBorder="1" applyAlignment="1" applyProtection="1">
      <alignment vertical="top" wrapText="1"/>
      <protection/>
    </xf>
    <xf numFmtId="0" fontId="84" fillId="33" borderId="0" xfId="0" applyFont="1" applyFill="1" applyBorder="1" applyAlignment="1" applyProtection="1">
      <alignment vertical="top" wrapText="1"/>
      <protection/>
    </xf>
    <xf numFmtId="0" fontId="84" fillId="33" borderId="30" xfId="0" applyFont="1" applyFill="1" applyBorder="1" applyAlignment="1" applyProtection="1">
      <alignment vertical="top" wrapText="1"/>
      <protection/>
    </xf>
    <xf numFmtId="0" fontId="84" fillId="33" borderId="27" xfId="0" applyFont="1" applyFill="1" applyBorder="1" applyAlignment="1" applyProtection="1">
      <alignment vertical="top" wrapText="1"/>
      <protection/>
    </xf>
    <xf numFmtId="0" fontId="84" fillId="33" borderId="28" xfId="0" applyFont="1" applyFill="1" applyBorder="1" applyAlignment="1" applyProtection="1">
      <alignment vertical="top" wrapText="1"/>
      <protection/>
    </xf>
    <xf numFmtId="0" fontId="84" fillId="33" borderId="29" xfId="0" applyFont="1" applyFill="1" applyBorder="1" applyAlignment="1" applyProtection="1">
      <alignment vertical="top" wrapText="1"/>
      <protection/>
    </xf>
    <xf numFmtId="0" fontId="84" fillId="33" borderId="0" xfId="0" applyFont="1" applyFill="1" applyAlignment="1" applyProtection="1">
      <alignment horizontal="center" vertical="center" wrapText="1"/>
      <protection locked="0"/>
    </xf>
    <xf numFmtId="0" fontId="0" fillId="0" borderId="0" xfId="0" applyAlignment="1">
      <alignment horizontal="center" vertical="center" wrapText="1"/>
    </xf>
    <xf numFmtId="0" fontId="84" fillId="33" borderId="20" xfId="0" applyFont="1" applyFill="1" applyBorder="1" applyAlignment="1" applyProtection="1">
      <alignment horizontal="center" vertical="distributed"/>
      <protection locked="0"/>
    </xf>
    <xf numFmtId="0" fontId="84" fillId="33" borderId="21" xfId="0" applyFont="1" applyFill="1" applyBorder="1" applyAlignment="1" applyProtection="1">
      <alignment horizontal="center" vertical="distributed"/>
      <protection locked="0"/>
    </xf>
    <xf numFmtId="187" fontId="7" fillId="33" borderId="20" xfId="0" applyNumberFormat="1" applyFont="1" applyFill="1" applyBorder="1" applyAlignment="1" applyProtection="1">
      <alignment horizontal="right" vertical="center"/>
      <protection locked="0"/>
    </xf>
    <xf numFmtId="187" fontId="7" fillId="33" borderId="21" xfId="0" applyNumberFormat="1" applyFont="1" applyFill="1" applyBorder="1" applyAlignment="1" applyProtection="1">
      <alignment horizontal="right" vertical="center"/>
      <protection locked="0"/>
    </xf>
    <xf numFmtId="187" fontId="7" fillId="33" borderId="22" xfId="0" applyNumberFormat="1" applyFont="1" applyFill="1" applyBorder="1" applyAlignment="1" applyProtection="1">
      <alignment horizontal="right" vertical="center"/>
      <protection locked="0"/>
    </xf>
    <xf numFmtId="0" fontId="7" fillId="33" borderId="20" xfId="0" applyFont="1" applyFill="1" applyBorder="1" applyAlignment="1" applyProtection="1">
      <alignment horizontal="center" vertical="center"/>
      <protection/>
    </xf>
    <xf numFmtId="0" fontId="7" fillId="33" borderId="21" xfId="0" applyFont="1" applyFill="1" applyBorder="1" applyAlignment="1" applyProtection="1">
      <alignment horizontal="center" vertical="center"/>
      <protection/>
    </xf>
    <xf numFmtId="0" fontId="7" fillId="33" borderId="22" xfId="0" applyFont="1" applyFill="1" applyBorder="1" applyAlignment="1" applyProtection="1">
      <alignment horizontal="center" vertical="center"/>
      <protection/>
    </xf>
    <xf numFmtId="0" fontId="7" fillId="33" borderId="20" xfId="0" applyFont="1" applyFill="1" applyBorder="1" applyAlignment="1" applyProtection="1">
      <alignment horizontal="center" vertical="center" shrinkToFit="1"/>
      <protection/>
    </xf>
    <xf numFmtId="0" fontId="7" fillId="33" borderId="21" xfId="0" applyFont="1" applyFill="1" applyBorder="1" applyAlignment="1" applyProtection="1">
      <alignment horizontal="center" vertical="center" shrinkToFit="1"/>
      <protection/>
    </xf>
    <xf numFmtId="0" fontId="7" fillId="33" borderId="22" xfId="0" applyFont="1" applyFill="1" applyBorder="1" applyAlignment="1" applyProtection="1">
      <alignment horizontal="center" vertical="center" shrinkToFit="1"/>
      <protection/>
    </xf>
    <xf numFmtId="0" fontId="7" fillId="0" borderId="27" xfId="0" applyFont="1" applyFill="1" applyBorder="1" applyAlignment="1" applyProtection="1">
      <alignment vertical="center"/>
      <protection/>
    </xf>
    <xf numFmtId="0" fontId="7" fillId="0" borderId="28" xfId="0" applyFont="1" applyFill="1" applyBorder="1" applyAlignment="1" applyProtection="1">
      <alignment vertical="center"/>
      <protection/>
    </xf>
    <xf numFmtId="0" fontId="7" fillId="0" borderId="29" xfId="0" applyFont="1" applyFill="1" applyBorder="1" applyAlignment="1" applyProtection="1">
      <alignment vertical="center"/>
      <protection/>
    </xf>
    <xf numFmtId="0" fontId="7" fillId="28" borderId="26" xfId="0" applyFont="1" applyFill="1" applyBorder="1" applyAlignment="1" applyProtection="1">
      <alignment horizontal="left" vertical="center"/>
      <protection locked="0"/>
    </xf>
    <xf numFmtId="0" fontId="7" fillId="28" borderId="24" xfId="0" applyFont="1" applyFill="1" applyBorder="1" applyAlignment="1" applyProtection="1">
      <alignment horizontal="left" vertical="center"/>
      <protection locked="0"/>
    </xf>
    <xf numFmtId="0" fontId="7" fillId="28" borderId="25" xfId="0" applyFont="1" applyFill="1" applyBorder="1" applyAlignment="1" applyProtection="1">
      <alignment horizontal="left" vertical="center"/>
      <protection locked="0"/>
    </xf>
    <xf numFmtId="0" fontId="7" fillId="28" borderId="11" xfId="0" applyFont="1" applyFill="1" applyBorder="1" applyAlignment="1" applyProtection="1">
      <alignment horizontal="center" vertical="center"/>
      <protection locked="0"/>
    </xf>
    <xf numFmtId="0" fontId="7" fillId="28" borderId="0" xfId="0" applyFont="1" applyFill="1" applyBorder="1" applyAlignment="1" applyProtection="1">
      <alignment horizontal="center" vertical="center"/>
      <protection locked="0"/>
    </xf>
    <xf numFmtId="0" fontId="7" fillId="28" borderId="30" xfId="0" applyFont="1" applyFill="1" applyBorder="1" applyAlignment="1" applyProtection="1">
      <alignment horizontal="center" vertical="center"/>
      <protection locked="0"/>
    </xf>
    <xf numFmtId="0" fontId="7" fillId="28" borderId="23" xfId="0" applyFont="1" applyFill="1" applyBorder="1" applyAlignment="1" applyProtection="1">
      <alignment horizontal="left" vertical="center"/>
      <protection locked="0"/>
    </xf>
    <xf numFmtId="38" fontId="7" fillId="28" borderId="23" xfId="50" applyFont="1" applyFill="1" applyBorder="1" applyAlignment="1" applyProtection="1">
      <alignment horizontal="right" vertical="center"/>
      <protection locked="0"/>
    </xf>
    <xf numFmtId="0" fontId="7" fillId="28" borderId="14" xfId="0" applyFont="1" applyFill="1" applyBorder="1" applyAlignment="1" applyProtection="1">
      <alignment horizontal="left" vertical="center"/>
      <protection locked="0"/>
    </xf>
    <xf numFmtId="38" fontId="7" fillId="28" borderId="14" xfId="50" applyFont="1" applyFill="1" applyBorder="1" applyAlignment="1" applyProtection="1">
      <alignment horizontal="right" vertical="center"/>
      <protection locked="0"/>
    </xf>
    <xf numFmtId="38" fontId="7" fillId="28" borderId="11" xfId="50" applyFont="1" applyFill="1" applyBorder="1" applyAlignment="1" applyProtection="1">
      <alignment horizontal="right" vertical="center"/>
      <protection locked="0"/>
    </xf>
    <xf numFmtId="38" fontId="7" fillId="28" borderId="0" xfId="50" applyFont="1" applyFill="1" applyBorder="1" applyAlignment="1" applyProtection="1">
      <alignment horizontal="right" vertical="center"/>
      <protection locked="0"/>
    </xf>
    <xf numFmtId="38" fontId="7" fillId="28" borderId="30" xfId="50" applyFont="1" applyFill="1" applyBorder="1" applyAlignment="1" applyProtection="1">
      <alignment horizontal="right" vertical="center"/>
      <protection locked="0"/>
    </xf>
    <xf numFmtId="0" fontId="7" fillId="33" borderId="101" xfId="0" applyFont="1" applyFill="1" applyBorder="1" applyAlignment="1" applyProtection="1">
      <alignment horizontal="center" vertical="center"/>
      <protection/>
    </xf>
    <xf numFmtId="179" fontId="7" fillId="33" borderId="101" xfId="0" applyNumberFormat="1" applyFont="1" applyFill="1" applyBorder="1" applyAlignment="1" applyProtection="1">
      <alignment horizontal="right" vertical="center"/>
      <protection locked="0"/>
    </xf>
    <xf numFmtId="181" fontId="14" fillId="33" borderId="21" xfId="0" applyNumberFormat="1" applyFont="1" applyFill="1" applyBorder="1" applyAlignment="1" applyProtection="1">
      <alignment horizontal="left" vertical="center" shrinkToFit="1"/>
      <protection/>
    </xf>
    <xf numFmtId="181" fontId="14" fillId="33" borderId="22" xfId="0" applyNumberFormat="1" applyFont="1" applyFill="1" applyBorder="1" applyAlignment="1" applyProtection="1">
      <alignment horizontal="left" vertical="center" shrinkToFit="1"/>
      <protection/>
    </xf>
    <xf numFmtId="0" fontId="116" fillId="33" borderId="24" xfId="0" applyFont="1" applyFill="1" applyBorder="1" applyAlignment="1" applyProtection="1">
      <alignment vertical="center"/>
      <protection locked="0"/>
    </xf>
    <xf numFmtId="0" fontId="116" fillId="33" borderId="0" xfId="0" applyFont="1" applyFill="1" applyAlignment="1" applyProtection="1">
      <alignment horizontal="left" vertical="center"/>
      <protection locked="0"/>
    </xf>
    <xf numFmtId="38" fontId="7" fillId="28" borderId="18" xfId="50" applyFont="1" applyFill="1" applyBorder="1" applyAlignment="1" applyProtection="1">
      <alignment horizontal="right" vertical="center"/>
      <protection locked="0"/>
    </xf>
    <xf numFmtId="0" fontId="7" fillId="28" borderId="18" xfId="0" applyFont="1" applyFill="1" applyBorder="1" applyAlignment="1" applyProtection="1">
      <alignment horizontal="left" vertical="center"/>
      <protection locked="0"/>
    </xf>
    <xf numFmtId="0" fontId="7" fillId="33" borderId="104" xfId="0" applyFont="1" applyFill="1" applyBorder="1" applyAlignment="1" applyProtection="1">
      <alignment vertical="center"/>
      <protection locked="0"/>
    </xf>
    <xf numFmtId="0" fontId="7" fillId="33" borderId="102" xfId="0" applyFont="1" applyFill="1" applyBorder="1" applyAlignment="1" applyProtection="1">
      <alignment vertical="center"/>
      <protection locked="0"/>
    </xf>
    <xf numFmtId="0" fontId="7" fillId="33" borderId="103" xfId="0" applyFont="1" applyFill="1" applyBorder="1" applyAlignment="1" applyProtection="1">
      <alignment vertical="center"/>
      <protection locked="0"/>
    </xf>
    <xf numFmtId="0" fontId="7" fillId="0" borderId="27" xfId="0" applyFont="1" applyFill="1" applyBorder="1" applyAlignment="1" applyProtection="1">
      <alignment vertical="center"/>
      <protection locked="0"/>
    </xf>
    <xf numFmtId="0" fontId="7" fillId="0" borderId="28" xfId="0" applyFont="1" applyFill="1" applyBorder="1" applyAlignment="1" applyProtection="1">
      <alignment vertical="center"/>
      <protection locked="0"/>
    </xf>
    <xf numFmtId="0" fontId="7" fillId="0" borderId="29" xfId="0" applyFont="1" applyFill="1" applyBorder="1" applyAlignment="1" applyProtection="1">
      <alignment vertical="center"/>
      <protection locked="0"/>
    </xf>
    <xf numFmtId="179" fontId="84" fillId="33" borderId="102" xfId="0" applyNumberFormat="1" applyFont="1" applyFill="1" applyBorder="1" applyAlignment="1" applyProtection="1">
      <alignment horizontal="right" vertical="center"/>
      <protection locked="0"/>
    </xf>
    <xf numFmtId="179" fontId="84" fillId="33" borderId="103" xfId="0" applyNumberFormat="1" applyFont="1" applyFill="1" applyBorder="1" applyAlignment="1" applyProtection="1">
      <alignment horizontal="right" vertical="center"/>
      <protection locked="0"/>
    </xf>
    <xf numFmtId="0" fontId="7" fillId="33" borderId="20" xfId="0" applyFont="1" applyFill="1" applyBorder="1" applyAlignment="1" applyProtection="1">
      <alignment horizontal="center" vertical="center"/>
      <protection locked="0"/>
    </xf>
    <xf numFmtId="0" fontId="7" fillId="33" borderId="21" xfId="0" applyFont="1" applyFill="1" applyBorder="1" applyAlignment="1" applyProtection="1">
      <alignment horizontal="center" vertical="center"/>
      <protection locked="0"/>
    </xf>
    <xf numFmtId="0" fontId="7" fillId="33" borderId="22" xfId="0" applyFont="1" applyFill="1" applyBorder="1" applyAlignment="1" applyProtection="1">
      <alignment horizontal="center" vertical="center"/>
      <protection locked="0"/>
    </xf>
    <xf numFmtId="0" fontId="7" fillId="33" borderId="20" xfId="0" applyFont="1" applyFill="1" applyBorder="1" applyAlignment="1" applyProtection="1">
      <alignment horizontal="center" vertical="center" shrinkToFit="1"/>
      <protection locked="0"/>
    </xf>
    <xf numFmtId="0" fontId="7" fillId="33" borderId="21" xfId="0" applyFont="1" applyFill="1" applyBorder="1" applyAlignment="1" applyProtection="1">
      <alignment horizontal="center" vertical="center" shrinkToFit="1"/>
      <protection locked="0"/>
    </xf>
    <xf numFmtId="0" fontId="7" fillId="33" borderId="22" xfId="0" applyFont="1" applyFill="1" applyBorder="1" applyAlignment="1" applyProtection="1">
      <alignment horizontal="center" vertical="center" shrinkToFit="1"/>
      <protection locked="0"/>
    </xf>
    <xf numFmtId="0" fontId="7" fillId="28" borderId="11" xfId="0" applyFont="1" applyFill="1" applyBorder="1" applyAlignment="1" applyProtection="1">
      <alignment horizontal="left" vertical="center"/>
      <protection/>
    </xf>
    <xf numFmtId="0" fontId="7" fillId="28" borderId="0" xfId="0" applyFont="1" applyFill="1" applyBorder="1" applyAlignment="1" applyProtection="1">
      <alignment horizontal="left" vertical="center"/>
      <protection/>
    </xf>
    <xf numFmtId="0" fontId="7" fillId="28" borderId="30" xfId="0" applyFont="1" applyFill="1" applyBorder="1" applyAlignment="1" applyProtection="1">
      <alignment horizontal="left" vertical="center"/>
      <protection/>
    </xf>
    <xf numFmtId="187" fontId="7" fillId="28" borderId="11" xfId="0" applyNumberFormat="1" applyFont="1" applyFill="1" applyBorder="1" applyAlignment="1" applyProtection="1">
      <alignment horizontal="right" vertical="center"/>
      <protection/>
    </xf>
    <xf numFmtId="187" fontId="7" fillId="28" borderId="0" xfId="0" applyNumberFormat="1" applyFont="1" applyFill="1" applyBorder="1" applyAlignment="1" applyProtection="1">
      <alignment horizontal="right" vertical="center"/>
      <protection/>
    </xf>
    <xf numFmtId="187" fontId="7" fillId="28" borderId="30" xfId="0" applyNumberFormat="1" applyFont="1" applyFill="1" applyBorder="1" applyAlignment="1" applyProtection="1">
      <alignment horizontal="right" vertical="center"/>
      <protection/>
    </xf>
    <xf numFmtId="0" fontId="7" fillId="28" borderId="108" xfId="0" applyFont="1" applyFill="1" applyBorder="1" applyAlignment="1" applyProtection="1">
      <alignment horizontal="left" vertical="center"/>
      <protection locked="0"/>
    </xf>
    <xf numFmtId="0" fontId="7" fillId="28" borderId="109" xfId="0" applyFont="1" applyFill="1" applyBorder="1" applyAlignment="1" applyProtection="1">
      <alignment horizontal="left" vertical="center"/>
      <protection locked="0"/>
    </xf>
    <xf numFmtId="0" fontId="7" fillId="28" borderId="110" xfId="0" applyFont="1" applyFill="1" applyBorder="1" applyAlignment="1" applyProtection="1">
      <alignment horizontal="left" vertical="center"/>
      <protection locked="0"/>
    </xf>
    <xf numFmtId="187" fontId="7" fillId="28" borderId="108" xfId="0" applyNumberFormat="1" applyFont="1" applyFill="1" applyBorder="1" applyAlignment="1" applyProtection="1">
      <alignment horizontal="right" vertical="center"/>
      <protection locked="0"/>
    </xf>
    <xf numFmtId="187" fontId="7" fillId="28" borderId="109" xfId="0" applyNumberFormat="1" applyFont="1" applyFill="1" applyBorder="1" applyAlignment="1" applyProtection="1">
      <alignment horizontal="right" vertical="center"/>
      <protection locked="0"/>
    </xf>
    <xf numFmtId="187" fontId="7" fillId="28" borderId="110" xfId="0" applyNumberFormat="1" applyFont="1" applyFill="1" applyBorder="1" applyAlignment="1" applyProtection="1">
      <alignment horizontal="right" vertical="center"/>
      <protection locked="0"/>
    </xf>
    <xf numFmtId="178" fontId="7" fillId="33" borderId="11" xfId="0" applyNumberFormat="1" applyFont="1" applyFill="1" applyBorder="1" applyAlignment="1" applyProtection="1">
      <alignment horizontal="right" vertical="top" shrinkToFit="1"/>
      <protection locked="0"/>
    </xf>
    <xf numFmtId="178" fontId="7" fillId="33" borderId="0" xfId="0" applyNumberFormat="1" applyFont="1" applyFill="1" applyBorder="1" applyAlignment="1" applyProtection="1">
      <alignment horizontal="right" vertical="top" shrinkToFit="1"/>
      <protection locked="0"/>
    </xf>
    <xf numFmtId="178" fontId="7" fillId="33" borderId="30" xfId="0" applyNumberFormat="1" applyFont="1" applyFill="1" applyBorder="1" applyAlignment="1" applyProtection="1">
      <alignment horizontal="right" vertical="top" shrinkToFit="1"/>
      <protection locked="0"/>
    </xf>
    <xf numFmtId="180" fontId="7" fillId="28" borderId="11" xfId="0" applyNumberFormat="1" applyFont="1" applyFill="1" applyBorder="1" applyAlignment="1" applyProtection="1">
      <alignment horizontal="center" vertical="center" shrinkToFit="1"/>
      <protection locked="0"/>
    </xf>
    <xf numFmtId="180" fontId="7" fillId="28" borderId="0" xfId="0" applyNumberFormat="1" applyFont="1" applyFill="1" applyBorder="1" applyAlignment="1" applyProtection="1">
      <alignment horizontal="center" vertical="center" shrinkToFit="1"/>
      <protection locked="0"/>
    </xf>
    <xf numFmtId="180" fontId="7" fillId="28" borderId="30" xfId="0" applyNumberFormat="1" applyFont="1" applyFill="1" applyBorder="1" applyAlignment="1" applyProtection="1">
      <alignment horizontal="center" vertical="center" shrinkToFit="1"/>
      <protection locked="0"/>
    </xf>
    <xf numFmtId="180" fontId="7" fillId="28" borderId="27" xfId="0" applyNumberFormat="1" applyFont="1" applyFill="1" applyBorder="1" applyAlignment="1" applyProtection="1">
      <alignment horizontal="center" vertical="center" shrinkToFit="1"/>
      <protection locked="0"/>
    </xf>
    <xf numFmtId="180" fontId="7" fillId="28" borderId="28" xfId="0" applyNumberFormat="1" applyFont="1" applyFill="1" applyBorder="1" applyAlignment="1" applyProtection="1">
      <alignment horizontal="center" vertical="center" shrinkToFit="1"/>
      <protection locked="0"/>
    </xf>
    <xf numFmtId="180" fontId="7" fillId="28" borderId="29" xfId="0" applyNumberFormat="1" applyFont="1" applyFill="1" applyBorder="1" applyAlignment="1" applyProtection="1">
      <alignment horizontal="center" vertical="center" shrinkToFit="1"/>
      <protection locked="0"/>
    </xf>
    <xf numFmtId="178" fontId="7" fillId="33" borderId="27" xfId="0" applyNumberFormat="1" applyFont="1" applyFill="1" applyBorder="1" applyAlignment="1" applyProtection="1">
      <alignment horizontal="right" vertical="top" shrinkToFit="1"/>
      <protection locked="0"/>
    </xf>
    <xf numFmtId="178" fontId="7" fillId="33" borderId="28" xfId="0" applyNumberFormat="1" applyFont="1" applyFill="1" applyBorder="1" applyAlignment="1" applyProtection="1">
      <alignment horizontal="right" vertical="top" shrinkToFit="1"/>
      <protection locked="0"/>
    </xf>
    <xf numFmtId="178" fontId="7" fillId="33" borderId="29" xfId="0" applyNumberFormat="1" applyFont="1" applyFill="1" applyBorder="1" applyAlignment="1" applyProtection="1">
      <alignment horizontal="right" vertical="top" shrinkToFit="1"/>
      <protection locked="0"/>
    </xf>
    <xf numFmtId="0" fontId="0" fillId="0" borderId="18" xfId="0" applyFill="1" applyBorder="1" applyAlignment="1">
      <alignment horizontal="left" vertical="top"/>
    </xf>
    <xf numFmtId="0" fontId="0" fillId="0" borderId="23" xfId="0" applyFill="1" applyBorder="1" applyAlignment="1">
      <alignment horizontal="left" vertical="top"/>
    </xf>
    <xf numFmtId="0" fontId="0" fillId="0" borderId="14" xfId="0" applyFill="1" applyBorder="1" applyAlignment="1">
      <alignment horizontal="left" vertical="top"/>
    </xf>
    <xf numFmtId="0" fontId="0" fillId="34" borderId="15" xfId="0" applyFill="1" applyBorder="1" applyAlignment="1">
      <alignment horizontal="center" vertical="center"/>
    </xf>
    <xf numFmtId="0" fontId="0" fillId="0" borderId="15" xfId="0" applyFill="1" applyBorder="1" applyAlignment="1">
      <alignment horizontal="left" vertical="top"/>
    </xf>
    <xf numFmtId="0" fontId="98" fillId="0" borderId="15" xfId="0" applyFont="1" applyFill="1" applyBorder="1" applyAlignment="1" applyProtection="1">
      <alignment horizontal="center" vertical="center"/>
      <protection/>
    </xf>
    <xf numFmtId="0" fontId="84" fillId="0" borderId="0" xfId="0" applyFont="1" applyFill="1" applyAlignment="1" applyProtection="1">
      <alignment horizontal="center" vertical="center"/>
      <protection/>
    </xf>
    <xf numFmtId="0" fontId="78" fillId="34" borderId="15" xfId="0" applyFont="1" applyFill="1" applyBorder="1" applyAlignment="1" applyProtection="1">
      <alignment horizontal="center" vertical="center"/>
      <protection/>
    </xf>
    <xf numFmtId="0" fontId="0" fillId="34" borderId="26"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15" xfId="0" applyFill="1" applyBorder="1" applyAlignment="1" applyProtection="1">
      <alignment horizontal="center" vertical="center"/>
      <protection/>
    </xf>
    <xf numFmtId="0" fontId="0" fillId="0" borderId="15" xfId="0" applyFill="1" applyBorder="1" applyAlignment="1" applyProtection="1">
      <alignment horizontal="left" vertical="top"/>
      <protection/>
    </xf>
    <xf numFmtId="0" fontId="0" fillId="6" borderId="18" xfId="0" applyFill="1" applyBorder="1" applyAlignment="1">
      <alignment horizontal="left" vertical="center"/>
    </xf>
    <xf numFmtId="0" fontId="0" fillId="6" borderId="23" xfId="0" applyFill="1" applyBorder="1" applyAlignment="1">
      <alignment horizontal="left" vertical="center"/>
    </xf>
    <xf numFmtId="0" fontId="0" fillId="6" borderId="14" xfId="0" applyFill="1" applyBorder="1" applyAlignment="1">
      <alignment horizontal="left" vertical="center"/>
    </xf>
    <xf numFmtId="0" fontId="0" fillId="6" borderId="18" xfId="0" applyFill="1" applyBorder="1" applyAlignment="1">
      <alignment horizontal="center" vertical="center"/>
    </xf>
    <xf numFmtId="0" fontId="0" fillId="6" borderId="23" xfId="0" applyFill="1" applyBorder="1" applyAlignment="1">
      <alignment horizontal="center" vertical="center"/>
    </xf>
    <xf numFmtId="0" fontId="0" fillId="6" borderId="14" xfId="0" applyFill="1" applyBorder="1" applyAlignment="1">
      <alignment horizontal="center" vertical="center"/>
    </xf>
    <xf numFmtId="0" fontId="0" fillId="0" borderId="18" xfId="0" applyFill="1" applyBorder="1" applyAlignment="1">
      <alignment horizontal="left" vertical="center"/>
    </xf>
    <xf numFmtId="0" fontId="0" fillId="0" borderId="23" xfId="0" applyFill="1" applyBorder="1" applyAlignment="1">
      <alignment horizontal="left" vertical="center"/>
    </xf>
    <xf numFmtId="0" fontId="0" fillId="0" borderId="14" xfId="0" applyFill="1" applyBorder="1" applyAlignment="1">
      <alignment horizontal="left" vertical="center"/>
    </xf>
    <xf numFmtId="0" fontId="0" fillId="0" borderId="18" xfId="0" applyFill="1" applyBorder="1" applyAlignment="1">
      <alignment horizontal="center" vertical="center"/>
    </xf>
    <xf numFmtId="0" fontId="0" fillId="0" borderId="23" xfId="0" applyFill="1" applyBorder="1" applyAlignment="1">
      <alignment horizontal="center" vertical="center"/>
    </xf>
    <xf numFmtId="0" fontId="0" fillId="0" borderId="14" xfId="0" applyFill="1" applyBorder="1" applyAlignment="1">
      <alignment horizontal="center" vertical="center"/>
    </xf>
    <xf numFmtId="0" fontId="0" fillId="0" borderId="18" xfId="0" applyFill="1" applyBorder="1" applyAlignment="1" applyProtection="1">
      <alignment horizontal="left" vertical="top"/>
      <protection/>
    </xf>
    <xf numFmtId="0" fontId="0" fillId="0" borderId="23" xfId="0" applyFill="1" applyBorder="1" applyAlignment="1" applyProtection="1">
      <alignment horizontal="left" vertical="top"/>
      <protection/>
    </xf>
    <xf numFmtId="0" fontId="0" fillId="0" borderId="14" xfId="0" applyFill="1" applyBorder="1" applyAlignment="1" applyProtection="1">
      <alignment horizontal="left" vertical="top"/>
      <protection/>
    </xf>
    <xf numFmtId="0" fontId="0" fillId="6" borderId="15" xfId="0" applyFill="1" applyBorder="1" applyAlignment="1">
      <alignment horizontal="left" vertical="center"/>
    </xf>
    <xf numFmtId="0" fontId="116" fillId="33" borderId="0" xfId="0" applyFont="1" applyFill="1" applyBorder="1" applyAlignment="1" applyProtection="1">
      <alignment horizontal="left" vertical="center"/>
      <protection/>
    </xf>
    <xf numFmtId="0" fontId="7" fillId="28" borderId="27" xfId="0" applyFont="1" applyFill="1" applyBorder="1" applyAlignment="1" applyProtection="1">
      <alignment vertical="center" shrinkToFit="1"/>
      <protection/>
    </xf>
    <xf numFmtId="0" fontId="7" fillId="28" borderId="28" xfId="0" applyFont="1" applyFill="1" applyBorder="1" applyAlignment="1" applyProtection="1">
      <alignment vertical="center" shrinkToFit="1"/>
      <protection/>
    </xf>
    <xf numFmtId="0" fontId="7" fillId="28" borderId="29" xfId="0" applyFont="1" applyFill="1" applyBorder="1" applyAlignment="1" applyProtection="1">
      <alignment vertical="center" shrinkToFit="1"/>
      <protection/>
    </xf>
    <xf numFmtId="38" fontId="7" fillId="28" borderId="27" xfId="50" applyFont="1" applyFill="1" applyBorder="1" applyAlignment="1" applyProtection="1">
      <alignment horizontal="right" vertical="center" shrinkToFit="1"/>
      <protection/>
    </xf>
    <xf numFmtId="38" fontId="7" fillId="28" borderId="28" xfId="50" applyFont="1" applyFill="1" applyBorder="1" applyAlignment="1" applyProtection="1">
      <alignment horizontal="right" vertical="center" shrinkToFit="1"/>
      <protection/>
    </xf>
    <xf numFmtId="38" fontId="7" fillId="28" borderId="29" xfId="50" applyFont="1" applyFill="1" applyBorder="1" applyAlignment="1" applyProtection="1">
      <alignment horizontal="right" vertical="center" shrinkToFit="1"/>
      <protection/>
    </xf>
    <xf numFmtId="178" fontId="7" fillId="33" borderId="14" xfId="0" applyNumberFormat="1" applyFont="1" applyFill="1" applyBorder="1" applyAlignment="1" applyProtection="1">
      <alignment horizontal="right" vertical="top" shrinkToFit="1"/>
      <protection/>
    </xf>
    <xf numFmtId="180" fontId="7" fillId="28" borderId="14" xfId="0" applyNumberFormat="1" applyFont="1" applyFill="1" applyBorder="1" applyAlignment="1" applyProtection="1">
      <alignment horizontal="center" vertical="center" shrinkToFit="1"/>
      <protection/>
    </xf>
    <xf numFmtId="0" fontId="7" fillId="28" borderId="11" xfId="0" applyFont="1" applyFill="1" applyBorder="1" applyAlignment="1" applyProtection="1">
      <alignment vertical="center" shrinkToFit="1"/>
      <protection/>
    </xf>
    <xf numFmtId="0" fontId="7" fillId="28" borderId="30" xfId="0" applyFont="1" applyFill="1" applyBorder="1" applyAlignment="1" applyProtection="1">
      <alignment vertical="center" shrinkToFit="1"/>
      <protection/>
    </xf>
    <xf numFmtId="38" fontId="7" fillId="28" borderId="11" xfId="50" applyFont="1" applyFill="1" applyBorder="1" applyAlignment="1" applyProtection="1">
      <alignment horizontal="right" vertical="center" shrinkToFit="1"/>
      <protection/>
    </xf>
    <xf numFmtId="38" fontId="7" fillId="28" borderId="0" xfId="50" applyFont="1" applyFill="1" applyBorder="1" applyAlignment="1" applyProtection="1">
      <alignment horizontal="right" vertical="center" shrinkToFit="1"/>
      <protection/>
    </xf>
    <xf numFmtId="38" fontId="7" fillId="28" borderId="30" xfId="50" applyFont="1" applyFill="1" applyBorder="1" applyAlignment="1" applyProtection="1">
      <alignment horizontal="right" vertical="center" shrinkToFit="1"/>
      <protection/>
    </xf>
    <xf numFmtId="178" fontId="7" fillId="33" borderId="23" xfId="0" applyNumberFormat="1" applyFont="1" applyFill="1" applyBorder="1" applyAlignment="1" applyProtection="1">
      <alignment horizontal="right" vertical="top" shrinkToFit="1"/>
      <protection/>
    </xf>
    <xf numFmtId="0" fontId="7" fillId="28" borderId="0" xfId="0" applyFont="1" applyFill="1" applyBorder="1" applyAlignment="1" applyProtection="1">
      <alignment vertical="center" shrinkToFit="1"/>
      <protection/>
    </xf>
    <xf numFmtId="180" fontId="7" fillId="28" borderId="23" xfId="0" applyNumberFormat="1" applyFont="1" applyFill="1" applyBorder="1" applyAlignment="1" applyProtection="1">
      <alignment horizontal="center" vertical="center" shrinkToFit="1"/>
      <protection/>
    </xf>
    <xf numFmtId="0" fontId="84" fillId="33" borderId="26" xfId="0" applyFont="1" applyFill="1" applyBorder="1" applyAlignment="1" applyProtection="1">
      <alignment horizontal="center" vertical="top" wrapText="1"/>
      <protection/>
    </xf>
    <xf numFmtId="0" fontId="84" fillId="33" borderId="24" xfId="0" applyFont="1" applyFill="1" applyBorder="1" applyAlignment="1" applyProtection="1">
      <alignment horizontal="center" vertical="top" wrapText="1"/>
      <protection/>
    </xf>
    <xf numFmtId="0" fontId="84" fillId="33" borderId="25" xfId="0" applyFont="1" applyFill="1" applyBorder="1" applyAlignment="1" applyProtection="1">
      <alignment horizontal="center" vertical="top" wrapText="1"/>
      <protection/>
    </xf>
    <xf numFmtId="0" fontId="115" fillId="33" borderId="11" xfId="0" applyFont="1" applyFill="1" applyBorder="1" applyAlignment="1" applyProtection="1">
      <alignment horizontal="center" vertical="center" wrapText="1"/>
      <protection/>
    </xf>
    <xf numFmtId="0" fontId="115" fillId="33" borderId="0" xfId="0" applyFont="1" applyFill="1" applyBorder="1" applyAlignment="1" applyProtection="1">
      <alignment horizontal="center" vertical="center" wrapText="1"/>
      <protection/>
    </xf>
    <xf numFmtId="0" fontId="115" fillId="33" borderId="30" xfId="0" applyFont="1" applyFill="1" applyBorder="1" applyAlignment="1" applyProtection="1">
      <alignment horizontal="center" vertical="center" wrapText="1"/>
      <protection/>
    </xf>
    <xf numFmtId="187" fontId="84" fillId="33" borderId="102" xfId="0" applyNumberFormat="1" applyFont="1" applyFill="1" applyBorder="1" applyAlignment="1" applyProtection="1">
      <alignment horizontal="right" vertical="center"/>
      <protection/>
    </xf>
    <xf numFmtId="187" fontId="84" fillId="33" borderId="103" xfId="0" applyNumberFormat="1" applyFont="1" applyFill="1" applyBorder="1" applyAlignment="1" applyProtection="1">
      <alignment horizontal="right" vertical="center"/>
      <protection/>
    </xf>
    <xf numFmtId="0" fontId="84" fillId="33" borderId="104" xfId="0" applyFont="1" applyFill="1" applyBorder="1" applyAlignment="1" applyProtection="1">
      <alignment vertical="center"/>
      <protection/>
    </xf>
    <xf numFmtId="0" fontId="84" fillId="33" borderId="102" xfId="0" applyFont="1" applyFill="1" applyBorder="1" applyAlignment="1" applyProtection="1">
      <alignment vertical="center"/>
      <protection/>
    </xf>
    <xf numFmtId="0" fontId="84" fillId="33" borderId="103" xfId="0" applyFont="1" applyFill="1" applyBorder="1" applyAlignment="1" applyProtection="1">
      <alignment vertical="center"/>
      <protection/>
    </xf>
    <xf numFmtId="0" fontId="7" fillId="28" borderId="108" xfId="0" applyFont="1" applyFill="1" applyBorder="1" applyAlignment="1" applyProtection="1">
      <alignment horizontal="left" vertical="center" shrinkToFit="1"/>
      <protection/>
    </xf>
    <xf numFmtId="0" fontId="7" fillId="28" borderId="109" xfId="0" applyFont="1" applyFill="1" applyBorder="1" applyAlignment="1" applyProtection="1">
      <alignment horizontal="left" vertical="center" shrinkToFit="1"/>
      <protection/>
    </xf>
    <xf numFmtId="0" fontId="7" fillId="28" borderId="110" xfId="0" applyFont="1" applyFill="1" applyBorder="1" applyAlignment="1" applyProtection="1">
      <alignment horizontal="left" vertical="center" shrinkToFit="1"/>
      <protection/>
    </xf>
    <xf numFmtId="187" fontId="7" fillId="33" borderId="20" xfId="0" applyNumberFormat="1" applyFont="1" applyFill="1" applyBorder="1" applyAlignment="1" applyProtection="1">
      <alignment horizontal="right" vertical="center"/>
      <protection/>
    </xf>
    <xf numFmtId="187" fontId="7" fillId="33" borderId="21" xfId="0" applyNumberFormat="1" applyFont="1" applyFill="1" applyBorder="1" applyAlignment="1" applyProtection="1">
      <alignment horizontal="right" vertical="center"/>
      <protection/>
    </xf>
    <xf numFmtId="187" fontId="7" fillId="33" borderId="22" xfId="0" applyNumberFormat="1" applyFont="1" applyFill="1" applyBorder="1" applyAlignment="1" applyProtection="1">
      <alignment horizontal="right" vertical="center"/>
      <protection/>
    </xf>
    <xf numFmtId="0" fontId="7" fillId="33" borderId="20" xfId="0" applyFont="1" applyFill="1" applyBorder="1" applyAlignment="1" applyProtection="1">
      <alignment vertical="center"/>
      <protection/>
    </xf>
    <xf numFmtId="0" fontId="7" fillId="33" borderId="21" xfId="0" applyFont="1" applyFill="1" applyBorder="1" applyAlignment="1" applyProtection="1">
      <alignment vertical="center"/>
      <protection/>
    </xf>
    <xf numFmtId="0" fontId="7" fillId="33" borderId="22" xfId="0" applyFont="1" applyFill="1" applyBorder="1" applyAlignment="1" applyProtection="1">
      <alignment vertical="center"/>
      <protection/>
    </xf>
    <xf numFmtId="0" fontId="84" fillId="33" borderId="111" xfId="0" applyFont="1" applyFill="1" applyBorder="1" applyAlignment="1" applyProtection="1">
      <alignment vertical="center"/>
      <protection/>
    </xf>
    <xf numFmtId="0" fontId="84" fillId="33" borderId="112" xfId="0" applyFont="1" applyFill="1" applyBorder="1" applyAlignment="1" applyProtection="1">
      <alignment vertical="center"/>
      <protection/>
    </xf>
    <xf numFmtId="0" fontId="84" fillId="33" borderId="113" xfId="0" applyFont="1" applyFill="1" applyBorder="1" applyAlignment="1" applyProtection="1">
      <alignment vertical="center"/>
      <protection/>
    </xf>
    <xf numFmtId="0" fontId="84" fillId="33" borderId="20" xfId="0" applyFont="1" applyFill="1" applyBorder="1" applyAlignment="1" applyProtection="1">
      <alignment horizontal="center" vertical="distributed"/>
      <protection/>
    </xf>
    <xf numFmtId="0" fontId="84" fillId="33" borderId="21" xfId="0" applyFont="1" applyFill="1" applyBorder="1" applyAlignment="1" applyProtection="1">
      <alignment horizontal="center" vertical="distributed"/>
      <protection/>
    </xf>
    <xf numFmtId="0" fontId="84" fillId="33" borderId="20" xfId="0" applyFont="1" applyFill="1" applyBorder="1" applyAlignment="1" applyProtection="1">
      <alignment horizontal="center" vertical="center"/>
      <protection/>
    </xf>
    <xf numFmtId="0" fontId="84" fillId="33" borderId="21" xfId="0" applyFont="1" applyFill="1" applyBorder="1" applyAlignment="1" applyProtection="1">
      <alignment horizontal="center" vertical="center"/>
      <protection/>
    </xf>
    <xf numFmtId="0" fontId="84" fillId="33" borderId="22" xfId="0" applyFont="1" applyFill="1" applyBorder="1" applyAlignment="1" applyProtection="1">
      <alignment horizontal="center" vertical="center"/>
      <protection/>
    </xf>
    <xf numFmtId="176" fontId="84" fillId="33" borderId="26" xfId="0" applyNumberFormat="1" applyFont="1" applyFill="1" applyBorder="1" applyAlignment="1" applyProtection="1" quotePrefix="1">
      <alignment horizontal="center" vertical="center"/>
      <protection/>
    </xf>
    <xf numFmtId="176" fontId="84" fillId="33" borderId="24" xfId="0" applyNumberFormat="1" applyFont="1" applyFill="1" applyBorder="1" applyAlignment="1" applyProtection="1">
      <alignment horizontal="center" vertical="center"/>
      <protection/>
    </xf>
    <xf numFmtId="176" fontId="84" fillId="33" borderId="25" xfId="0" applyNumberFormat="1" applyFont="1" applyFill="1" applyBorder="1" applyAlignment="1" applyProtection="1">
      <alignment horizontal="center" vertical="center"/>
      <protection/>
    </xf>
    <xf numFmtId="176" fontId="84" fillId="0" borderId="18" xfId="0" applyNumberFormat="1" applyFont="1" applyFill="1" applyBorder="1" applyAlignment="1" applyProtection="1">
      <alignment horizontal="right" vertical="center"/>
      <protection/>
    </xf>
    <xf numFmtId="177" fontId="7" fillId="28" borderId="18" xfId="0" applyNumberFormat="1" applyFont="1" applyFill="1" applyBorder="1" applyAlignment="1" applyProtection="1">
      <alignment horizontal="right" vertical="center"/>
      <protection/>
    </xf>
    <xf numFmtId="0" fontId="84"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84" fillId="33" borderId="26" xfId="0" applyFont="1" applyFill="1" applyBorder="1" applyAlignment="1" applyProtection="1">
      <alignment horizontal="center" vertical="center"/>
      <protection/>
    </xf>
    <xf numFmtId="0" fontId="84" fillId="33" borderId="24" xfId="0" applyFont="1" applyFill="1" applyBorder="1" applyAlignment="1" applyProtection="1">
      <alignment horizontal="center" vertical="center"/>
      <protection/>
    </xf>
    <xf numFmtId="0" fontId="84" fillId="33" borderId="25" xfId="0" applyFont="1" applyFill="1" applyBorder="1" applyAlignment="1" applyProtection="1">
      <alignment horizontal="center" vertical="center"/>
      <protection/>
    </xf>
    <xf numFmtId="0" fontId="84" fillId="33" borderId="11" xfId="0" applyFont="1" applyFill="1" applyBorder="1" applyAlignment="1" applyProtection="1">
      <alignment horizontal="center" vertical="center"/>
      <protection/>
    </xf>
    <xf numFmtId="0" fontId="84" fillId="33" borderId="0" xfId="0" applyFont="1" applyFill="1" applyBorder="1" applyAlignment="1" applyProtection="1">
      <alignment horizontal="center" vertical="center"/>
      <protection/>
    </xf>
    <xf numFmtId="0" fontId="84" fillId="33" borderId="30" xfId="0" applyFont="1" applyFill="1" applyBorder="1" applyAlignment="1" applyProtection="1">
      <alignment horizontal="center" vertical="center"/>
      <protection/>
    </xf>
    <xf numFmtId="176" fontId="7" fillId="28" borderId="21" xfId="0" applyNumberFormat="1" applyFont="1" applyFill="1" applyBorder="1" applyAlignment="1" applyProtection="1">
      <alignment horizontal="right" vertical="center"/>
      <protection/>
    </xf>
    <xf numFmtId="176" fontId="7" fillId="28" borderId="22" xfId="0" applyNumberFormat="1" applyFont="1" applyFill="1" applyBorder="1" applyAlignment="1" applyProtection="1">
      <alignment horizontal="right" vertical="center"/>
      <protection/>
    </xf>
    <xf numFmtId="177" fontId="84" fillId="28" borderId="15" xfId="0" applyNumberFormat="1" applyFont="1" applyFill="1" applyBorder="1" applyAlignment="1" applyProtection="1">
      <alignment horizontal="right" vertical="center"/>
      <protection/>
    </xf>
    <xf numFmtId="0" fontId="84" fillId="33" borderId="26" xfId="0" applyFont="1" applyFill="1" applyBorder="1" applyAlignment="1" applyProtection="1">
      <alignment horizontal="left" vertical="top"/>
      <protection locked="0"/>
    </xf>
    <xf numFmtId="0" fontId="84" fillId="33" borderId="24" xfId="0" applyFont="1" applyFill="1" applyBorder="1" applyAlignment="1" applyProtection="1">
      <alignment horizontal="left" vertical="top"/>
      <protection locked="0"/>
    </xf>
    <xf numFmtId="0" fontId="84" fillId="33" borderId="25" xfId="0" applyFont="1" applyFill="1" applyBorder="1" applyAlignment="1" applyProtection="1">
      <alignment horizontal="left" vertical="top"/>
      <protection locked="0"/>
    </xf>
    <xf numFmtId="0" fontId="84" fillId="33" borderId="11" xfId="0" applyFont="1" applyFill="1" applyBorder="1" applyAlignment="1" applyProtection="1">
      <alignment horizontal="left" vertical="top"/>
      <protection locked="0"/>
    </xf>
    <xf numFmtId="0" fontId="84" fillId="33" borderId="0" xfId="0" applyFont="1" applyFill="1" applyBorder="1" applyAlignment="1" applyProtection="1">
      <alignment horizontal="left" vertical="top"/>
      <protection locked="0"/>
    </xf>
    <xf numFmtId="0" fontId="84" fillId="33" borderId="30" xfId="0" applyFont="1" applyFill="1" applyBorder="1" applyAlignment="1" applyProtection="1">
      <alignment horizontal="left" vertical="top"/>
      <protection locked="0"/>
    </xf>
    <xf numFmtId="0" fontId="84" fillId="33" borderId="27" xfId="0" applyFont="1" applyFill="1" applyBorder="1" applyAlignment="1" applyProtection="1">
      <alignment horizontal="left" vertical="top"/>
      <protection locked="0"/>
    </xf>
    <xf numFmtId="0" fontId="84" fillId="33" borderId="28" xfId="0" applyFont="1" applyFill="1" applyBorder="1" applyAlignment="1" applyProtection="1">
      <alignment horizontal="left" vertical="top"/>
      <protection locked="0"/>
    </xf>
    <xf numFmtId="0" fontId="84" fillId="33" borderId="29" xfId="0" applyFont="1" applyFill="1" applyBorder="1" applyAlignment="1" applyProtection="1">
      <alignment horizontal="left" vertical="top"/>
      <protection locked="0"/>
    </xf>
    <xf numFmtId="0" fontId="84" fillId="33" borderId="26" xfId="0" applyFont="1" applyFill="1" applyBorder="1" applyAlignment="1" applyProtection="1">
      <alignment horizontal="left" vertical="top" wrapText="1"/>
      <protection locked="0"/>
    </xf>
    <xf numFmtId="0" fontId="84" fillId="33" borderId="24" xfId="0" applyFont="1" applyFill="1" applyBorder="1" applyAlignment="1" applyProtection="1">
      <alignment horizontal="left" vertical="top" wrapText="1"/>
      <protection locked="0"/>
    </xf>
    <xf numFmtId="0" fontId="84" fillId="33" borderId="25" xfId="0" applyFont="1" applyFill="1" applyBorder="1" applyAlignment="1" applyProtection="1">
      <alignment horizontal="left" vertical="top" wrapText="1"/>
      <protection locked="0"/>
    </xf>
    <xf numFmtId="0" fontId="84" fillId="33" borderId="11" xfId="0" applyFont="1" applyFill="1" applyBorder="1" applyAlignment="1" applyProtection="1">
      <alignment horizontal="left" vertical="top" wrapText="1"/>
      <protection locked="0"/>
    </xf>
    <xf numFmtId="0" fontId="84" fillId="33" borderId="0" xfId="0" applyFont="1" applyFill="1" applyBorder="1" applyAlignment="1" applyProtection="1">
      <alignment horizontal="left" vertical="top" wrapText="1"/>
      <protection locked="0"/>
    </xf>
    <xf numFmtId="0" fontId="84" fillId="33" borderId="30" xfId="0" applyFont="1" applyFill="1" applyBorder="1" applyAlignment="1" applyProtection="1">
      <alignment horizontal="left" vertical="top" wrapText="1"/>
      <protection locked="0"/>
    </xf>
    <xf numFmtId="0" fontId="84" fillId="33" borderId="27" xfId="0" applyFont="1" applyFill="1" applyBorder="1" applyAlignment="1" applyProtection="1">
      <alignment horizontal="left" vertical="top" wrapText="1"/>
      <protection locked="0"/>
    </xf>
    <xf numFmtId="0" fontId="84" fillId="33" borderId="28" xfId="0" applyFont="1" applyFill="1" applyBorder="1" applyAlignment="1" applyProtection="1">
      <alignment horizontal="left" vertical="top" wrapText="1"/>
      <protection locked="0"/>
    </xf>
    <xf numFmtId="0" fontId="84" fillId="33" borderId="29" xfId="0" applyFont="1" applyFill="1" applyBorder="1" applyAlignment="1" applyProtection="1">
      <alignment horizontal="left" vertical="top" wrapText="1"/>
      <protection locked="0"/>
    </xf>
    <xf numFmtId="0" fontId="84" fillId="33" borderId="26" xfId="0" applyFont="1" applyFill="1" applyBorder="1" applyAlignment="1" applyProtection="1">
      <alignment vertical="top" wrapText="1"/>
      <protection locked="0"/>
    </xf>
    <xf numFmtId="0" fontId="84" fillId="33" borderId="24" xfId="0" applyFont="1" applyFill="1" applyBorder="1" applyAlignment="1" applyProtection="1">
      <alignment vertical="top" wrapText="1"/>
      <protection locked="0"/>
    </xf>
    <xf numFmtId="0" fontId="84" fillId="33" borderId="25" xfId="0" applyFont="1" applyFill="1" applyBorder="1" applyAlignment="1" applyProtection="1">
      <alignment vertical="top" wrapText="1"/>
      <protection locked="0"/>
    </xf>
    <xf numFmtId="0" fontId="84" fillId="33" borderId="11" xfId="0" applyFont="1" applyFill="1" applyBorder="1" applyAlignment="1" applyProtection="1">
      <alignment vertical="top" wrapText="1"/>
      <protection locked="0"/>
    </xf>
    <xf numFmtId="0" fontId="84" fillId="33" borderId="0" xfId="0" applyFont="1" applyFill="1" applyBorder="1" applyAlignment="1" applyProtection="1">
      <alignment vertical="top" wrapText="1"/>
      <protection locked="0"/>
    </xf>
    <xf numFmtId="0" fontId="84" fillId="33" borderId="30" xfId="0" applyFont="1" applyFill="1" applyBorder="1" applyAlignment="1" applyProtection="1">
      <alignment vertical="top" wrapText="1"/>
      <protection locked="0"/>
    </xf>
    <xf numFmtId="0" fontId="84" fillId="33" borderId="27" xfId="0" applyFont="1" applyFill="1" applyBorder="1" applyAlignment="1" applyProtection="1">
      <alignment vertical="top" wrapText="1"/>
      <protection locked="0"/>
    </xf>
    <xf numFmtId="0" fontId="84" fillId="33" borderId="28" xfId="0" applyFont="1" applyFill="1" applyBorder="1" applyAlignment="1" applyProtection="1">
      <alignment vertical="top" wrapText="1"/>
      <protection locked="0"/>
    </xf>
    <xf numFmtId="0" fontId="84" fillId="33" borderId="29" xfId="0" applyFont="1" applyFill="1" applyBorder="1" applyAlignment="1" applyProtection="1">
      <alignment vertical="top" wrapText="1"/>
      <protection locked="0"/>
    </xf>
    <xf numFmtId="0" fontId="84" fillId="33" borderId="24" xfId="0" applyFont="1" applyFill="1" applyBorder="1" applyAlignment="1" applyProtection="1">
      <alignment vertical="top"/>
      <protection locked="0"/>
    </xf>
    <xf numFmtId="0" fontId="84" fillId="33" borderId="25" xfId="0" applyFont="1" applyFill="1" applyBorder="1" applyAlignment="1" applyProtection="1">
      <alignment vertical="top"/>
      <protection locked="0"/>
    </xf>
    <xf numFmtId="0" fontId="84" fillId="33" borderId="11" xfId="0" applyFont="1" applyFill="1" applyBorder="1" applyAlignment="1" applyProtection="1">
      <alignment vertical="top"/>
      <protection locked="0"/>
    </xf>
    <xf numFmtId="0" fontId="84" fillId="33" borderId="0" xfId="0" applyFont="1" applyFill="1" applyBorder="1" applyAlignment="1" applyProtection="1">
      <alignment vertical="top"/>
      <protection locked="0"/>
    </xf>
    <xf numFmtId="0" fontId="84" fillId="33" borderId="30" xfId="0" applyFont="1" applyFill="1" applyBorder="1" applyAlignment="1" applyProtection="1">
      <alignment vertical="top"/>
      <protection locked="0"/>
    </xf>
    <xf numFmtId="0" fontId="84" fillId="33" borderId="27" xfId="0" applyFont="1" applyFill="1" applyBorder="1" applyAlignment="1" applyProtection="1">
      <alignment vertical="top"/>
      <protection locked="0"/>
    </xf>
    <xf numFmtId="0" fontId="84" fillId="33" borderId="28" xfId="0" applyFont="1" applyFill="1" applyBorder="1" applyAlignment="1" applyProtection="1">
      <alignment vertical="top"/>
      <protection locked="0"/>
    </xf>
    <xf numFmtId="0" fontId="84" fillId="33" borderId="29" xfId="0" applyFont="1" applyFill="1" applyBorder="1" applyAlignment="1" applyProtection="1">
      <alignment vertical="top"/>
      <protection locked="0"/>
    </xf>
    <xf numFmtId="38" fontId="7" fillId="28" borderId="114" xfId="50" applyFont="1" applyFill="1" applyBorder="1" applyAlignment="1" applyProtection="1">
      <alignment horizontal="right" vertical="center"/>
      <protection locked="0"/>
    </xf>
    <xf numFmtId="0" fontId="7" fillId="28" borderId="115" xfId="0" applyFont="1" applyFill="1" applyBorder="1" applyAlignment="1" applyProtection="1">
      <alignment horizontal="left" vertical="center"/>
      <protection locked="0"/>
    </xf>
    <xf numFmtId="38" fontId="7" fillId="28" borderId="115" xfId="50" applyFont="1" applyFill="1" applyBorder="1" applyAlignment="1" applyProtection="1">
      <alignment horizontal="right" vertical="center"/>
      <protection locked="0"/>
    </xf>
    <xf numFmtId="0" fontId="7" fillId="28" borderId="31" xfId="0" applyFont="1" applyFill="1" applyBorder="1" applyAlignment="1" applyProtection="1">
      <alignment horizontal="left" vertical="center" shrinkToFit="1"/>
      <protection locked="0"/>
    </xf>
    <xf numFmtId="0" fontId="7" fillId="28" borderId="32" xfId="0" applyFont="1" applyFill="1" applyBorder="1" applyAlignment="1" applyProtection="1">
      <alignment horizontal="left" vertical="center" shrinkToFit="1"/>
      <protection locked="0"/>
    </xf>
    <xf numFmtId="0" fontId="7" fillId="28" borderId="33" xfId="0" applyFont="1" applyFill="1" applyBorder="1" applyAlignment="1" applyProtection="1">
      <alignment horizontal="left" vertical="center" shrinkToFit="1"/>
      <protection locked="0"/>
    </xf>
    <xf numFmtId="0" fontId="7" fillId="28" borderId="31" xfId="0" applyFont="1" applyFill="1" applyBorder="1" applyAlignment="1" applyProtection="1">
      <alignment horizontal="left" vertical="center"/>
      <protection locked="0"/>
    </xf>
    <xf numFmtId="0" fontId="7" fillId="28" borderId="32" xfId="0" applyFont="1" applyFill="1" applyBorder="1" applyAlignment="1" applyProtection="1">
      <alignment horizontal="left" vertical="center"/>
      <protection locked="0"/>
    </xf>
    <xf numFmtId="0" fontId="7" fillId="28" borderId="33" xfId="0" applyFont="1" applyFill="1" applyBorder="1" applyAlignment="1" applyProtection="1">
      <alignment horizontal="left" vertical="center"/>
      <protection locked="0"/>
    </xf>
    <xf numFmtId="0" fontId="7" fillId="28" borderId="114" xfId="0" applyFont="1" applyFill="1" applyBorder="1" applyAlignment="1" applyProtection="1">
      <alignment horizontal="left" vertical="center"/>
      <protection locked="0"/>
    </xf>
    <xf numFmtId="0" fontId="7" fillId="33" borderId="101" xfId="0" applyFont="1" applyFill="1" applyBorder="1" applyAlignment="1" applyProtection="1">
      <alignment horizontal="center" vertical="center"/>
      <protection locked="0"/>
    </xf>
    <xf numFmtId="0" fontId="7" fillId="28" borderId="108" xfId="0" applyFont="1" applyFill="1" applyBorder="1" applyAlignment="1" applyProtection="1">
      <alignment horizontal="left" vertical="center"/>
      <protection/>
    </xf>
    <xf numFmtId="0" fontId="7" fillId="28" borderId="109" xfId="0" applyFont="1" applyFill="1" applyBorder="1" applyAlignment="1" applyProtection="1">
      <alignment horizontal="left" vertical="center"/>
      <protection/>
    </xf>
    <xf numFmtId="0" fontId="7" fillId="28" borderId="110" xfId="0" applyFont="1" applyFill="1" applyBorder="1" applyAlignment="1" applyProtection="1">
      <alignment horizontal="left" vertical="center"/>
      <protection/>
    </xf>
    <xf numFmtId="0" fontId="7" fillId="28" borderId="31" xfId="0" applyFont="1" applyFill="1" applyBorder="1" applyAlignment="1" applyProtection="1">
      <alignment horizontal="left" vertical="center"/>
      <protection/>
    </xf>
    <xf numFmtId="0" fontId="7" fillId="28" borderId="32" xfId="0" applyFont="1" applyFill="1" applyBorder="1" applyAlignment="1" applyProtection="1">
      <alignment horizontal="left" vertical="center"/>
      <protection/>
    </xf>
    <xf numFmtId="0" fontId="7" fillId="28" borderId="33" xfId="0" applyFont="1" applyFill="1" applyBorder="1" applyAlignment="1" applyProtection="1">
      <alignment horizontal="left" vertical="center"/>
      <protection/>
    </xf>
    <xf numFmtId="187" fontId="7" fillId="28" borderId="31" xfId="0" applyNumberFormat="1" applyFont="1" applyFill="1" applyBorder="1" applyAlignment="1" applyProtection="1">
      <alignment horizontal="right" vertical="center"/>
      <protection locked="0"/>
    </xf>
    <xf numFmtId="187" fontId="7" fillId="28" borderId="32" xfId="0" applyNumberFormat="1" applyFont="1" applyFill="1" applyBorder="1" applyAlignment="1" applyProtection="1">
      <alignment horizontal="right" vertical="center"/>
      <protection locked="0"/>
    </xf>
    <xf numFmtId="187" fontId="7" fillId="28" borderId="33" xfId="0" applyNumberFormat="1" applyFont="1" applyFill="1" applyBorder="1" applyAlignment="1" applyProtection="1">
      <alignment horizontal="right" vertical="center"/>
      <protection locked="0"/>
    </xf>
    <xf numFmtId="178" fontId="7" fillId="33" borderId="11" xfId="0" applyNumberFormat="1" applyFont="1" applyFill="1" applyBorder="1" applyAlignment="1" applyProtection="1">
      <alignment horizontal="right" vertical="top" shrinkToFit="1"/>
      <protection/>
    </xf>
    <xf numFmtId="178" fontId="7" fillId="33" borderId="0" xfId="0" applyNumberFormat="1" applyFont="1" applyFill="1" applyBorder="1" applyAlignment="1" applyProtection="1">
      <alignment horizontal="right" vertical="top" shrinkToFit="1"/>
      <protection/>
    </xf>
    <xf numFmtId="178" fontId="7" fillId="33" borderId="30" xfId="0" applyNumberFormat="1" applyFont="1" applyFill="1" applyBorder="1" applyAlignment="1" applyProtection="1">
      <alignment horizontal="right" vertical="top" shrinkToFit="1"/>
      <protection/>
    </xf>
    <xf numFmtId="178" fontId="7" fillId="33" borderId="27" xfId="0" applyNumberFormat="1" applyFont="1" applyFill="1" applyBorder="1" applyAlignment="1" applyProtection="1">
      <alignment horizontal="right" vertical="top" shrinkToFit="1"/>
      <protection/>
    </xf>
    <xf numFmtId="178" fontId="7" fillId="33" borderId="28" xfId="0" applyNumberFormat="1" applyFont="1" applyFill="1" applyBorder="1" applyAlignment="1" applyProtection="1">
      <alignment horizontal="right" vertical="top" shrinkToFit="1"/>
      <protection/>
    </xf>
    <xf numFmtId="178" fontId="7" fillId="33" borderId="29" xfId="0" applyNumberFormat="1" applyFont="1" applyFill="1" applyBorder="1" applyAlignment="1" applyProtection="1">
      <alignment horizontal="right" vertical="top" shrinkToFi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1">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dxf>
      <fill>
        <patternFill>
          <bgColor rgb="FFFFFFCC"/>
        </patternFill>
      </fill>
    </dxf>
    <dxf>
      <fill>
        <patternFill>
          <bgColor rgb="FFFFFFCC"/>
        </patternFill>
      </fill>
    </dxf>
    <dxf>
      <numFmt numFmtId="192" formatCode="[DBNum3][$-411]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13</xdr:col>
      <xdr:colOff>66675</xdr:colOff>
      <xdr:row>32</xdr:row>
      <xdr:rowOff>95250</xdr:rowOff>
    </xdr:to>
    <xdr:pic>
      <xdr:nvPicPr>
        <xdr:cNvPr id="1" name="図 3"/>
        <xdr:cNvPicPr preferRelativeResize="1">
          <a:picLocks noChangeAspect="1"/>
        </xdr:cNvPicPr>
      </xdr:nvPicPr>
      <xdr:blipFill>
        <a:blip r:embed="rId1"/>
        <a:stretch>
          <a:fillRect/>
        </a:stretch>
      </xdr:blipFill>
      <xdr:spPr>
        <a:xfrm>
          <a:off x="304800" y="190500"/>
          <a:ext cx="7267575" cy="5410200"/>
        </a:xfrm>
        <a:prstGeom prst="rect">
          <a:avLst/>
        </a:prstGeom>
        <a:noFill/>
        <a:ln w="9525" cmpd="sng">
          <a:noFill/>
        </a:ln>
      </xdr:spPr>
    </xdr:pic>
    <xdr:clientData/>
  </xdr:twoCellAnchor>
  <xdr:twoCellAnchor editAs="oneCell">
    <xdr:from>
      <xdr:col>1</xdr:col>
      <xdr:colOff>0</xdr:colOff>
      <xdr:row>35</xdr:row>
      <xdr:rowOff>0</xdr:rowOff>
    </xdr:from>
    <xdr:to>
      <xdr:col>13</xdr:col>
      <xdr:colOff>85725</xdr:colOff>
      <xdr:row>74</xdr:row>
      <xdr:rowOff>85725</xdr:rowOff>
    </xdr:to>
    <xdr:pic>
      <xdr:nvPicPr>
        <xdr:cNvPr id="2" name="図 4"/>
        <xdr:cNvPicPr preferRelativeResize="1">
          <a:picLocks noChangeAspect="1"/>
        </xdr:cNvPicPr>
      </xdr:nvPicPr>
      <xdr:blipFill>
        <a:blip r:embed="rId2"/>
        <a:stretch>
          <a:fillRect/>
        </a:stretch>
      </xdr:blipFill>
      <xdr:spPr>
        <a:xfrm>
          <a:off x="304800" y="6057900"/>
          <a:ext cx="7286625" cy="6772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11</xdr:col>
      <xdr:colOff>419100</xdr:colOff>
      <xdr:row>39</xdr:row>
      <xdr:rowOff>142875</xdr:rowOff>
    </xdr:to>
    <xdr:pic>
      <xdr:nvPicPr>
        <xdr:cNvPr id="1" name="図 1"/>
        <xdr:cNvPicPr preferRelativeResize="1">
          <a:picLocks noChangeAspect="1"/>
        </xdr:cNvPicPr>
      </xdr:nvPicPr>
      <xdr:blipFill>
        <a:blip r:embed="rId1"/>
        <a:stretch>
          <a:fillRect/>
        </a:stretch>
      </xdr:blipFill>
      <xdr:spPr>
        <a:xfrm>
          <a:off x="304800" y="190500"/>
          <a:ext cx="6419850" cy="6657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76200</xdr:colOff>
      <xdr:row>11</xdr:row>
      <xdr:rowOff>142875</xdr:rowOff>
    </xdr:from>
    <xdr:to>
      <xdr:col>49</xdr:col>
      <xdr:colOff>142875</xdr:colOff>
      <xdr:row>16</xdr:row>
      <xdr:rowOff>0</xdr:rowOff>
    </xdr:to>
    <xdr:sp>
      <xdr:nvSpPr>
        <xdr:cNvPr id="1" name="角丸四角形吹き出し 1"/>
        <xdr:cNvSpPr>
          <a:spLocks/>
        </xdr:cNvSpPr>
      </xdr:nvSpPr>
      <xdr:spPr>
        <a:xfrm>
          <a:off x="6324600" y="2190750"/>
          <a:ext cx="2466975" cy="904875"/>
        </a:xfrm>
        <a:prstGeom prst="wedgeRoundRectCallout">
          <a:avLst>
            <a:gd name="adj1" fmla="val -65851"/>
            <a:gd name="adj2" fmla="val -35027"/>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latin typeface="Calibri"/>
              <a:ea typeface="Calibri"/>
              <a:cs typeface="Calibri"/>
            </a:rPr>
            <a:t>((7)-</a:t>
          </a:r>
          <a:r>
            <a:rPr lang="en-US" cap="none" sz="1400" b="1" i="0" u="none" baseline="0">
              <a:solidFill>
                <a:srgbClr val="003366"/>
              </a:solidFill>
            </a:rPr>
            <a:t>②</a:t>
          </a:r>
          <a:r>
            <a:rPr lang="en-US" cap="none" sz="1400" b="1" i="0" u="none" baseline="0">
              <a:solidFill>
                <a:srgbClr val="003366"/>
              </a:solidFill>
              <a:latin typeface="Calibri"/>
              <a:ea typeface="Calibri"/>
              <a:cs typeface="Calibri"/>
            </a:rPr>
            <a:t>)</a:t>
          </a:r>
          <a:r>
            <a:rPr lang="en-US" cap="none" sz="1400" b="1" i="0" u="none" baseline="0">
              <a:solidFill>
                <a:srgbClr val="003366"/>
              </a:solidFill>
            </a:rPr>
            <a:t>×</a:t>
          </a:r>
          <a:r>
            <a:rPr lang="en-US" cap="none" sz="1400" b="1" i="0" u="none" baseline="0">
              <a:solidFill>
                <a:srgbClr val="003366"/>
              </a:solidFill>
              <a:latin typeface="Calibri"/>
              <a:ea typeface="Calibri"/>
              <a:cs typeface="Calibri"/>
            </a:rPr>
            <a:t>2/3</a:t>
          </a:r>
          <a:r>
            <a:rPr lang="en-US" cap="none" sz="1400" b="1" i="0" u="none" baseline="0">
              <a:solidFill>
                <a:srgbClr val="003366"/>
              </a:solidFill>
            </a:rPr>
            <a:t>＋</a:t>
          </a:r>
          <a:r>
            <a:rPr lang="en-US" cap="none" sz="1400" b="1" i="0" u="none" baseline="0">
              <a:solidFill>
                <a:srgbClr val="003366"/>
              </a:solidFill>
            </a:rPr>
            <a:t>②</a:t>
          </a:r>
          <a:r>
            <a:rPr lang="en-US" cap="none" sz="1400" b="1" i="0" u="none" baseline="0">
              <a:solidFill>
                <a:srgbClr val="003366"/>
              </a:solidFill>
              <a:latin typeface="Calibri"/>
              <a:ea typeface="Calibri"/>
              <a:cs typeface="Calibri"/>
            </a:rPr>
            <a:t>
</a:t>
          </a:r>
          <a:r>
            <a:rPr lang="en-US" cap="none" sz="1400" b="1" i="0" u="none" baseline="0">
              <a:solidFill>
                <a:srgbClr val="003366"/>
              </a:solidFill>
              <a:latin typeface="Calibri"/>
              <a:ea typeface="Calibri"/>
              <a:cs typeface="Calibri"/>
            </a:rPr>
            <a:t>152,000,000</a:t>
          </a:r>
          <a:r>
            <a:rPr lang="en-US" cap="none" sz="1400" b="1" i="0" u="none" baseline="0">
              <a:solidFill>
                <a:srgbClr val="003366"/>
              </a:solidFill>
            </a:rPr>
            <a:t>×</a:t>
          </a:r>
          <a:r>
            <a:rPr lang="en-US" cap="none" sz="1400" b="1" i="0" u="none" baseline="0">
              <a:solidFill>
                <a:srgbClr val="003366"/>
              </a:solidFill>
              <a:latin typeface="Calibri"/>
              <a:ea typeface="Calibri"/>
              <a:cs typeface="Calibri"/>
            </a:rPr>
            <a:t>2/3</a:t>
          </a:r>
          <a:r>
            <a:rPr lang="en-US" cap="none" sz="1400" b="1" i="0" u="none" baseline="0">
              <a:solidFill>
                <a:srgbClr val="003366"/>
              </a:solidFill>
            </a:rPr>
            <a:t>＝</a:t>
          </a:r>
          <a:r>
            <a:rPr lang="en-US" cap="none" sz="1400" b="1" i="0" u="none" baseline="0">
              <a:solidFill>
                <a:srgbClr val="003366"/>
              </a:solidFill>
              <a:latin typeface="Calibri"/>
              <a:ea typeface="Calibri"/>
              <a:cs typeface="Calibri"/>
            </a:rPr>
            <a:t>101,333,333</a:t>
          </a:r>
          <a:r>
            <a:rPr lang="en-US" cap="none" sz="1400" b="1" i="0" u="none" baseline="0">
              <a:solidFill>
                <a:srgbClr val="003366"/>
              </a:solidFill>
            </a:rPr>
            <a:t>（</a:t>
          </a:r>
          <a:r>
            <a:rPr lang="en-US" cap="none" sz="1400" b="1" i="0" u="none" baseline="0">
              <a:solidFill>
                <a:srgbClr val="003366"/>
              </a:solidFill>
              <a:latin typeface="Calibri"/>
              <a:ea typeface="Calibri"/>
              <a:cs typeface="Calibri"/>
            </a:rPr>
            <a:t>A</a:t>
          </a:r>
          <a:r>
            <a:rPr lang="en-US" cap="none" sz="1400" b="1" i="0" u="none" baseline="0">
              <a:solidFill>
                <a:srgbClr val="003366"/>
              </a:solidFill>
            </a:rPr>
            <a:t>）</a:t>
          </a:r>
          <a:r>
            <a:rPr lang="en-US" cap="none" sz="1400" b="1" i="0" u="none" baseline="0">
              <a:solidFill>
                <a:srgbClr val="003366"/>
              </a:solidFill>
              <a:latin typeface="Calibri"/>
              <a:ea typeface="Calibri"/>
              <a:cs typeface="Calibri"/>
            </a:rPr>
            <a:t>
</a:t>
          </a:r>
          <a:r>
            <a:rPr lang="en-US" cap="none" sz="1400" b="1" i="0" u="none" baseline="0">
              <a:solidFill>
                <a:srgbClr val="003366"/>
              </a:solidFill>
              <a:latin typeface="Calibri"/>
              <a:ea typeface="Calibri"/>
              <a:cs typeface="Calibri"/>
            </a:rPr>
            <a:t>A</a:t>
          </a:r>
          <a:r>
            <a:rPr lang="en-US" cap="none" sz="1400" b="1" i="0" u="none" baseline="0">
              <a:solidFill>
                <a:srgbClr val="003366"/>
              </a:solidFill>
            </a:rPr>
            <a:t>＋</a:t>
          </a:r>
          <a:r>
            <a:rPr lang="en-US" cap="none" sz="1400" b="1" i="0" u="none" baseline="0">
              <a:solidFill>
                <a:srgbClr val="003366"/>
              </a:solidFill>
              <a:latin typeface="Calibri"/>
              <a:ea typeface="Calibri"/>
              <a:cs typeface="Calibri"/>
            </a:rPr>
            <a:t>650,000</a:t>
          </a:r>
          <a:r>
            <a:rPr lang="en-US" cap="none" sz="1400" b="1" i="0" u="none" baseline="0">
              <a:solidFill>
                <a:srgbClr val="003366"/>
              </a:solidFill>
            </a:rPr>
            <a:t>＝</a:t>
          </a:r>
          <a:r>
            <a:rPr lang="en-US" cap="none" sz="1400" b="1" i="0" u="none" baseline="0">
              <a:solidFill>
                <a:srgbClr val="003366"/>
              </a:solidFill>
              <a:latin typeface="Calibri"/>
              <a:ea typeface="Calibri"/>
              <a:cs typeface="Calibri"/>
            </a:rPr>
            <a:t>101,983,333
</a:t>
          </a:r>
        </a:p>
      </xdr:txBody>
    </xdr:sp>
    <xdr:clientData/>
  </xdr:twoCellAnchor>
  <xdr:twoCellAnchor>
    <xdr:from>
      <xdr:col>35</xdr:col>
      <xdr:colOff>114300</xdr:colOff>
      <xdr:row>24</xdr:row>
      <xdr:rowOff>19050</xdr:rowOff>
    </xdr:from>
    <xdr:to>
      <xdr:col>49</xdr:col>
      <xdr:colOff>28575</xdr:colOff>
      <xdr:row>28</xdr:row>
      <xdr:rowOff>95250</xdr:rowOff>
    </xdr:to>
    <xdr:sp>
      <xdr:nvSpPr>
        <xdr:cNvPr id="2" name="角丸四角形吹き出し 2"/>
        <xdr:cNvSpPr>
          <a:spLocks/>
        </xdr:cNvSpPr>
      </xdr:nvSpPr>
      <xdr:spPr>
        <a:xfrm>
          <a:off x="6362700" y="4819650"/>
          <a:ext cx="2314575" cy="914400"/>
        </a:xfrm>
        <a:prstGeom prst="wedgeRoundRectCallout">
          <a:avLst>
            <a:gd name="adj1" fmla="val -137592"/>
            <a:gd name="adj2" fmla="val -506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3</a:t>
          </a:r>
          <a:r>
            <a:rPr lang="en-US" cap="none" sz="1400" b="1" i="0" u="none" baseline="0">
              <a:solidFill>
                <a:srgbClr val="003366"/>
              </a:solidFill>
            </a:rPr>
            <a:t>車両内訳により算出された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交付額を、記号ごとに年度別に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記入してください。</a:t>
          </a:r>
        </a:p>
      </xdr:txBody>
    </xdr:sp>
    <xdr:clientData/>
  </xdr:twoCellAnchor>
  <xdr:twoCellAnchor>
    <xdr:from>
      <xdr:col>35</xdr:col>
      <xdr:colOff>142875</xdr:colOff>
      <xdr:row>61</xdr:row>
      <xdr:rowOff>200025</xdr:rowOff>
    </xdr:from>
    <xdr:to>
      <xdr:col>49</xdr:col>
      <xdr:colOff>66675</xdr:colOff>
      <xdr:row>66</xdr:row>
      <xdr:rowOff>57150</xdr:rowOff>
    </xdr:to>
    <xdr:sp>
      <xdr:nvSpPr>
        <xdr:cNvPr id="3" name="角丸四角形吹き出し 4"/>
        <xdr:cNvSpPr>
          <a:spLocks/>
        </xdr:cNvSpPr>
      </xdr:nvSpPr>
      <xdr:spPr>
        <a:xfrm>
          <a:off x="6391275" y="12392025"/>
          <a:ext cx="2324100" cy="904875"/>
        </a:xfrm>
        <a:prstGeom prst="wedgeRoundRectCallout">
          <a:avLst>
            <a:gd name="adj1" fmla="val -132791"/>
            <a:gd name="adj2" fmla="val -700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3</a:t>
          </a:r>
          <a:r>
            <a:rPr lang="en-US" cap="none" sz="1400" b="1" i="0" u="none" baseline="0">
              <a:solidFill>
                <a:srgbClr val="003366"/>
              </a:solidFill>
            </a:rPr>
            <a:t>車両内訳により算出された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交付額を、記号ごとに年度別に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記入してください。</a:t>
          </a:r>
        </a:p>
      </xdr:txBody>
    </xdr:sp>
    <xdr:clientData/>
  </xdr:twoCellAnchor>
  <xdr:twoCellAnchor>
    <xdr:from>
      <xdr:col>35</xdr:col>
      <xdr:colOff>85725</xdr:colOff>
      <xdr:row>18</xdr:row>
      <xdr:rowOff>66675</xdr:rowOff>
    </xdr:from>
    <xdr:to>
      <xdr:col>49</xdr:col>
      <xdr:colOff>0</xdr:colOff>
      <xdr:row>21</xdr:row>
      <xdr:rowOff>85725</xdr:rowOff>
    </xdr:to>
    <xdr:sp>
      <xdr:nvSpPr>
        <xdr:cNvPr id="4" name="角丸四角形吹き出し 5"/>
        <xdr:cNvSpPr>
          <a:spLocks/>
        </xdr:cNvSpPr>
      </xdr:nvSpPr>
      <xdr:spPr>
        <a:xfrm>
          <a:off x="6334125" y="3581400"/>
          <a:ext cx="2314575" cy="647700"/>
        </a:xfrm>
        <a:prstGeom prst="wedgeRoundRectCallout">
          <a:avLst>
            <a:gd name="adj1" fmla="val -88462"/>
            <a:gd name="adj2" fmla="val -23"/>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車載型蓄電池等の経費を除いた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経費を記入してください。</a:t>
          </a:r>
        </a:p>
      </xdr:txBody>
    </xdr:sp>
    <xdr:clientData/>
  </xdr:twoCellAnchor>
  <xdr:twoCellAnchor>
    <xdr:from>
      <xdr:col>35</xdr:col>
      <xdr:colOff>133350</xdr:colOff>
      <xdr:row>50</xdr:row>
      <xdr:rowOff>190500</xdr:rowOff>
    </xdr:from>
    <xdr:to>
      <xdr:col>49</xdr:col>
      <xdr:colOff>47625</xdr:colOff>
      <xdr:row>54</xdr:row>
      <xdr:rowOff>0</xdr:rowOff>
    </xdr:to>
    <xdr:sp>
      <xdr:nvSpPr>
        <xdr:cNvPr id="5" name="角丸四角形吹き出し 6"/>
        <xdr:cNvSpPr>
          <a:spLocks/>
        </xdr:cNvSpPr>
      </xdr:nvSpPr>
      <xdr:spPr>
        <a:xfrm>
          <a:off x="6381750" y="10077450"/>
          <a:ext cx="2314575" cy="647700"/>
        </a:xfrm>
        <a:prstGeom prst="wedgeRoundRectCallout">
          <a:avLst>
            <a:gd name="adj1" fmla="val -88462"/>
            <a:gd name="adj2" fmla="val -23"/>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車載型蓄電池等の経費を除いた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経費を記入してください。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876300</xdr:colOff>
      <xdr:row>3</xdr:row>
      <xdr:rowOff>85725</xdr:rowOff>
    </xdr:from>
    <xdr:to>
      <xdr:col>2</xdr:col>
      <xdr:colOff>3733800</xdr:colOff>
      <xdr:row>5</xdr:row>
      <xdr:rowOff>219075</xdr:rowOff>
    </xdr:to>
    <xdr:sp>
      <xdr:nvSpPr>
        <xdr:cNvPr id="1" name="角丸四角形吹き出し 3"/>
        <xdr:cNvSpPr>
          <a:spLocks/>
        </xdr:cNvSpPr>
      </xdr:nvSpPr>
      <xdr:spPr>
        <a:xfrm>
          <a:off x="1466850" y="857250"/>
          <a:ext cx="2857500" cy="628650"/>
        </a:xfrm>
        <a:prstGeom prst="wedgeRoundRectCallout">
          <a:avLst>
            <a:gd name="adj1" fmla="val 18111"/>
            <a:gd name="adj2" fmla="val 121027"/>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導入する車種について、プルダウンから</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該当するものを選択してください。</a:t>
          </a:r>
        </a:p>
      </xdr:txBody>
    </xdr:sp>
    <xdr:clientData/>
  </xdr:twoCellAnchor>
  <xdr:twoCellAnchor>
    <xdr:from>
      <xdr:col>3</xdr:col>
      <xdr:colOff>323850</xdr:colOff>
      <xdr:row>3</xdr:row>
      <xdr:rowOff>76200</xdr:rowOff>
    </xdr:from>
    <xdr:to>
      <xdr:col>6</xdr:col>
      <xdr:colOff>542925</xdr:colOff>
      <xdr:row>5</xdr:row>
      <xdr:rowOff>219075</xdr:rowOff>
    </xdr:to>
    <xdr:sp>
      <xdr:nvSpPr>
        <xdr:cNvPr id="2" name="角丸四角形吹き出し 4"/>
        <xdr:cNvSpPr>
          <a:spLocks/>
        </xdr:cNvSpPr>
      </xdr:nvSpPr>
      <xdr:spPr>
        <a:xfrm>
          <a:off x="5124450" y="847725"/>
          <a:ext cx="2266950" cy="638175"/>
        </a:xfrm>
        <a:prstGeom prst="wedgeRoundRectCallout">
          <a:avLst>
            <a:gd name="adj1" fmla="val -22453"/>
            <a:gd name="adj2" fmla="val 11963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latin typeface="Calibri"/>
              <a:ea typeface="Calibri"/>
              <a:cs typeface="Calibri"/>
            </a:rPr>
            <a:t>1</a:t>
          </a:r>
          <a:r>
            <a:rPr lang="en-US" cap="none" sz="1400" b="1" i="0" u="none" baseline="0">
              <a:solidFill>
                <a:srgbClr val="003366"/>
              </a:solidFill>
            </a:rPr>
            <a:t>台当たりの蓄電池容量</a:t>
          </a:r>
          <a:r>
            <a:rPr lang="en-US" cap="none" sz="1400" b="1" i="0" u="none" baseline="0">
              <a:solidFill>
                <a:srgbClr val="003366"/>
              </a:solidFill>
              <a:latin typeface="Calibri"/>
              <a:ea typeface="Calibri"/>
              <a:cs typeface="Calibri"/>
            </a:rPr>
            <a:t>(kWh)
</a:t>
          </a:r>
          <a:r>
            <a:rPr lang="en-US" cap="none" sz="1400" b="1" i="0" u="none" baseline="0">
              <a:solidFill>
                <a:srgbClr val="003366"/>
              </a:solidFill>
            </a:rPr>
            <a:t>を記入してください。</a:t>
          </a:r>
        </a:p>
      </xdr:txBody>
    </xdr:sp>
    <xdr:clientData/>
  </xdr:twoCellAnchor>
  <xdr:twoCellAnchor>
    <xdr:from>
      <xdr:col>5</xdr:col>
      <xdr:colOff>38100</xdr:colOff>
      <xdr:row>7</xdr:row>
      <xdr:rowOff>95250</xdr:rowOff>
    </xdr:from>
    <xdr:to>
      <xdr:col>7</xdr:col>
      <xdr:colOff>114300</xdr:colOff>
      <xdr:row>32</xdr:row>
      <xdr:rowOff>161925</xdr:rowOff>
    </xdr:to>
    <xdr:sp>
      <xdr:nvSpPr>
        <xdr:cNvPr id="3" name="角丸四角形 5"/>
        <xdr:cNvSpPr>
          <a:spLocks/>
        </xdr:cNvSpPr>
      </xdr:nvSpPr>
      <xdr:spPr>
        <a:xfrm>
          <a:off x="6181725" y="1857375"/>
          <a:ext cx="1485900" cy="5800725"/>
        </a:xfrm>
        <a:prstGeom prst="roundRect">
          <a:avLst/>
        </a:prstGeom>
        <a:noFill/>
        <a:ln w="25400" cmpd="sng">
          <a:solidFill>
            <a:srgbClr val="C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4124325</xdr:colOff>
      <xdr:row>33</xdr:row>
      <xdr:rowOff>171450</xdr:rowOff>
    </xdr:from>
    <xdr:to>
      <xdr:col>6</xdr:col>
      <xdr:colOff>133350</xdr:colOff>
      <xdr:row>36</xdr:row>
      <xdr:rowOff>161925</xdr:rowOff>
    </xdr:to>
    <xdr:sp>
      <xdr:nvSpPr>
        <xdr:cNvPr id="4" name="角丸四角形 7"/>
        <xdr:cNvSpPr>
          <a:spLocks/>
        </xdr:cNvSpPr>
      </xdr:nvSpPr>
      <xdr:spPr>
        <a:xfrm>
          <a:off x="4714875" y="7896225"/>
          <a:ext cx="2266950" cy="714375"/>
        </a:xfrm>
        <a:prstGeom prst="roundRect">
          <a:avLst/>
        </a:prstGeom>
        <a:noFill/>
        <a:ln w="25400" cmpd="sng">
          <a:solidFill>
            <a:srgbClr val="C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628650</xdr:colOff>
      <xdr:row>38</xdr:row>
      <xdr:rowOff>114300</xdr:rowOff>
    </xdr:from>
    <xdr:to>
      <xdr:col>7</xdr:col>
      <xdr:colOff>171450</xdr:colOff>
      <xdr:row>40</xdr:row>
      <xdr:rowOff>104775</xdr:rowOff>
    </xdr:to>
    <xdr:sp>
      <xdr:nvSpPr>
        <xdr:cNvPr id="5" name="角丸四角形吹き出し 8"/>
        <xdr:cNvSpPr>
          <a:spLocks/>
        </xdr:cNvSpPr>
      </xdr:nvSpPr>
      <xdr:spPr>
        <a:xfrm>
          <a:off x="6067425" y="8943975"/>
          <a:ext cx="1657350" cy="371475"/>
        </a:xfrm>
        <a:prstGeom prst="wedgeRoundRectCallout">
          <a:avLst>
            <a:gd name="adj1" fmla="val -41532"/>
            <a:gd name="adj2" fmla="val -161564"/>
          </a:avLst>
        </a:prstGeom>
        <a:solidFill>
          <a:srgbClr val="DBEEF4"/>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581025</xdr:colOff>
      <xdr:row>38</xdr:row>
      <xdr:rowOff>57150</xdr:rowOff>
    </xdr:from>
    <xdr:to>
      <xdr:col>7</xdr:col>
      <xdr:colOff>295275</xdr:colOff>
      <xdr:row>40</xdr:row>
      <xdr:rowOff>171450</xdr:rowOff>
    </xdr:to>
    <xdr:sp>
      <xdr:nvSpPr>
        <xdr:cNvPr id="6" name="角丸四角形吹き出し 6"/>
        <xdr:cNvSpPr>
          <a:spLocks/>
        </xdr:cNvSpPr>
      </xdr:nvSpPr>
      <xdr:spPr>
        <a:xfrm>
          <a:off x="6019800" y="8886825"/>
          <a:ext cx="1828800" cy="495300"/>
        </a:xfrm>
        <a:prstGeom prst="wedgeRoundRectCallout">
          <a:avLst>
            <a:gd name="adj1" fmla="val 15833"/>
            <a:gd name="adj2" fmla="val -325240"/>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自動的に算出されます。</a:t>
          </a:r>
        </a:p>
      </xdr:txBody>
    </xdr:sp>
    <xdr:clientData/>
  </xdr:twoCellAnchor>
  <xdr:twoCellAnchor>
    <xdr:from>
      <xdr:col>7</xdr:col>
      <xdr:colOff>504825</xdr:colOff>
      <xdr:row>10</xdr:row>
      <xdr:rowOff>57150</xdr:rowOff>
    </xdr:from>
    <xdr:to>
      <xdr:col>9</xdr:col>
      <xdr:colOff>0</xdr:colOff>
      <xdr:row>25</xdr:row>
      <xdr:rowOff>57150</xdr:rowOff>
    </xdr:to>
    <xdr:sp>
      <xdr:nvSpPr>
        <xdr:cNvPr id="7" name="角丸四角形吹き出し 7"/>
        <xdr:cNvSpPr>
          <a:spLocks/>
        </xdr:cNvSpPr>
      </xdr:nvSpPr>
      <xdr:spPr>
        <a:xfrm>
          <a:off x="8058150" y="2505075"/>
          <a:ext cx="885825" cy="3448050"/>
        </a:xfrm>
        <a:prstGeom prst="wedgeRoundRectCallout">
          <a:avLst>
            <a:gd name="adj1" fmla="val -203796"/>
            <a:gd name="adj2" fmla="val -43879"/>
          </a:avLst>
        </a:prstGeom>
        <a:solidFill>
          <a:srgbClr val="DBEEF4"/>
        </a:solidFill>
        <a:ln w="9525" cmpd="sng">
          <a:solidFill>
            <a:srgbClr val="000000"/>
          </a:solidFill>
          <a:headEnd type="none"/>
          <a:tailEnd type="none"/>
        </a:ln>
      </xdr:spPr>
      <xdr:txBody>
        <a:bodyPr vertOverflow="clip" wrap="square" lIns="18288" tIns="0" rIns="0" bIns="0" vert="wordArtVertRtl"/>
        <a:p>
          <a:pPr algn="r">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2</a:t>
          </a:r>
          <a:r>
            <a:rPr lang="en-US" cap="none" sz="1400" b="1" i="0" u="none" baseline="0">
              <a:solidFill>
                <a:srgbClr val="003366"/>
              </a:solidFill>
            </a:rPr>
            <a:t>経費内訳の車載型蓄電池等の欄に、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記号（　Ａ～Ｏ</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）ごとの台数及び交付額を</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年度別に記入してください。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26"/>
  <sheetViews>
    <sheetView tabSelected="1" view="pageBreakPreview" zoomScaleSheetLayoutView="100" zoomScalePageLayoutView="0" workbookViewId="0" topLeftCell="A1">
      <selection activeCell="C3" sqref="C3"/>
    </sheetView>
  </sheetViews>
  <sheetFormatPr defaultColWidth="9.140625" defaultRowHeight="15"/>
  <cols>
    <col min="1" max="1" width="4.57421875" style="12" customWidth="1"/>
    <col min="2" max="2" width="75.7109375" style="12" customWidth="1"/>
    <col min="3" max="3" width="8.57421875" style="34" customWidth="1"/>
    <col min="4" max="16384" width="9.00390625" style="12" customWidth="1"/>
  </cols>
  <sheetData>
    <row r="1" spans="1:3" ht="30" customHeight="1">
      <c r="A1" s="43"/>
      <c r="B1" s="188" t="s">
        <v>495</v>
      </c>
      <c r="C1" s="44"/>
    </row>
    <row r="2" spans="1:3" ht="30" customHeight="1">
      <c r="A2" s="55" t="s">
        <v>107</v>
      </c>
      <c r="B2" s="189" t="s">
        <v>106</v>
      </c>
      <c r="C2" s="56" t="s">
        <v>74</v>
      </c>
    </row>
    <row r="3" spans="1:3" ht="30" customHeight="1">
      <c r="A3" s="48"/>
      <c r="B3" s="190" t="s">
        <v>483</v>
      </c>
      <c r="C3" s="42" t="s">
        <v>95</v>
      </c>
    </row>
    <row r="4" spans="1:3" ht="30" customHeight="1">
      <c r="A4" s="45">
        <v>1</v>
      </c>
      <c r="B4" s="171" t="s">
        <v>496</v>
      </c>
      <c r="C4" s="42" t="s">
        <v>76</v>
      </c>
    </row>
    <row r="5" spans="1:3" ht="30" customHeight="1">
      <c r="A5" s="45">
        <f aca="true" t="shared" si="0" ref="A5:A11">A4+1</f>
        <v>2</v>
      </c>
      <c r="B5" s="172" t="s">
        <v>497</v>
      </c>
      <c r="C5" s="42" t="s">
        <v>75</v>
      </c>
    </row>
    <row r="6" spans="1:3" ht="30" customHeight="1">
      <c r="A6" s="45">
        <f t="shared" si="0"/>
        <v>3</v>
      </c>
      <c r="B6" s="46" t="s">
        <v>498</v>
      </c>
      <c r="C6" s="42" t="s">
        <v>76</v>
      </c>
    </row>
    <row r="7" spans="1:3" ht="30" customHeight="1">
      <c r="A7" s="45">
        <f t="shared" si="0"/>
        <v>4</v>
      </c>
      <c r="B7" s="46" t="s">
        <v>499</v>
      </c>
      <c r="C7" s="42" t="s">
        <v>75</v>
      </c>
    </row>
    <row r="8" spans="1:3" ht="30" customHeight="1">
      <c r="A8" s="45">
        <f t="shared" si="0"/>
        <v>5</v>
      </c>
      <c r="B8" s="191" t="s">
        <v>79</v>
      </c>
      <c r="C8" s="42" t="s">
        <v>76</v>
      </c>
    </row>
    <row r="9" spans="1:3" ht="30" customHeight="1">
      <c r="A9" s="173">
        <f t="shared" si="0"/>
        <v>6</v>
      </c>
      <c r="B9" s="192" t="s">
        <v>139</v>
      </c>
      <c r="C9" s="175" t="s">
        <v>76</v>
      </c>
    </row>
    <row r="10" spans="1:3" ht="30" customHeight="1">
      <c r="A10" s="173">
        <f t="shared" si="0"/>
        <v>7</v>
      </c>
      <c r="B10" s="193" t="s">
        <v>500</v>
      </c>
      <c r="C10" s="175" t="s">
        <v>99</v>
      </c>
    </row>
    <row r="11" spans="1:3" ht="30" customHeight="1">
      <c r="A11" s="173">
        <f t="shared" si="0"/>
        <v>8</v>
      </c>
      <c r="B11" s="192" t="s">
        <v>61</v>
      </c>
      <c r="C11" s="175" t="s">
        <v>76</v>
      </c>
    </row>
    <row r="12" spans="1:3" ht="30" customHeight="1">
      <c r="A12" s="173">
        <f aca="true" t="shared" si="1" ref="A12:A24">A11+1</f>
        <v>9</v>
      </c>
      <c r="B12" s="192" t="s">
        <v>504</v>
      </c>
      <c r="C12" s="175" t="s">
        <v>76</v>
      </c>
    </row>
    <row r="13" spans="1:3" ht="30" customHeight="1">
      <c r="A13" s="45">
        <f t="shared" si="1"/>
        <v>10</v>
      </c>
      <c r="B13" s="46" t="s">
        <v>501</v>
      </c>
      <c r="C13" s="42" t="s">
        <v>75</v>
      </c>
    </row>
    <row r="14" spans="1:3" ht="39.75" customHeight="1">
      <c r="A14" s="45">
        <f t="shared" si="1"/>
        <v>11</v>
      </c>
      <c r="B14" s="46" t="s">
        <v>502</v>
      </c>
      <c r="C14" s="42" t="s">
        <v>75</v>
      </c>
    </row>
    <row r="15" spans="1:3" ht="30" customHeight="1">
      <c r="A15" s="45">
        <f t="shared" si="1"/>
        <v>12</v>
      </c>
      <c r="B15" s="191" t="s">
        <v>101</v>
      </c>
      <c r="C15" s="42" t="s">
        <v>76</v>
      </c>
    </row>
    <row r="16" spans="1:3" ht="30" customHeight="1">
      <c r="A16" s="45">
        <f t="shared" si="1"/>
        <v>13</v>
      </c>
      <c r="B16" s="46" t="s">
        <v>503</v>
      </c>
      <c r="C16" s="42" t="s">
        <v>76</v>
      </c>
    </row>
    <row r="17" spans="1:3" ht="30" customHeight="1">
      <c r="A17" s="173">
        <f t="shared" si="1"/>
        <v>14</v>
      </c>
      <c r="B17" s="174" t="s">
        <v>81</v>
      </c>
      <c r="C17" s="175" t="s">
        <v>76</v>
      </c>
    </row>
    <row r="18" spans="1:3" ht="30" customHeight="1">
      <c r="A18" s="173">
        <f t="shared" si="1"/>
        <v>15</v>
      </c>
      <c r="B18" s="176" t="s">
        <v>102</v>
      </c>
      <c r="C18" s="175" t="s">
        <v>76</v>
      </c>
    </row>
    <row r="19" spans="1:3" ht="30" customHeight="1">
      <c r="A19" s="173">
        <f t="shared" si="1"/>
        <v>16</v>
      </c>
      <c r="B19" s="176" t="s">
        <v>48</v>
      </c>
      <c r="C19" s="175" t="s">
        <v>76</v>
      </c>
    </row>
    <row r="20" spans="1:3" ht="30" customHeight="1">
      <c r="A20" s="173">
        <f t="shared" si="1"/>
        <v>17</v>
      </c>
      <c r="B20" s="174" t="s">
        <v>103</v>
      </c>
      <c r="C20" s="175" t="s">
        <v>76</v>
      </c>
    </row>
    <row r="21" spans="1:3" ht="30" customHeight="1">
      <c r="A21" s="173">
        <f t="shared" si="1"/>
        <v>18</v>
      </c>
      <c r="B21" s="174" t="s">
        <v>104</v>
      </c>
      <c r="C21" s="175" t="s">
        <v>76</v>
      </c>
    </row>
    <row r="22" spans="1:3" ht="30" customHeight="1">
      <c r="A22" s="173">
        <f t="shared" si="1"/>
        <v>19</v>
      </c>
      <c r="B22" s="174" t="s">
        <v>82</v>
      </c>
      <c r="C22" s="175" t="s">
        <v>76</v>
      </c>
    </row>
    <row r="23" spans="1:3" ht="30" customHeight="1">
      <c r="A23" s="173">
        <f t="shared" si="1"/>
        <v>20</v>
      </c>
      <c r="B23" s="174" t="s">
        <v>105</v>
      </c>
      <c r="C23" s="175" t="s">
        <v>76</v>
      </c>
    </row>
    <row r="24" spans="1:3" ht="30" customHeight="1">
      <c r="A24" s="45">
        <f t="shared" si="1"/>
        <v>21</v>
      </c>
      <c r="B24" s="46" t="s">
        <v>388</v>
      </c>
      <c r="C24" s="42" t="s">
        <v>76</v>
      </c>
    </row>
    <row r="25" spans="1:9" s="179" customFormat="1" ht="26.25" customHeight="1">
      <c r="A25" s="177"/>
      <c r="B25" s="225" t="s">
        <v>445</v>
      </c>
      <c r="C25" s="225"/>
      <c r="D25" s="178"/>
      <c r="E25" s="178"/>
      <c r="F25" s="178"/>
      <c r="G25" s="178"/>
      <c r="H25" s="178"/>
      <c r="I25" s="178"/>
    </row>
    <row r="26" spans="1:3" ht="27.75" customHeight="1">
      <c r="A26" s="54"/>
      <c r="B26" s="223" t="s">
        <v>389</v>
      </c>
      <c r="C26" s="224"/>
    </row>
  </sheetData>
  <sheetProtection sheet="1" selectLockedCells="1"/>
  <mergeCells count="2">
    <mergeCell ref="B26:C26"/>
    <mergeCell ref="B25:C25"/>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AG74"/>
  <sheetViews>
    <sheetView zoomScale="80" zoomScaleNormal="80" zoomScalePageLayoutView="0" workbookViewId="0" topLeftCell="A33">
      <selection activeCell="BH60" sqref="BH60"/>
    </sheetView>
  </sheetViews>
  <sheetFormatPr defaultColWidth="2.57421875" defaultRowHeight="15"/>
  <cols>
    <col min="1" max="1" width="5.421875" style="119" customWidth="1"/>
    <col min="2" max="4" width="2.57421875" style="119" customWidth="1"/>
    <col min="5" max="5" width="3.421875" style="119" customWidth="1"/>
    <col min="6" max="16384" width="2.57421875" style="119" customWidth="1"/>
  </cols>
  <sheetData>
    <row r="2" spans="2:22" ht="20.25" customHeight="1">
      <c r="B2" s="166" t="s">
        <v>426</v>
      </c>
      <c r="C2" s="167"/>
      <c r="D2" s="167"/>
      <c r="E2" s="167"/>
      <c r="F2" s="167"/>
      <c r="G2" s="167"/>
      <c r="H2" s="168"/>
      <c r="I2" s="158"/>
      <c r="J2" s="158"/>
      <c r="K2" s="158"/>
      <c r="L2" s="158"/>
      <c r="M2" s="158"/>
      <c r="N2" s="158"/>
      <c r="O2" s="158"/>
      <c r="P2" s="158"/>
      <c r="Q2" s="158"/>
      <c r="R2" s="158"/>
      <c r="S2" s="158"/>
      <c r="T2" s="158"/>
      <c r="U2" s="158"/>
      <c r="V2" s="158"/>
    </row>
    <row r="3" spans="1:33" ht="5.25" customHeight="1">
      <c r="A3" s="726"/>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row>
    <row r="4" spans="2:33" ht="16.5" customHeight="1">
      <c r="B4" s="728" t="s">
        <v>1</v>
      </c>
      <c r="C4" s="729"/>
      <c r="D4" s="729"/>
      <c r="E4" s="730"/>
      <c r="F4" s="543" t="s">
        <v>0</v>
      </c>
      <c r="G4" s="544"/>
      <c r="H4" s="544"/>
      <c r="I4" s="544"/>
      <c r="J4" s="544"/>
      <c r="K4" s="544"/>
      <c r="L4" s="545"/>
      <c r="M4" s="498" t="s">
        <v>13</v>
      </c>
      <c r="N4" s="499"/>
      <c r="O4" s="499"/>
      <c r="P4" s="499"/>
      <c r="Q4" s="499"/>
      <c r="R4" s="499"/>
      <c r="S4" s="500"/>
      <c r="T4" s="693" t="s">
        <v>65</v>
      </c>
      <c r="U4" s="694"/>
      <c r="V4" s="694"/>
      <c r="W4" s="694"/>
      <c r="X4" s="694"/>
      <c r="Y4" s="694"/>
      <c r="Z4" s="695"/>
      <c r="AA4" s="498" t="s">
        <v>14</v>
      </c>
      <c r="AB4" s="499"/>
      <c r="AC4" s="499"/>
      <c r="AD4" s="499"/>
      <c r="AE4" s="499"/>
      <c r="AF4" s="499"/>
      <c r="AG4" s="500"/>
    </row>
    <row r="5" spans="2:33" ht="16.5" customHeight="1">
      <c r="B5" s="731"/>
      <c r="C5" s="732"/>
      <c r="D5" s="732"/>
      <c r="E5" s="733"/>
      <c r="F5" s="546"/>
      <c r="G5" s="547"/>
      <c r="H5" s="547"/>
      <c r="I5" s="547"/>
      <c r="J5" s="547"/>
      <c r="K5" s="547"/>
      <c r="L5" s="548"/>
      <c r="M5" s="520"/>
      <c r="N5" s="521"/>
      <c r="O5" s="521"/>
      <c r="P5" s="521"/>
      <c r="Q5" s="521"/>
      <c r="R5" s="521"/>
      <c r="S5" s="522"/>
      <c r="T5" s="696" t="s">
        <v>66</v>
      </c>
      <c r="U5" s="697"/>
      <c r="V5" s="697"/>
      <c r="W5" s="697"/>
      <c r="X5" s="697"/>
      <c r="Y5" s="697"/>
      <c r="Z5" s="698"/>
      <c r="AA5" s="520"/>
      <c r="AB5" s="521"/>
      <c r="AC5" s="521"/>
      <c r="AD5" s="521"/>
      <c r="AE5" s="521"/>
      <c r="AF5" s="521"/>
      <c r="AG5" s="522"/>
    </row>
    <row r="6" spans="2:33" ht="6" customHeight="1">
      <c r="B6" s="731"/>
      <c r="C6" s="732"/>
      <c r="D6" s="732"/>
      <c r="E6" s="733"/>
      <c r="F6" s="549"/>
      <c r="G6" s="550"/>
      <c r="H6" s="550"/>
      <c r="I6" s="550"/>
      <c r="J6" s="550"/>
      <c r="K6" s="550"/>
      <c r="L6" s="551"/>
      <c r="M6" s="523"/>
      <c r="N6" s="524"/>
      <c r="O6" s="524"/>
      <c r="P6" s="524"/>
      <c r="Q6" s="524"/>
      <c r="R6" s="524"/>
      <c r="S6" s="525"/>
      <c r="T6" s="159"/>
      <c r="U6" s="160"/>
      <c r="V6" s="160"/>
      <c r="W6" s="160"/>
      <c r="X6" s="160"/>
      <c r="Y6" s="160"/>
      <c r="Z6" s="161"/>
      <c r="AA6" s="523"/>
      <c r="AB6" s="524"/>
      <c r="AC6" s="524"/>
      <c r="AD6" s="524"/>
      <c r="AE6" s="524"/>
      <c r="AF6" s="524"/>
      <c r="AG6" s="525"/>
    </row>
    <row r="7" spans="2:33" ht="16.5" customHeight="1">
      <c r="B7" s="731"/>
      <c r="C7" s="732"/>
      <c r="D7" s="732"/>
      <c r="E7" s="733"/>
      <c r="F7" s="734">
        <v>160000000</v>
      </c>
      <c r="G7" s="734"/>
      <c r="H7" s="734"/>
      <c r="I7" s="734"/>
      <c r="J7" s="734"/>
      <c r="K7" s="734"/>
      <c r="L7" s="735"/>
      <c r="M7" s="736">
        <v>0</v>
      </c>
      <c r="N7" s="736"/>
      <c r="O7" s="736"/>
      <c r="P7" s="736"/>
      <c r="Q7" s="736"/>
      <c r="R7" s="736"/>
      <c r="S7" s="736"/>
      <c r="T7" s="552">
        <f>$F$7-$M$7</f>
        <v>160000000</v>
      </c>
      <c r="U7" s="552"/>
      <c r="V7" s="552"/>
      <c r="W7" s="552"/>
      <c r="X7" s="552"/>
      <c r="Y7" s="552"/>
      <c r="Z7" s="552"/>
      <c r="AA7" s="552">
        <f>SUM(AB8,AB9)</f>
        <v>152650000</v>
      </c>
      <c r="AB7" s="552"/>
      <c r="AC7" s="552"/>
      <c r="AD7" s="552"/>
      <c r="AE7" s="552"/>
      <c r="AF7" s="552"/>
      <c r="AG7" s="552"/>
    </row>
    <row r="8" spans="2:33" ht="16.5" customHeight="1">
      <c r="B8" s="731"/>
      <c r="C8" s="732"/>
      <c r="D8" s="732"/>
      <c r="E8" s="733"/>
      <c r="F8" s="162"/>
      <c r="G8" s="138"/>
      <c r="H8" s="138"/>
      <c r="I8" s="138"/>
      <c r="J8" s="138"/>
      <c r="K8" s="138"/>
      <c r="L8" s="138"/>
      <c r="M8" s="139"/>
      <c r="N8" s="139"/>
      <c r="O8" s="139"/>
      <c r="P8" s="139"/>
      <c r="Q8" s="139"/>
      <c r="R8" s="139"/>
      <c r="S8" s="139"/>
      <c r="T8" s="131"/>
      <c r="U8" s="131"/>
      <c r="V8" s="131"/>
      <c r="W8" s="131"/>
      <c r="X8" s="131"/>
      <c r="Y8" s="131"/>
      <c r="Z8" s="132"/>
      <c r="AA8" s="137" t="s">
        <v>395</v>
      </c>
      <c r="AB8" s="432">
        <f>K23</f>
        <v>152000000</v>
      </c>
      <c r="AC8" s="432"/>
      <c r="AD8" s="432"/>
      <c r="AE8" s="432"/>
      <c r="AF8" s="432"/>
      <c r="AG8" s="433"/>
    </row>
    <row r="9" spans="2:33" ht="16.5" customHeight="1">
      <c r="B9" s="731"/>
      <c r="C9" s="732"/>
      <c r="D9" s="732"/>
      <c r="E9" s="733"/>
      <c r="F9" s="163"/>
      <c r="G9" s="140"/>
      <c r="H9" s="140"/>
      <c r="I9" s="140"/>
      <c r="J9" s="140"/>
      <c r="K9" s="140"/>
      <c r="L9" s="140"/>
      <c r="M9" s="141"/>
      <c r="N9" s="141"/>
      <c r="O9" s="141"/>
      <c r="P9" s="141"/>
      <c r="Q9" s="141"/>
      <c r="R9" s="141"/>
      <c r="S9" s="141"/>
      <c r="T9" s="135"/>
      <c r="U9" s="135"/>
      <c r="V9" s="135"/>
      <c r="W9" s="135"/>
      <c r="X9" s="135"/>
      <c r="Y9" s="135"/>
      <c r="Z9" s="136"/>
      <c r="AA9" s="137" t="s">
        <v>396</v>
      </c>
      <c r="AB9" s="432">
        <f>K29</f>
        <v>650000</v>
      </c>
      <c r="AC9" s="432"/>
      <c r="AD9" s="432"/>
      <c r="AE9" s="432"/>
      <c r="AF9" s="432"/>
      <c r="AG9" s="433"/>
    </row>
    <row r="10" spans="2:33" ht="16.5" customHeight="1">
      <c r="B10" s="731"/>
      <c r="C10" s="732"/>
      <c r="D10" s="732"/>
      <c r="E10" s="733"/>
      <c r="F10" s="543" t="s">
        <v>2</v>
      </c>
      <c r="G10" s="544"/>
      <c r="H10" s="544"/>
      <c r="I10" s="544"/>
      <c r="J10" s="544"/>
      <c r="K10" s="544"/>
      <c r="L10" s="545"/>
      <c r="M10" s="555" t="s">
        <v>51</v>
      </c>
      <c r="N10" s="564"/>
      <c r="O10" s="564"/>
      <c r="P10" s="564"/>
      <c r="Q10" s="564"/>
      <c r="R10" s="564"/>
      <c r="S10" s="565"/>
      <c r="T10" s="555" t="s">
        <v>63</v>
      </c>
      <c r="U10" s="556"/>
      <c r="V10" s="556"/>
      <c r="W10" s="556"/>
      <c r="X10" s="556"/>
      <c r="Y10" s="556"/>
      <c r="Z10" s="557"/>
      <c r="AA10" s="555" t="s">
        <v>398</v>
      </c>
      <c r="AB10" s="564"/>
      <c r="AC10" s="564"/>
      <c r="AD10" s="564"/>
      <c r="AE10" s="564"/>
      <c r="AF10" s="564"/>
      <c r="AG10" s="565"/>
    </row>
    <row r="11" spans="2:33" ht="16.5" customHeight="1">
      <c r="B11" s="731"/>
      <c r="C11" s="732"/>
      <c r="D11" s="732"/>
      <c r="E11" s="733"/>
      <c r="F11" s="546"/>
      <c r="G11" s="547"/>
      <c r="H11" s="547"/>
      <c r="I11" s="547"/>
      <c r="J11" s="547"/>
      <c r="K11" s="547"/>
      <c r="L11" s="548"/>
      <c r="M11" s="566"/>
      <c r="N11" s="567"/>
      <c r="O11" s="567"/>
      <c r="P11" s="567"/>
      <c r="Q11" s="567"/>
      <c r="R11" s="567"/>
      <c r="S11" s="568"/>
      <c r="T11" s="558"/>
      <c r="U11" s="559"/>
      <c r="V11" s="559"/>
      <c r="W11" s="559"/>
      <c r="X11" s="559"/>
      <c r="Y11" s="559"/>
      <c r="Z11" s="560"/>
      <c r="AA11" s="566"/>
      <c r="AB11" s="567"/>
      <c r="AC11" s="567"/>
      <c r="AD11" s="567"/>
      <c r="AE11" s="567"/>
      <c r="AF11" s="567"/>
      <c r="AG11" s="568"/>
    </row>
    <row r="12" spans="2:33" ht="16.5" customHeight="1">
      <c r="B12" s="731"/>
      <c r="C12" s="732"/>
      <c r="D12" s="732"/>
      <c r="E12" s="733"/>
      <c r="F12" s="549"/>
      <c r="G12" s="550"/>
      <c r="H12" s="550"/>
      <c r="I12" s="550"/>
      <c r="J12" s="550"/>
      <c r="K12" s="550"/>
      <c r="L12" s="551"/>
      <c r="M12" s="569"/>
      <c r="N12" s="570"/>
      <c r="O12" s="570"/>
      <c r="P12" s="570"/>
      <c r="Q12" s="570"/>
      <c r="R12" s="570"/>
      <c r="S12" s="571"/>
      <c r="T12" s="561"/>
      <c r="U12" s="562"/>
      <c r="V12" s="562"/>
      <c r="W12" s="562"/>
      <c r="X12" s="562"/>
      <c r="Y12" s="562"/>
      <c r="Z12" s="563"/>
      <c r="AA12" s="569"/>
      <c r="AB12" s="570"/>
      <c r="AC12" s="570"/>
      <c r="AD12" s="570"/>
      <c r="AE12" s="570"/>
      <c r="AF12" s="570"/>
      <c r="AG12" s="571"/>
    </row>
    <row r="13" spans="2:33" ht="16.5" customHeight="1" thickBot="1">
      <c r="B13" s="731"/>
      <c r="C13" s="732"/>
      <c r="D13" s="732"/>
      <c r="E13" s="733"/>
      <c r="F13" s="721" t="s">
        <v>397</v>
      </c>
      <c r="G13" s="722"/>
      <c r="H13" s="722"/>
      <c r="I13" s="722"/>
      <c r="J13" s="722"/>
      <c r="K13" s="722"/>
      <c r="L13" s="723"/>
      <c r="M13" s="724">
        <f>$AA$7</f>
        <v>152650000</v>
      </c>
      <c r="N13" s="724"/>
      <c r="O13" s="724"/>
      <c r="P13" s="724"/>
      <c r="Q13" s="724"/>
      <c r="R13" s="724"/>
      <c r="S13" s="724"/>
      <c r="T13" s="430">
        <f>IF($T$7&gt;$M$13,$M$13,$T$7)</f>
        <v>152650000</v>
      </c>
      <c r="U13" s="430"/>
      <c r="V13" s="430"/>
      <c r="W13" s="430"/>
      <c r="X13" s="430"/>
      <c r="Y13" s="430"/>
      <c r="Z13" s="430"/>
      <c r="AA13" s="725">
        <v>101983000</v>
      </c>
      <c r="AB13" s="725"/>
      <c r="AC13" s="725"/>
      <c r="AD13" s="725"/>
      <c r="AE13" s="725"/>
      <c r="AF13" s="725"/>
      <c r="AG13" s="725"/>
    </row>
    <row r="14" spans="2:33" ht="16.5" customHeight="1" thickTop="1">
      <c r="B14" s="713" t="s">
        <v>3</v>
      </c>
      <c r="C14" s="714"/>
      <c r="D14" s="714"/>
      <c r="E14" s="714"/>
      <c r="F14" s="714"/>
      <c r="G14" s="714"/>
      <c r="H14" s="714"/>
      <c r="I14" s="714"/>
      <c r="J14" s="714"/>
      <c r="K14" s="714"/>
      <c r="L14" s="714"/>
      <c r="M14" s="714"/>
      <c r="N14" s="714"/>
      <c r="O14" s="714"/>
      <c r="P14" s="714"/>
      <c r="Q14" s="714"/>
      <c r="R14" s="714"/>
      <c r="S14" s="714"/>
      <c r="T14" s="714"/>
      <c r="U14" s="714"/>
      <c r="V14" s="714"/>
      <c r="W14" s="714"/>
      <c r="X14" s="714"/>
      <c r="Y14" s="714"/>
      <c r="Z14" s="714"/>
      <c r="AA14" s="714"/>
      <c r="AB14" s="714"/>
      <c r="AC14" s="714"/>
      <c r="AD14" s="714"/>
      <c r="AE14" s="714"/>
      <c r="AF14" s="714"/>
      <c r="AG14" s="715"/>
    </row>
    <row r="15" spans="2:33" ht="16.5" customHeight="1">
      <c r="B15" s="716" t="s">
        <v>4</v>
      </c>
      <c r="C15" s="717"/>
      <c r="D15" s="717"/>
      <c r="E15" s="717"/>
      <c r="F15" s="717"/>
      <c r="G15" s="717"/>
      <c r="H15" s="717"/>
      <c r="I15" s="717"/>
      <c r="J15" s="717"/>
      <c r="K15" s="718" t="s">
        <v>138</v>
      </c>
      <c r="L15" s="719"/>
      <c r="M15" s="719"/>
      <c r="N15" s="719"/>
      <c r="O15" s="719"/>
      <c r="P15" s="719"/>
      <c r="Q15" s="719"/>
      <c r="R15" s="720"/>
      <c r="S15" s="718" t="s">
        <v>6</v>
      </c>
      <c r="T15" s="719"/>
      <c r="U15" s="719"/>
      <c r="V15" s="719"/>
      <c r="W15" s="719"/>
      <c r="X15" s="719"/>
      <c r="Y15" s="719"/>
      <c r="Z15" s="719"/>
      <c r="AA15" s="719"/>
      <c r="AB15" s="719"/>
      <c r="AC15" s="719"/>
      <c r="AD15" s="719"/>
      <c r="AE15" s="719"/>
      <c r="AF15" s="719"/>
      <c r="AG15" s="720"/>
    </row>
    <row r="16" spans="2:33" ht="16.5" customHeight="1">
      <c r="B16" s="623" t="s">
        <v>405</v>
      </c>
      <c r="C16" s="624"/>
      <c r="D16" s="624"/>
      <c r="E16" s="624"/>
      <c r="F16" s="624"/>
      <c r="G16" s="624"/>
      <c r="H16" s="624"/>
      <c r="I16" s="624"/>
      <c r="J16" s="625"/>
      <c r="K16" s="626"/>
      <c r="L16" s="627"/>
      <c r="M16" s="627"/>
      <c r="N16" s="627"/>
      <c r="O16" s="627"/>
      <c r="P16" s="627"/>
      <c r="Q16" s="627"/>
      <c r="R16" s="628"/>
      <c r="S16" s="482"/>
      <c r="T16" s="483"/>
      <c r="U16" s="483"/>
      <c r="V16" s="483"/>
      <c r="W16" s="483"/>
      <c r="X16" s="483"/>
      <c r="Y16" s="483"/>
      <c r="Z16" s="483"/>
      <c r="AA16" s="483"/>
      <c r="AB16" s="483"/>
      <c r="AC16" s="483"/>
      <c r="AD16" s="483"/>
      <c r="AE16" s="483"/>
      <c r="AF16" s="483"/>
      <c r="AG16" s="484"/>
    </row>
    <row r="17" spans="2:33" ht="16.5" customHeight="1">
      <c r="B17" s="623" t="s">
        <v>404</v>
      </c>
      <c r="C17" s="624"/>
      <c r="D17" s="624"/>
      <c r="E17" s="624"/>
      <c r="F17" s="624"/>
      <c r="G17" s="624"/>
      <c r="H17" s="624"/>
      <c r="I17" s="624"/>
      <c r="J17" s="625"/>
      <c r="K17" s="626">
        <v>150000000</v>
      </c>
      <c r="L17" s="627"/>
      <c r="M17" s="627"/>
      <c r="N17" s="627"/>
      <c r="O17" s="627"/>
      <c r="P17" s="627"/>
      <c r="Q17" s="627"/>
      <c r="R17" s="628"/>
      <c r="S17" s="482"/>
      <c r="T17" s="483"/>
      <c r="U17" s="483"/>
      <c r="V17" s="483"/>
      <c r="W17" s="483"/>
      <c r="X17" s="483"/>
      <c r="Y17" s="483"/>
      <c r="Z17" s="483"/>
      <c r="AA17" s="483"/>
      <c r="AB17" s="483"/>
      <c r="AC17" s="483"/>
      <c r="AD17" s="483"/>
      <c r="AE17" s="483"/>
      <c r="AF17" s="483"/>
      <c r="AG17" s="484"/>
    </row>
    <row r="18" spans="2:33" ht="16.5" customHeight="1">
      <c r="B18" s="623" t="s">
        <v>406</v>
      </c>
      <c r="C18" s="624"/>
      <c r="D18" s="624"/>
      <c r="E18" s="624"/>
      <c r="F18" s="624"/>
      <c r="G18" s="624"/>
      <c r="H18" s="624"/>
      <c r="I18" s="624"/>
      <c r="J18" s="625"/>
      <c r="K18" s="152"/>
      <c r="L18" s="153"/>
      <c r="M18" s="153"/>
      <c r="N18" s="153"/>
      <c r="O18" s="153"/>
      <c r="P18" s="153"/>
      <c r="Q18" s="153"/>
      <c r="R18" s="154"/>
      <c r="S18" s="149"/>
      <c r="T18" s="150"/>
      <c r="U18" s="150"/>
      <c r="V18" s="150"/>
      <c r="W18" s="150"/>
      <c r="X18" s="150"/>
      <c r="Y18" s="150"/>
      <c r="Z18" s="150"/>
      <c r="AA18" s="150"/>
      <c r="AB18" s="150"/>
      <c r="AC18" s="150"/>
      <c r="AD18" s="150"/>
      <c r="AE18" s="150"/>
      <c r="AF18" s="150"/>
      <c r="AG18" s="151"/>
    </row>
    <row r="19" spans="2:33" ht="16.5" customHeight="1">
      <c r="B19" s="623" t="s">
        <v>407</v>
      </c>
      <c r="C19" s="624"/>
      <c r="D19" s="624"/>
      <c r="E19" s="624"/>
      <c r="F19" s="624"/>
      <c r="G19" s="624"/>
      <c r="H19" s="624"/>
      <c r="I19" s="624"/>
      <c r="J19" s="625"/>
      <c r="K19" s="152"/>
      <c r="L19" s="153"/>
      <c r="M19" s="153"/>
      <c r="N19" s="153"/>
      <c r="O19" s="153"/>
      <c r="P19" s="153"/>
      <c r="Q19" s="153"/>
      <c r="R19" s="154"/>
      <c r="S19" s="149"/>
      <c r="T19" s="150"/>
      <c r="U19" s="150"/>
      <c r="V19" s="150"/>
      <c r="W19" s="150"/>
      <c r="X19" s="150"/>
      <c r="Y19" s="150"/>
      <c r="Z19" s="150"/>
      <c r="AA19" s="150"/>
      <c r="AB19" s="150"/>
      <c r="AC19" s="150"/>
      <c r="AD19" s="150"/>
      <c r="AE19" s="150"/>
      <c r="AF19" s="150"/>
      <c r="AG19" s="151"/>
    </row>
    <row r="20" spans="2:33" ht="16.5" customHeight="1">
      <c r="B20" s="623" t="s">
        <v>408</v>
      </c>
      <c r="C20" s="624"/>
      <c r="D20" s="624"/>
      <c r="E20" s="624"/>
      <c r="F20" s="624"/>
      <c r="G20" s="624"/>
      <c r="H20" s="624"/>
      <c r="I20" s="624"/>
      <c r="J20" s="625"/>
      <c r="K20" s="626">
        <v>2000000</v>
      </c>
      <c r="L20" s="627"/>
      <c r="M20" s="627"/>
      <c r="N20" s="627"/>
      <c r="O20" s="627"/>
      <c r="P20" s="627"/>
      <c r="Q20" s="627"/>
      <c r="R20" s="628"/>
      <c r="S20" s="482"/>
      <c r="T20" s="483"/>
      <c r="U20" s="483"/>
      <c r="V20" s="483"/>
      <c r="W20" s="483"/>
      <c r="X20" s="483"/>
      <c r="Y20" s="483"/>
      <c r="Z20" s="483"/>
      <c r="AA20" s="483"/>
      <c r="AB20" s="483"/>
      <c r="AC20" s="483"/>
      <c r="AD20" s="483"/>
      <c r="AE20" s="483"/>
      <c r="AF20" s="483"/>
      <c r="AG20" s="484"/>
    </row>
    <row r="21" spans="2:33" ht="16.5" customHeight="1">
      <c r="B21" s="623" t="s">
        <v>409</v>
      </c>
      <c r="C21" s="624"/>
      <c r="D21" s="624"/>
      <c r="E21" s="624"/>
      <c r="F21" s="624"/>
      <c r="G21" s="624"/>
      <c r="H21" s="624"/>
      <c r="I21" s="624"/>
      <c r="J21" s="625"/>
      <c r="K21" s="152"/>
      <c r="L21" s="153"/>
      <c r="M21" s="153"/>
      <c r="N21" s="153"/>
      <c r="O21" s="153"/>
      <c r="P21" s="153"/>
      <c r="Q21" s="153"/>
      <c r="R21" s="154"/>
      <c r="S21" s="149"/>
      <c r="T21" s="150"/>
      <c r="U21" s="150"/>
      <c r="V21" s="150"/>
      <c r="W21" s="150"/>
      <c r="X21" s="150"/>
      <c r="Y21" s="150"/>
      <c r="Z21" s="150"/>
      <c r="AA21" s="150"/>
      <c r="AB21" s="150"/>
      <c r="AC21" s="150"/>
      <c r="AD21" s="150"/>
      <c r="AE21" s="150"/>
      <c r="AF21" s="150"/>
      <c r="AG21" s="151"/>
    </row>
    <row r="22" spans="2:33" ht="16.5" customHeight="1">
      <c r="B22" s="623"/>
      <c r="C22" s="624"/>
      <c r="D22" s="624"/>
      <c r="E22" s="624"/>
      <c r="F22" s="624"/>
      <c r="G22" s="624"/>
      <c r="H22" s="624"/>
      <c r="I22" s="624"/>
      <c r="J22" s="625"/>
      <c r="K22" s="626"/>
      <c r="L22" s="627"/>
      <c r="M22" s="627"/>
      <c r="N22" s="627"/>
      <c r="O22" s="627"/>
      <c r="P22" s="627"/>
      <c r="Q22" s="627"/>
      <c r="R22" s="628"/>
      <c r="S22" s="482"/>
      <c r="T22" s="483"/>
      <c r="U22" s="483"/>
      <c r="V22" s="483"/>
      <c r="W22" s="483"/>
      <c r="X22" s="483"/>
      <c r="Y22" s="483"/>
      <c r="Z22" s="483"/>
      <c r="AA22" s="483"/>
      <c r="AB22" s="483"/>
      <c r="AC22" s="483"/>
      <c r="AD22" s="483"/>
      <c r="AE22" s="483"/>
      <c r="AF22" s="483"/>
      <c r="AG22" s="484"/>
    </row>
    <row r="23" spans="2:33" ht="18.75" customHeight="1">
      <c r="B23" s="579" t="s">
        <v>393</v>
      </c>
      <c r="C23" s="580"/>
      <c r="D23" s="580"/>
      <c r="E23" s="580"/>
      <c r="F23" s="580"/>
      <c r="G23" s="580"/>
      <c r="H23" s="580"/>
      <c r="I23" s="580"/>
      <c r="J23" s="581"/>
      <c r="K23" s="707">
        <f>SUM(K16:R22)</f>
        <v>152000000</v>
      </c>
      <c r="L23" s="708"/>
      <c r="M23" s="708"/>
      <c r="N23" s="708"/>
      <c r="O23" s="708"/>
      <c r="P23" s="708"/>
      <c r="Q23" s="708"/>
      <c r="R23" s="709"/>
      <c r="S23" s="710"/>
      <c r="T23" s="711"/>
      <c r="U23" s="711"/>
      <c r="V23" s="711"/>
      <c r="W23" s="711"/>
      <c r="X23" s="711"/>
      <c r="Y23" s="711"/>
      <c r="Z23" s="711"/>
      <c r="AA23" s="711"/>
      <c r="AB23" s="711"/>
      <c r="AC23" s="711"/>
      <c r="AD23" s="711"/>
      <c r="AE23" s="711"/>
      <c r="AF23" s="711"/>
      <c r="AG23" s="712"/>
    </row>
    <row r="24" spans="2:33" ht="16.5" customHeight="1">
      <c r="B24" s="476" t="s">
        <v>366</v>
      </c>
      <c r="C24" s="477"/>
      <c r="D24" s="477"/>
      <c r="E24" s="477"/>
      <c r="F24" s="477"/>
      <c r="G24" s="477"/>
      <c r="H24" s="477"/>
      <c r="I24" s="477"/>
      <c r="J24" s="478"/>
      <c r="K24" s="479"/>
      <c r="L24" s="480"/>
      <c r="M24" s="480"/>
      <c r="N24" s="480"/>
      <c r="O24" s="480"/>
      <c r="P24" s="480"/>
      <c r="Q24" s="480"/>
      <c r="R24" s="481"/>
      <c r="S24" s="482" t="s">
        <v>367</v>
      </c>
      <c r="T24" s="483"/>
      <c r="U24" s="483"/>
      <c r="V24" s="483"/>
      <c r="W24" s="483"/>
      <c r="X24" s="483"/>
      <c r="Y24" s="483"/>
      <c r="Z24" s="483"/>
      <c r="AA24" s="483"/>
      <c r="AB24" s="483"/>
      <c r="AC24" s="483"/>
      <c r="AD24" s="483"/>
      <c r="AE24" s="483"/>
      <c r="AF24" s="483"/>
      <c r="AG24" s="484"/>
    </row>
    <row r="25" spans="2:33" ht="16.5" customHeight="1">
      <c r="B25" s="623" t="s">
        <v>384</v>
      </c>
      <c r="C25" s="624"/>
      <c r="D25" s="624"/>
      <c r="E25" s="624"/>
      <c r="F25" s="624"/>
      <c r="G25" s="624"/>
      <c r="H25" s="624"/>
      <c r="I25" s="624"/>
      <c r="J25" s="625"/>
      <c r="K25" s="626"/>
      <c r="L25" s="627"/>
      <c r="M25" s="627"/>
      <c r="N25" s="627"/>
      <c r="O25" s="627"/>
      <c r="P25" s="627"/>
      <c r="Q25" s="627"/>
      <c r="R25" s="628"/>
      <c r="S25" s="704"/>
      <c r="T25" s="705"/>
      <c r="U25" s="705"/>
      <c r="V25" s="705"/>
      <c r="W25" s="705"/>
      <c r="X25" s="705"/>
      <c r="Y25" s="705"/>
      <c r="Z25" s="705"/>
      <c r="AA25" s="705"/>
      <c r="AB25" s="705"/>
      <c r="AC25" s="705"/>
      <c r="AD25" s="705"/>
      <c r="AE25" s="705"/>
      <c r="AF25" s="705"/>
      <c r="AG25" s="706"/>
    </row>
    <row r="26" spans="2:33" ht="16.5" customHeight="1">
      <c r="B26" s="623" t="s">
        <v>385</v>
      </c>
      <c r="C26" s="624"/>
      <c r="D26" s="624"/>
      <c r="E26" s="624"/>
      <c r="F26" s="624"/>
      <c r="G26" s="624"/>
      <c r="H26" s="624"/>
      <c r="I26" s="624"/>
      <c r="J26" s="625"/>
      <c r="K26" s="626">
        <v>600000</v>
      </c>
      <c r="L26" s="627"/>
      <c r="M26" s="627"/>
      <c r="N26" s="627"/>
      <c r="O26" s="627"/>
      <c r="P26" s="627"/>
      <c r="Q26" s="627"/>
      <c r="R26" s="628"/>
      <c r="S26" s="482" t="s">
        <v>401</v>
      </c>
      <c r="T26" s="483"/>
      <c r="U26" s="483"/>
      <c r="V26" s="483"/>
      <c r="W26" s="483"/>
      <c r="X26" s="483"/>
      <c r="Y26" s="483"/>
      <c r="Z26" s="483"/>
      <c r="AA26" s="483"/>
      <c r="AB26" s="483"/>
      <c r="AC26" s="483"/>
      <c r="AD26" s="483"/>
      <c r="AE26" s="483"/>
      <c r="AF26" s="483"/>
      <c r="AG26" s="484"/>
    </row>
    <row r="27" spans="2:33" ht="16.5" customHeight="1">
      <c r="B27" s="623"/>
      <c r="C27" s="624"/>
      <c r="D27" s="624"/>
      <c r="E27" s="624"/>
      <c r="F27" s="624"/>
      <c r="G27" s="624"/>
      <c r="H27" s="624"/>
      <c r="I27" s="624"/>
      <c r="J27" s="625"/>
      <c r="K27" s="626">
        <v>50000</v>
      </c>
      <c r="L27" s="627"/>
      <c r="M27" s="627"/>
      <c r="N27" s="627"/>
      <c r="O27" s="627"/>
      <c r="P27" s="627"/>
      <c r="Q27" s="627"/>
      <c r="R27" s="628"/>
      <c r="S27" s="482" t="s">
        <v>410</v>
      </c>
      <c r="T27" s="483"/>
      <c r="U27" s="483"/>
      <c r="V27" s="483"/>
      <c r="W27" s="483"/>
      <c r="X27" s="483"/>
      <c r="Y27" s="483"/>
      <c r="Z27" s="483"/>
      <c r="AA27" s="483"/>
      <c r="AB27" s="483"/>
      <c r="AC27" s="483"/>
      <c r="AD27" s="483"/>
      <c r="AE27" s="483"/>
      <c r="AF27" s="483"/>
      <c r="AG27" s="484"/>
    </row>
    <row r="28" spans="2:33" ht="16.5" customHeight="1">
      <c r="B28" s="146"/>
      <c r="C28" s="147"/>
      <c r="D28" s="147"/>
      <c r="E28" s="147"/>
      <c r="F28" s="147"/>
      <c r="G28" s="147"/>
      <c r="H28" s="147"/>
      <c r="I28" s="147"/>
      <c r="J28" s="148"/>
      <c r="K28" s="153"/>
      <c r="L28" s="153"/>
      <c r="M28" s="153"/>
      <c r="N28" s="153"/>
      <c r="O28" s="153"/>
      <c r="P28" s="153"/>
      <c r="Q28" s="153"/>
      <c r="R28" s="154"/>
      <c r="S28" s="149"/>
      <c r="T28" s="150"/>
      <c r="U28" s="150"/>
      <c r="V28" s="150"/>
      <c r="W28" s="150"/>
      <c r="X28" s="150"/>
      <c r="Y28" s="150"/>
      <c r="Z28" s="150"/>
      <c r="AA28" s="150"/>
      <c r="AB28" s="150"/>
      <c r="AC28" s="150"/>
      <c r="AD28" s="150"/>
      <c r="AE28" s="150"/>
      <c r="AF28" s="150"/>
      <c r="AG28" s="151"/>
    </row>
    <row r="29" spans="2:33" ht="16.5" customHeight="1" thickBot="1">
      <c r="B29" s="452" t="s">
        <v>394</v>
      </c>
      <c r="C29" s="452"/>
      <c r="D29" s="452"/>
      <c r="E29" s="452"/>
      <c r="F29" s="452"/>
      <c r="G29" s="452"/>
      <c r="H29" s="452"/>
      <c r="I29" s="452"/>
      <c r="J29" s="452"/>
      <c r="K29" s="699">
        <f>SUM(K25:R28)</f>
        <v>650000</v>
      </c>
      <c r="L29" s="699"/>
      <c r="M29" s="699"/>
      <c r="N29" s="699"/>
      <c r="O29" s="699"/>
      <c r="P29" s="699"/>
      <c r="Q29" s="699"/>
      <c r="R29" s="700"/>
      <c r="S29" s="701"/>
      <c r="T29" s="702"/>
      <c r="U29" s="702"/>
      <c r="V29" s="702"/>
      <c r="W29" s="702"/>
      <c r="X29" s="702"/>
      <c r="Y29" s="702"/>
      <c r="Z29" s="702"/>
      <c r="AA29" s="702"/>
      <c r="AB29" s="702"/>
      <c r="AC29" s="702"/>
      <c r="AD29" s="702"/>
      <c r="AE29" s="702"/>
      <c r="AF29" s="702"/>
      <c r="AG29" s="703"/>
    </row>
    <row r="30" spans="2:33" ht="13.5" customHeight="1" thickTop="1">
      <c r="B30" s="585" t="s">
        <v>47</v>
      </c>
      <c r="C30" s="586"/>
      <c r="D30" s="586"/>
      <c r="E30" s="586"/>
      <c r="F30" s="586"/>
      <c r="G30" s="586"/>
      <c r="H30" s="586"/>
      <c r="I30" s="586"/>
      <c r="J30" s="586"/>
      <c r="K30" s="586"/>
      <c r="L30" s="586"/>
      <c r="M30" s="586"/>
      <c r="N30" s="586"/>
      <c r="O30" s="586"/>
      <c r="P30" s="586"/>
      <c r="Q30" s="586"/>
      <c r="R30" s="586"/>
      <c r="S30" s="586"/>
      <c r="T30" s="586"/>
      <c r="U30" s="586"/>
      <c r="V30" s="586"/>
      <c r="W30" s="586"/>
      <c r="X30" s="586"/>
      <c r="Y30" s="586"/>
      <c r="Z30" s="586"/>
      <c r="AA30" s="586"/>
      <c r="AB30" s="586"/>
      <c r="AC30" s="586"/>
      <c r="AD30" s="586"/>
      <c r="AE30" s="586"/>
      <c r="AF30" s="586"/>
      <c r="AG30" s="587"/>
    </row>
    <row r="31" spans="2:33" ht="13.5">
      <c r="B31" s="58" t="s">
        <v>7</v>
      </c>
      <c r="C31" s="59"/>
      <c r="D31" s="59"/>
      <c r="E31" s="59"/>
      <c r="F31" s="59"/>
      <c r="G31" s="59"/>
      <c r="H31" s="59"/>
      <c r="I31" s="59"/>
      <c r="J31" s="60"/>
      <c r="K31" s="58" t="s">
        <v>8</v>
      </c>
      <c r="L31" s="59"/>
      <c r="M31" s="59"/>
      <c r="N31" s="59"/>
      <c r="O31" s="59"/>
      <c r="P31" s="59"/>
      <c r="Q31" s="60"/>
      <c r="R31" s="58" t="s">
        <v>9</v>
      </c>
      <c r="S31" s="60"/>
      <c r="T31" s="58" t="s">
        <v>10</v>
      </c>
      <c r="U31" s="59"/>
      <c r="V31" s="59"/>
      <c r="W31" s="60"/>
      <c r="X31" s="582" t="s">
        <v>5</v>
      </c>
      <c r="Y31" s="583"/>
      <c r="Z31" s="583"/>
      <c r="AA31" s="583"/>
      <c r="AB31" s="584"/>
      <c r="AC31" s="58" t="s">
        <v>15</v>
      </c>
      <c r="AD31" s="59"/>
      <c r="AE31" s="59"/>
      <c r="AF31" s="59"/>
      <c r="AG31" s="60"/>
    </row>
    <row r="32" spans="2:33" ht="13.5">
      <c r="B32" s="685"/>
      <c r="C32" s="691"/>
      <c r="D32" s="691"/>
      <c r="E32" s="691"/>
      <c r="F32" s="691"/>
      <c r="G32" s="691"/>
      <c r="H32" s="691"/>
      <c r="I32" s="691"/>
      <c r="J32" s="691"/>
      <c r="K32" s="685"/>
      <c r="L32" s="691"/>
      <c r="M32" s="691"/>
      <c r="N32" s="691"/>
      <c r="O32" s="691"/>
      <c r="P32" s="691"/>
      <c r="Q32" s="691"/>
      <c r="R32" s="685"/>
      <c r="S32" s="686"/>
      <c r="T32" s="687"/>
      <c r="U32" s="688"/>
      <c r="V32" s="688"/>
      <c r="W32" s="689"/>
      <c r="X32" s="690">
        <f>R32*T32</f>
        <v>0</v>
      </c>
      <c r="Y32" s="690"/>
      <c r="Z32" s="690"/>
      <c r="AA32" s="690"/>
      <c r="AB32" s="690"/>
      <c r="AC32" s="692"/>
      <c r="AD32" s="692"/>
      <c r="AE32" s="692"/>
      <c r="AF32" s="692"/>
      <c r="AG32" s="692"/>
    </row>
    <row r="33" spans="2:33" ht="13.5">
      <c r="B33" s="677"/>
      <c r="C33" s="678"/>
      <c r="D33" s="678"/>
      <c r="E33" s="678"/>
      <c r="F33" s="678"/>
      <c r="G33" s="678"/>
      <c r="H33" s="678"/>
      <c r="I33" s="678"/>
      <c r="J33" s="678"/>
      <c r="K33" s="677"/>
      <c r="L33" s="678"/>
      <c r="M33" s="678"/>
      <c r="N33" s="678"/>
      <c r="O33" s="678"/>
      <c r="P33" s="678"/>
      <c r="Q33" s="678"/>
      <c r="R33" s="677"/>
      <c r="S33" s="679"/>
      <c r="T33" s="680"/>
      <c r="U33" s="681"/>
      <c r="V33" s="681"/>
      <c r="W33" s="682"/>
      <c r="X33" s="683">
        <f>R33*T33</f>
        <v>0</v>
      </c>
      <c r="Y33" s="683"/>
      <c r="Z33" s="683"/>
      <c r="AA33" s="683"/>
      <c r="AB33" s="683"/>
      <c r="AC33" s="684"/>
      <c r="AD33" s="684"/>
      <c r="AE33" s="684"/>
      <c r="AF33" s="684"/>
      <c r="AG33" s="684"/>
    </row>
    <row r="34" spans="2:33" s="170" customFormat="1" ht="15.75" customHeight="1">
      <c r="B34" s="676"/>
      <c r="C34" s="676"/>
      <c r="D34" s="676"/>
      <c r="E34" s="676"/>
      <c r="F34" s="676"/>
      <c r="G34" s="676"/>
      <c r="H34" s="676"/>
      <c r="I34" s="676"/>
      <c r="J34" s="676"/>
      <c r="K34" s="676"/>
      <c r="L34" s="676"/>
      <c r="M34" s="676"/>
      <c r="N34" s="676"/>
      <c r="O34" s="676"/>
      <c r="P34" s="676"/>
      <c r="Q34" s="676"/>
      <c r="R34" s="676"/>
      <c r="S34" s="676"/>
      <c r="T34" s="676"/>
      <c r="U34" s="676"/>
      <c r="V34" s="676"/>
      <c r="W34" s="676"/>
      <c r="X34" s="676"/>
      <c r="Y34" s="676"/>
      <c r="Z34" s="676"/>
      <c r="AA34" s="676"/>
      <c r="AB34" s="676"/>
      <c r="AC34" s="676"/>
      <c r="AD34" s="676"/>
      <c r="AE34" s="676"/>
      <c r="AF34" s="676"/>
      <c r="AG34" s="676"/>
    </row>
    <row r="35" s="170" customFormat="1" ht="13.5"/>
    <row r="36" spans="1:22" s="1" customFormat="1" ht="21.75" customHeight="1">
      <c r="A36" s="8"/>
      <c r="B36" s="169" t="s">
        <v>427</v>
      </c>
      <c r="C36" s="164"/>
      <c r="D36" s="164"/>
      <c r="E36" s="164"/>
      <c r="F36" s="164"/>
      <c r="G36" s="164"/>
      <c r="H36" s="165"/>
      <c r="I36" s="13"/>
      <c r="J36" s="10"/>
      <c r="K36" s="10"/>
      <c r="L36" s="10"/>
      <c r="M36" s="10"/>
      <c r="N36" s="10"/>
      <c r="O36" s="10"/>
      <c r="P36" s="10"/>
      <c r="Q36" s="10"/>
      <c r="R36" s="10"/>
      <c r="S36" s="10"/>
      <c r="T36" s="10"/>
      <c r="U36" s="10"/>
      <c r="V36" s="10"/>
    </row>
    <row r="37" spans="1:33" s="1" customFormat="1" ht="6.75" customHeight="1">
      <c r="A37" s="572"/>
      <c r="B37" s="573"/>
      <c r="C37" s="573"/>
      <c r="D37" s="573"/>
      <c r="E37" s="573"/>
      <c r="F37" s="573"/>
      <c r="G37" s="573"/>
      <c r="H37" s="573"/>
      <c r="I37" s="573"/>
      <c r="J37" s="573"/>
      <c r="K37" s="573"/>
      <c r="L37" s="573"/>
      <c r="M37" s="573"/>
      <c r="N37" s="573"/>
      <c r="O37" s="573"/>
      <c r="P37" s="573"/>
      <c r="Q37" s="573"/>
      <c r="R37" s="573"/>
      <c r="S37" s="573"/>
      <c r="T37" s="573"/>
      <c r="U37" s="573"/>
      <c r="V37" s="573"/>
      <c r="W37" s="573"/>
      <c r="X37" s="573"/>
      <c r="Y37" s="573"/>
      <c r="Z37" s="573"/>
      <c r="AA37" s="573"/>
      <c r="AB37" s="573"/>
      <c r="AC37" s="573"/>
      <c r="AD37" s="573"/>
      <c r="AE37" s="573"/>
      <c r="AF37" s="573"/>
      <c r="AG37" s="573"/>
    </row>
    <row r="38" spans="2:33" s="1" customFormat="1" ht="16.5" customHeight="1">
      <c r="B38" s="537" t="s">
        <v>1</v>
      </c>
      <c r="C38" s="538"/>
      <c r="D38" s="538"/>
      <c r="E38" s="539"/>
      <c r="F38" s="737" t="s">
        <v>0</v>
      </c>
      <c r="G38" s="738"/>
      <c r="H38" s="738"/>
      <c r="I38" s="738"/>
      <c r="J38" s="738"/>
      <c r="K38" s="738"/>
      <c r="L38" s="739"/>
      <c r="M38" s="746" t="s">
        <v>13</v>
      </c>
      <c r="N38" s="747"/>
      <c r="O38" s="747"/>
      <c r="P38" s="747"/>
      <c r="Q38" s="747"/>
      <c r="R38" s="747"/>
      <c r="S38" s="748"/>
      <c r="T38" s="746" t="s">
        <v>64</v>
      </c>
      <c r="U38" s="747"/>
      <c r="V38" s="747"/>
      <c r="W38" s="747"/>
      <c r="X38" s="747"/>
      <c r="Y38" s="747"/>
      <c r="Z38" s="748"/>
      <c r="AA38" s="746" t="s">
        <v>14</v>
      </c>
      <c r="AB38" s="747"/>
      <c r="AC38" s="747"/>
      <c r="AD38" s="747"/>
      <c r="AE38" s="747"/>
      <c r="AF38" s="747"/>
      <c r="AG38" s="748"/>
    </row>
    <row r="39" spans="2:33" s="1" customFormat="1" ht="16.5" customHeight="1">
      <c r="B39" s="540"/>
      <c r="C39" s="541"/>
      <c r="D39" s="541"/>
      <c r="E39" s="542"/>
      <c r="F39" s="740"/>
      <c r="G39" s="741"/>
      <c r="H39" s="741"/>
      <c r="I39" s="741"/>
      <c r="J39" s="741"/>
      <c r="K39" s="741"/>
      <c r="L39" s="742"/>
      <c r="M39" s="749"/>
      <c r="N39" s="750"/>
      <c r="O39" s="750"/>
      <c r="P39" s="750"/>
      <c r="Q39" s="750"/>
      <c r="R39" s="750"/>
      <c r="S39" s="751"/>
      <c r="T39" s="749"/>
      <c r="U39" s="750"/>
      <c r="V39" s="750"/>
      <c r="W39" s="750"/>
      <c r="X39" s="750"/>
      <c r="Y39" s="750"/>
      <c r="Z39" s="751"/>
      <c r="AA39" s="749"/>
      <c r="AB39" s="750"/>
      <c r="AC39" s="750"/>
      <c r="AD39" s="750"/>
      <c r="AE39" s="750"/>
      <c r="AF39" s="750"/>
      <c r="AG39" s="751"/>
    </row>
    <row r="40" spans="2:33" s="1" customFormat="1" ht="8.25" customHeight="1">
      <c r="B40" s="540"/>
      <c r="C40" s="541"/>
      <c r="D40" s="541"/>
      <c r="E40" s="542"/>
      <c r="F40" s="743"/>
      <c r="G40" s="744"/>
      <c r="H40" s="744"/>
      <c r="I40" s="744"/>
      <c r="J40" s="744"/>
      <c r="K40" s="744"/>
      <c r="L40" s="745"/>
      <c r="M40" s="752"/>
      <c r="N40" s="753"/>
      <c r="O40" s="753"/>
      <c r="P40" s="753"/>
      <c r="Q40" s="753"/>
      <c r="R40" s="753"/>
      <c r="S40" s="754"/>
      <c r="T40" s="752"/>
      <c r="U40" s="753"/>
      <c r="V40" s="753"/>
      <c r="W40" s="753"/>
      <c r="X40" s="753"/>
      <c r="Y40" s="753"/>
      <c r="Z40" s="754"/>
      <c r="AA40" s="752"/>
      <c r="AB40" s="753"/>
      <c r="AC40" s="753"/>
      <c r="AD40" s="753"/>
      <c r="AE40" s="753"/>
      <c r="AF40" s="753"/>
      <c r="AG40" s="754"/>
    </row>
    <row r="41" spans="2:33" s="1" customFormat="1" ht="16.5" customHeight="1">
      <c r="B41" s="540"/>
      <c r="C41" s="541"/>
      <c r="D41" s="541"/>
      <c r="E41" s="542"/>
      <c r="F41" s="532">
        <v>800000000</v>
      </c>
      <c r="G41" s="532"/>
      <c r="H41" s="532"/>
      <c r="I41" s="532"/>
      <c r="J41" s="532"/>
      <c r="K41" s="532"/>
      <c r="L41" s="533"/>
      <c r="M41" s="554">
        <v>0</v>
      </c>
      <c r="N41" s="554"/>
      <c r="O41" s="554"/>
      <c r="P41" s="554"/>
      <c r="Q41" s="554"/>
      <c r="R41" s="554"/>
      <c r="S41" s="554"/>
      <c r="T41" s="552">
        <f>F41-M41</f>
        <v>800000000</v>
      </c>
      <c r="U41" s="552"/>
      <c r="V41" s="552"/>
      <c r="W41" s="552"/>
      <c r="X41" s="552"/>
      <c r="Y41" s="552"/>
      <c r="Z41" s="552"/>
      <c r="AA41" s="552">
        <f>SUM(AB42,AB43)</f>
        <v>752670000</v>
      </c>
      <c r="AB41" s="552"/>
      <c r="AC41" s="552"/>
      <c r="AD41" s="552"/>
      <c r="AE41" s="552"/>
      <c r="AF41" s="552"/>
      <c r="AG41" s="552"/>
    </row>
    <row r="42" spans="2:33" s="1" customFormat="1" ht="16.5" customHeight="1">
      <c r="B42" s="540"/>
      <c r="C42" s="541"/>
      <c r="D42" s="541"/>
      <c r="E42" s="542"/>
      <c r="F42" s="133"/>
      <c r="G42" s="138"/>
      <c r="H42" s="138"/>
      <c r="I42" s="138"/>
      <c r="J42" s="138"/>
      <c r="K42" s="138"/>
      <c r="L42" s="138"/>
      <c r="M42" s="139"/>
      <c r="N42" s="139"/>
      <c r="O42" s="139"/>
      <c r="P42" s="139"/>
      <c r="Q42" s="139"/>
      <c r="R42" s="139"/>
      <c r="S42" s="139"/>
      <c r="T42" s="131"/>
      <c r="U42" s="131"/>
      <c r="V42" s="131"/>
      <c r="W42" s="131"/>
      <c r="X42" s="131"/>
      <c r="Y42" s="131"/>
      <c r="Z42" s="132"/>
      <c r="AA42" s="137" t="s">
        <v>395</v>
      </c>
      <c r="AB42" s="432">
        <f>K58</f>
        <v>750000000</v>
      </c>
      <c r="AC42" s="432"/>
      <c r="AD42" s="432"/>
      <c r="AE42" s="432"/>
      <c r="AF42" s="432"/>
      <c r="AG42" s="433"/>
    </row>
    <row r="43" spans="2:33" s="1" customFormat="1" ht="16.5" customHeight="1">
      <c r="B43" s="540"/>
      <c r="C43" s="541"/>
      <c r="D43" s="541"/>
      <c r="E43" s="542"/>
      <c r="F43" s="134"/>
      <c r="G43" s="140"/>
      <c r="H43" s="140"/>
      <c r="I43" s="140"/>
      <c r="J43" s="140"/>
      <c r="K43" s="140"/>
      <c r="L43" s="140"/>
      <c r="M43" s="141"/>
      <c r="N43" s="141"/>
      <c r="O43" s="141"/>
      <c r="P43" s="141"/>
      <c r="Q43" s="141"/>
      <c r="R43" s="141"/>
      <c r="S43" s="141"/>
      <c r="T43" s="135"/>
      <c r="U43" s="135"/>
      <c r="V43" s="135"/>
      <c r="W43" s="135"/>
      <c r="X43" s="135"/>
      <c r="Y43" s="135"/>
      <c r="Z43" s="136"/>
      <c r="AA43" s="137" t="s">
        <v>396</v>
      </c>
      <c r="AB43" s="432">
        <f>K70</f>
        <v>2670000</v>
      </c>
      <c r="AC43" s="432"/>
      <c r="AD43" s="432"/>
      <c r="AE43" s="432"/>
      <c r="AF43" s="432"/>
      <c r="AG43" s="433"/>
    </row>
    <row r="44" spans="2:33" s="1" customFormat="1" ht="16.5" customHeight="1">
      <c r="B44" s="540"/>
      <c r="C44" s="541"/>
      <c r="D44" s="541"/>
      <c r="E44" s="542"/>
      <c r="F44" s="737" t="s">
        <v>2</v>
      </c>
      <c r="G44" s="738"/>
      <c r="H44" s="738"/>
      <c r="I44" s="738"/>
      <c r="J44" s="738"/>
      <c r="K44" s="738"/>
      <c r="L44" s="739"/>
      <c r="M44" s="755" t="s">
        <v>51</v>
      </c>
      <c r="N44" s="756"/>
      <c r="O44" s="756"/>
      <c r="P44" s="756"/>
      <c r="Q44" s="756"/>
      <c r="R44" s="756"/>
      <c r="S44" s="757"/>
      <c r="T44" s="755" t="s">
        <v>63</v>
      </c>
      <c r="U44" s="764"/>
      <c r="V44" s="764"/>
      <c r="W44" s="764"/>
      <c r="X44" s="764"/>
      <c r="Y44" s="764"/>
      <c r="Z44" s="765"/>
      <c r="AA44" s="755" t="s">
        <v>398</v>
      </c>
      <c r="AB44" s="756"/>
      <c r="AC44" s="756"/>
      <c r="AD44" s="756"/>
      <c r="AE44" s="756"/>
      <c r="AF44" s="756"/>
      <c r="AG44" s="757"/>
    </row>
    <row r="45" spans="2:33" s="1" customFormat="1" ht="16.5" customHeight="1">
      <c r="B45" s="540"/>
      <c r="C45" s="541"/>
      <c r="D45" s="541"/>
      <c r="E45" s="542"/>
      <c r="F45" s="740"/>
      <c r="G45" s="741"/>
      <c r="H45" s="741"/>
      <c r="I45" s="741"/>
      <c r="J45" s="741"/>
      <c r="K45" s="741"/>
      <c r="L45" s="742"/>
      <c r="M45" s="758"/>
      <c r="N45" s="759"/>
      <c r="O45" s="759"/>
      <c r="P45" s="759"/>
      <c r="Q45" s="759"/>
      <c r="R45" s="759"/>
      <c r="S45" s="760"/>
      <c r="T45" s="766"/>
      <c r="U45" s="767"/>
      <c r="V45" s="767"/>
      <c r="W45" s="767"/>
      <c r="X45" s="767"/>
      <c r="Y45" s="767"/>
      <c r="Z45" s="768"/>
      <c r="AA45" s="758"/>
      <c r="AB45" s="759"/>
      <c r="AC45" s="759"/>
      <c r="AD45" s="759"/>
      <c r="AE45" s="759"/>
      <c r="AF45" s="759"/>
      <c r="AG45" s="760"/>
    </row>
    <row r="46" spans="2:33" s="1" customFormat="1" ht="16.5" customHeight="1">
      <c r="B46" s="540"/>
      <c r="C46" s="541"/>
      <c r="D46" s="541"/>
      <c r="E46" s="542"/>
      <c r="F46" s="743"/>
      <c r="G46" s="744"/>
      <c r="H46" s="744"/>
      <c r="I46" s="744"/>
      <c r="J46" s="744"/>
      <c r="K46" s="744"/>
      <c r="L46" s="745"/>
      <c r="M46" s="761"/>
      <c r="N46" s="762"/>
      <c r="O46" s="762"/>
      <c r="P46" s="762"/>
      <c r="Q46" s="762"/>
      <c r="R46" s="762"/>
      <c r="S46" s="763"/>
      <c r="T46" s="769"/>
      <c r="U46" s="770"/>
      <c r="V46" s="770"/>
      <c r="W46" s="770"/>
      <c r="X46" s="770"/>
      <c r="Y46" s="770"/>
      <c r="Z46" s="771"/>
      <c r="AA46" s="761"/>
      <c r="AB46" s="762"/>
      <c r="AC46" s="762"/>
      <c r="AD46" s="762"/>
      <c r="AE46" s="762"/>
      <c r="AF46" s="762"/>
      <c r="AG46" s="763"/>
    </row>
    <row r="47" spans="2:33" s="1" customFormat="1" ht="16.5" customHeight="1" thickBot="1">
      <c r="B47" s="540"/>
      <c r="C47" s="541"/>
      <c r="D47" s="541"/>
      <c r="E47" s="542"/>
      <c r="F47" s="721" t="s">
        <v>397</v>
      </c>
      <c r="G47" s="722"/>
      <c r="H47" s="722"/>
      <c r="I47" s="722"/>
      <c r="J47" s="722"/>
      <c r="K47" s="722"/>
      <c r="L47" s="723"/>
      <c r="M47" s="724">
        <v>752670000</v>
      </c>
      <c r="N47" s="724"/>
      <c r="O47" s="724"/>
      <c r="P47" s="724"/>
      <c r="Q47" s="724"/>
      <c r="R47" s="724"/>
      <c r="S47" s="724"/>
      <c r="T47" s="430">
        <v>752670000</v>
      </c>
      <c r="U47" s="430"/>
      <c r="V47" s="430"/>
      <c r="W47" s="430"/>
      <c r="X47" s="430"/>
      <c r="Y47" s="430"/>
      <c r="Z47" s="430"/>
      <c r="AA47" s="431">
        <v>502670000</v>
      </c>
      <c r="AB47" s="431"/>
      <c r="AC47" s="431"/>
      <c r="AD47" s="431"/>
      <c r="AE47" s="431"/>
      <c r="AF47" s="431"/>
      <c r="AG47" s="431"/>
    </row>
    <row r="48" spans="2:33" s="1" customFormat="1" ht="16.5" customHeight="1" thickTop="1">
      <c r="B48" s="529" t="s">
        <v>3</v>
      </c>
      <c r="C48" s="530"/>
      <c r="D48" s="530"/>
      <c r="E48" s="530"/>
      <c r="F48" s="530"/>
      <c r="G48" s="530"/>
      <c r="H48" s="530"/>
      <c r="I48" s="530"/>
      <c r="J48" s="530"/>
      <c r="K48" s="530"/>
      <c r="L48" s="530"/>
      <c r="M48" s="530"/>
      <c r="N48" s="530"/>
      <c r="O48" s="530"/>
      <c r="P48" s="530"/>
      <c r="Q48" s="530"/>
      <c r="R48" s="530"/>
      <c r="S48" s="530"/>
      <c r="T48" s="530"/>
      <c r="U48" s="530"/>
      <c r="V48" s="530"/>
      <c r="W48" s="530"/>
      <c r="X48" s="530"/>
      <c r="Y48" s="530"/>
      <c r="Z48" s="530"/>
      <c r="AA48" s="530"/>
      <c r="AB48" s="530"/>
      <c r="AC48" s="530"/>
      <c r="AD48" s="530"/>
      <c r="AE48" s="530"/>
      <c r="AF48" s="530"/>
      <c r="AG48" s="531"/>
    </row>
    <row r="49" spans="2:33" s="1" customFormat="1" ht="16.5" customHeight="1">
      <c r="B49" s="574" t="s">
        <v>4</v>
      </c>
      <c r="C49" s="575"/>
      <c r="D49" s="575"/>
      <c r="E49" s="575"/>
      <c r="F49" s="575"/>
      <c r="G49" s="575"/>
      <c r="H49" s="575"/>
      <c r="I49" s="575"/>
      <c r="J49" s="575"/>
      <c r="K49" s="527" t="s">
        <v>138</v>
      </c>
      <c r="L49" s="527"/>
      <c r="M49" s="527"/>
      <c r="N49" s="527"/>
      <c r="O49" s="527"/>
      <c r="P49" s="527"/>
      <c r="Q49" s="527"/>
      <c r="R49" s="528"/>
      <c r="S49" s="526" t="s">
        <v>6</v>
      </c>
      <c r="T49" s="527"/>
      <c r="U49" s="527"/>
      <c r="V49" s="527"/>
      <c r="W49" s="527"/>
      <c r="X49" s="527"/>
      <c r="Y49" s="527"/>
      <c r="Z49" s="527"/>
      <c r="AA49" s="527"/>
      <c r="AB49" s="527"/>
      <c r="AC49" s="527"/>
      <c r="AD49" s="527"/>
      <c r="AE49" s="527"/>
      <c r="AF49" s="527"/>
      <c r="AG49" s="528"/>
    </row>
    <row r="50" spans="2:33" s="1" customFormat="1" ht="16.5" customHeight="1">
      <c r="B50" s="608" t="s">
        <v>421</v>
      </c>
      <c r="C50" s="608"/>
      <c r="D50" s="608"/>
      <c r="E50" s="608"/>
      <c r="F50" s="608"/>
      <c r="G50" s="608"/>
      <c r="H50" s="608"/>
      <c r="I50" s="608"/>
      <c r="J50" s="608"/>
      <c r="K50" s="607"/>
      <c r="L50" s="607"/>
      <c r="M50" s="607"/>
      <c r="N50" s="607"/>
      <c r="O50" s="607"/>
      <c r="P50" s="607"/>
      <c r="Q50" s="607"/>
      <c r="R50" s="607"/>
      <c r="S50" s="507"/>
      <c r="T50" s="508"/>
      <c r="U50" s="508"/>
      <c r="V50" s="508"/>
      <c r="W50" s="508"/>
      <c r="X50" s="508"/>
      <c r="Y50" s="508"/>
      <c r="Z50" s="508"/>
      <c r="AA50" s="508"/>
      <c r="AB50" s="508"/>
      <c r="AC50" s="508"/>
      <c r="AD50" s="508"/>
      <c r="AE50" s="508"/>
      <c r="AF50" s="508"/>
      <c r="AG50" s="509"/>
    </row>
    <row r="51" spans="2:33" s="1" customFormat="1" ht="16.5" customHeight="1">
      <c r="B51" s="773"/>
      <c r="C51" s="773"/>
      <c r="D51" s="773"/>
      <c r="E51" s="773"/>
      <c r="F51" s="773"/>
      <c r="G51" s="773"/>
      <c r="H51" s="773"/>
      <c r="I51" s="773"/>
      <c r="J51" s="773"/>
      <c r="K51" s="774"/>
      <c r="L51" s="774"/>
      <c r="M51" s="774"/>
      <c r="N51" s="774"/>
      <c r="O51" s="774"/>
      <c r="P51" s="774"/>
      <c r="Q51" s="774"/>
      <c r="R51" s="774"/>
      <c r="S51" s="775"/>
      <c r="T51" s="776"/>
      <c r="U51" s="776"/>
      <c r="V51" s="776"/>
      <c r="W51" s="776"/>
      <c r="X51" s="776"/>
      <c r="Y51" s="776"/>
      <c r="Z51" s="776"/>
      <c r="AA51" s="776"/>
      <c r="AB51" s="776"/>
      <c r="AC51" s="776"/>
      <c r="AD51" s="776"/>
      <c r="AE51" s="776"/>
      <c r="AF51" s="776"/>
      <c r="AG51" s="777"/>
    </row>
    <row r="52" spans="2:33" s="1" customFormat="1" ht="16.5" customHeight="1">
      <c r="B52" s="629" t="s">
        <v>420</v>
      </c>
      <c r="C52" s="630"/>
      <c r="D52" s="630"/>
      <c r="E52" s="630"/>
      <c r="F52" s="630"/>
      <c r="G52" s="630"/>
      <c r="H52" s="630"/>
      <c r="I52" s="630"/>
      <c r="J52" s="631"/>
      <c r="K52" s="772"/>
      <c r="L52" s="772"/>
      <c r="M52" s="772"/>
      <c r="N52" s="772"/>
      <c r="O52" s="772"/>
      <c r="P52" s="772"/>
      <c r="Q52" s="772"/>
      <c r="R52" s="772"/>
      <c r="S52" s="485"/>
      <c r="T52" s="486"/>
      <c r="U52" s="486"/>
      <c r="V52" s="486"/>
      <c r="W52" s="486"/>
      <c r="X52" s="486"/>
      <c r="Y52" s="486"/>
      <c r="Z52" s="486"/>
      <c r="AA52" s="486"/>
      <c r="AB52" s="486"/>
      <c r="AC52" s="486"/>
      <c r="AD52" s="486"/>
      <c r="AE52" s="486"/>
      <c r="AF52" s="486"/>
      <c r="AG52" s="487"/>
    </row>
    <row r="53" spans="2:33" s="1" customFormat="1" ht="16.5" customHeight="1">
      <c r="B53" s="778"/>
      <c r="C53" s="779"/>
      <c r="D53" s="779"/>
      <c r="E53" s="779"/>
      <c r="F53" s="779"/>
      <c r="G53" s="779"/>
      <c r="H53" s="779"/>
      <c r="I53" s="779"/>
      <c r="J53" s="780"/>
      <c r="K53" s="774"/>
      <c r="L53" s="774"/>
      <c r="M53" s="774"/>
      <c r="N53" s="774"/>
      <c r="O53" s="774"/>
      <c r="P53" s="774"/>
      <c r="Q53" s="774"/>
      <c r="R53" s="774"/>
      <c r="S53" s="775"/>
      <c r="T53" s="776"/>
      <c r="U53" s="776"/>
      <c r="V53" s="776"/>
      <c r="W53" s="776"/>
      <c r="X53" s="776"/>
      <c r="Y53" s="776"/>
      <c r="Z53" s="776"/>
      <c r="AA53" s="776"/>
      <c r="AB53" s="776"/>
      <c r="AC53" s="776"/>
      <c r="AD53" s="776"/>
      <c r="AE53" s="776"/>
      <c r="AF53" s="776"/>
      <c r="AG53" s="777"/>
    </row>
    <row r="54" spans="2:33" s="1" customFormat="1" ht="16.5" customHeight="1">
      <c r="B54" s="629" t="s">
        <v>419</v>
      </c>
      <c r="C54" s="630"/>
      <c r="D54" s="630"/>
      <c r="E54" s="630"/>
      <c r="F54" s="630"/>
      <c r="G54" s="630"/>
      <c r="H54" s="630"/>
      <c r="I54" s="630"/>
      <c r="J54" s="631"/>
      <c r="K54" s="772"/>
      <c r="L54" s="772"/>
      <c r="M54" s="772"/>
      <c r="N54" s="772"/>
      <c r="O54" s="772"/>
      <c r="P54" s="772"/>
      <c r="Q54" s="772"/>
      <c r="R54" s="772"/>
      <c r="S54" s="485"/>
      <c r="T54" s="486"/>
      <c r="U54" s="486"/>
      <c r="V54" s="486"/>
      <c r="W54" s="486"/>
      <c r="X54" s="486"/>
      <c r="Y54" s="486"/>
      <c r="Z54" s="486"/>
      <c r="AA54" s="486"/>
      <c r="AB54" s="486"/>
      <c r="AC54" s="486"/>
      <c r="AD54" s="486"/>
      <c r="AE54" s="486"/>
      <c r="AF54" s="486"/>
      <c r="AG54" s="487"/>
    </row>
    <row r="55" spans="2:33" s="1" customFormat="1" ht="16.5" customHeight="1">
      <c r="B55" s="773"/>
      <c r="C55" s="773"/>
      <c r="D55" s="773"/>
      <c r="E55" s="773"/>
      <c r="F55" s="773"/>
      <c r="G55" s="773"/>
      <c r="H55" s="773"/>
      <c r="I55" s="773"/>
      <c r="J55" s="773"/>
      <c r="K55" s="774"/>
      <c r="L55" s="774"/>
      <c r="M55" s="774"/>
      <c r="N55" s="774"/>
      <c r="O55" s="774"/>
      <c r="P55" s="774"/>
      <c r="Q55" s="774"/>
      <c r="R55" s="774"/>
      <c r="S55" s="775"/>
      <c r="T55" s="776"/>
      <c r="U55" s="776"/>
      <c r="V55" s="776"/>
      <c r="W55" s="776"/>
      <c r="X55" s="776"/>
      <c r="Y55" s="776"/>
      <c r="Z55" s="776"/>
      <c r="AA55" s="776"/>
      <c r="AB55" s="776"/>
      <c r="AC55" s="776"/>
      <c r="AD55" s="776"/>
      <c r="AE55" s="776"/>
      <c r="AF55" s="776"/>
      <c r="AG55" s="777"/>
    </row>
    <row r="56" spans="2:33" s="1" customFormat="1" ht="16.5" customHeight="1">
      <c r="B56" s="781" t="s">
        <v>418</v>
      </c>
      <c r="C56" s="781"/>
      <c r="D56" s="781"/>
      <c r="E56" s="781"/>
      <c r="F56" s="781"/>
      <c r="G56" s="781"/>
      <c r="H56" s="781"/>
      <c r="I56" s="781"/>
      <c r="J56" s="781"/>
      <c r="K56" s="772"/>
      <c r="L56" s="772"/>
      <c r="M56" s="772"/>
      <c r="N56" s="772"/>
      <c r="O56" s="772"/>
      <c r="P56" s="772"/>
      <c r="Q56" s="772"/>
      <c r="R56" s="772"/>
      <c r="S56" s="485"/>
      <c r="T56" s="486"/>
      <c r="U56" s="486"/>
      <c r="V56" s="486"/>
      <c r="W56" s="486"/>
      <c r="X56" s="486"/>
      <c r="Y56" s="486"/>
      <c r="Z56" s="486"/>
      <c r="AA56" s="486"/>
      <c r="AB56" s="486"/>
      <c r="AC56" s="486"/>
      <c r="AD56" s="486"/>
      <c r="AE56" s="486"/>
      <c r="AF56" s="486"/>
      <c r="AG56" s="487"/>
    </row>
    <row r="57" spans="2:33" s="1" customFormat="1" ht="16.5" customHeight="1">
      <c r="B57" s="594"/>
      <c r="C57" s="594"/>
      <c r="D57" s="594"/>
      <c r="E57" s="594"/>
      <c r="F57" s="594"/>
      <c r="G57" s="594"/>
      <c r="H57" s="594"/>
      <c r="I57" s="594"/>
      <c r="J57" s="594"/>
      <c r="K57" s="595"/>
      <c r="L57" s="595"/>
      <c r="M57" s="595"/>
      <c r="N57" s="595"/>
      <c r="O57" s="595"/>
      <c r="P57" s="595"/>
      <c r="Q57" s="595"/>
      <c r="R57" s="595"/>
      <c r="S57" s="464"/>
      <c r="T57" s="465"/>
      <c r="U57" s="465"/>
      <c r="V57" s="465"/>
      <c r="W57" s="465"/>
      <c r="X57" s="465"/>
      <c r="Y57" s="465"/>
      <c r="Z57" s="465"/>
      <c r="AA57" s="465"/>
      <c r="AB57" s="465"/>
      <c r="AC57" s="465"/>
      <c r="AD57" s="465"/>
      <c r="AE57" s="465"/>
      <c r="AF57" s="465"/>
      <c r="AG57" s="466"/>
    </row>
    <row r="58" spans="2:33" s="1" customFormat="1" ht="16.5" customHeight="1" thickBot="1">
      <c r="B58" s="782" t="s">
        <v>393</v>
      </c>
      <c r="C58" s="782"/>
      <c r="D58" s="782"/>
      <c r="E58" s="782"/>
      <c r="F58" s="782"/>
      <c r="G58" s="782"/>
      <c r="H58" s="782"/>
      <c r="I58" s="782"/>
      <c r="J58" s="782"/>
      <c r="K58" s="602">
        <v>750000000</v>
      </c>
      <c r="L58" s="602"/>
      <c r="M58" s="602"/>
      <c r="N58" s="602"/>
      <c r="O58" s="602"/>
      <c r="P58" s="602"/>
      <c r="Q58" s="602"/>
      <c r="R58" s="602"/>
      <c r="S58" s="609"/>
      <c r="T58" s="610"/>
      <c r="U58" s="610"/>
      <c r="V58" s="610"/>
      <c r="W58" s="610"/>
      <c r="X58" s="610"/>
      <c r="Y58" s="610"/>
      <c r="Z58" s="610"/>
      <c r="AA58" s="610"/>
      <c r="AB58" s="610"/>
      <c r="AC58" s="610"/>
      <c r="AD58" s="610"/>
      <c r="AE58" s="610"/>
      <c r="AF58" s="610"/>
      <c r="AG58" s="611"/>
    </row>
    <row r="59" spans="2:33" s="1" customFormat="1" ht="16.5" customHeight="1" thickTop="1">
      <c r="B59" s="623" t="s">
        <v>366</v>
      </c>
      <c r="C59" s="624"/>
      <c r="D59" s="624"/>
      <c r="E59" s="624"/>
      <c r="F59" s="624"/>
      <c r="G59" s="624"/>
      <c r="H59" s="624"/>
      <c r="I59" s="624"/>
      <c r="J59" s="625"/>
      <c r="K59" s="626"/>
      <c r="L59" s="627"/>
      <c r="M59" s="627"/>
      <c r="N59" s="627"/>
      <c r="O59" s="627"/>
      <c r="P59" s="627"/>
      <c r="Q59" s="627"/>
      <c r="R59" s="628"/>
      <c r="S59" s="482" t="s">
        <v>367</v>
      </c>
      <c r="T59" s="483"/>
      <c r="U59" s="483"/>
      <c r="V59" s="483"/>
      <c r="W59" s="483"/>
      <c r="X59" s="483"/>
      <c r="Y59" s="483"/>
      <c r="Z59" s="483"/>
      <c r="AA59" s="483"/>
      <c r="AB59" s="483"/>
      <c r="AC59" s="483"/>
      <c r="AD59" s="483"/>
      <c r="AE59" s="483"/>
      <c r="AF59" s="483"/>
      <c r="AG59" s="484"/>
    </row>
    <row r="60" spans="2:33" s="1" customFormat="1" ht="16.5" customHeight="1">
      <c r="B60" s="783" t="s">
        <v>415</v>
      </c>
      <c r="C60" s="784"/>
      <c r="D60" s="784"/>
      <c r="E60" s="784"/>
      <c r="F60" s="784"/>
      <c r="G60" s="784"/>
      <c r="H60" s="784"/>
      <c r="I60" s="784"/>
      <c r="J60" s="785"/>
      <c r="K60" s="632"/>
      <c r="L60" s="633"/>
      <c r="M60" s="633"/>
      <c r="N60" s="633"/>
      <c r="O60" s="633"/>
      <c r="P60" s="633"/>
      <c r="Q60" s="633"/>
      <c r="R60" s="634"/>
      <c r="S60" s="485"/>
      <c r="T60" s="486"/>
      <c r="U60" s="486"/>
      <c r="V60" s="486"/>
      <c r="W60" s="486"/>
      <c r="X60" s="486"/>
      <c r="Y60" s="486"/>
      <c r="Z60" s="486"/>
      <c r="AA60" s="486"/>
      <c r="AB60" s="486"/>
      <c r="AC60" s="486"/>
      <c r="AD60" s="486"/>
      <c r="AE60" s="486"/>
      <c r="AF60" s="486"/>
      <c r="AG60" s="487"/>
    </row>
    <row r="61" spans="2:33" s="1" customFormat="1" ht="16.5" customHeight="1">
      <c r="B61" s="623" t="s">
        <v>385</v>
      </c>
      <c r="C61" s="624"/>
      <c r="D61" s="624"/>
      <c r="E61" s="624"/>
      <c r="F61" s="624"/>
      <c r="G61" s="624"/>
      <c r="H61" s="624"/>
      <c r="I61" s="624"/>
      <c r="J61" s="625"/>
      <c r="K61" s="626">
        <v>600000</v>
      </c>
      <c r="L61" s="627"/>
      <c r="M61" s="627"/>
      <c r="N61" s="627"/>
      <c r="O61" s="627"/>
      <c r="P61" s="627"/>
      <c r="Q61" s="627"/>
      <c r="R61" s="628"/>
      <c r="S61" s="482" t="s">
        <v>401</v>
      </c>
      <c r="T61" s="483"/>
      <c r="U61" s="483"/>
      <c r="V61" s="483"/>
      <c r="W61" s="483"/>
      <c r="X61" s="483"/>
      <c r="Y61" s="483"/>
      <c r="Z61" s="483"/>
      <c r="AA61" s="483"/>
      <c r="AB61" s="483"/>
      <c r="AC61" s="483"/>
      <c r="AD61" s="483"/>
      <c r="AE61" s="483"/>
      <c r="AF61" s="483"/>
      <c r="AG61" s="484"/>
    </row>
    <row r="62" spans="2:33" s="1" customFormat="1" ht="16.5" customHeight="1">
      <c r="B62" s="786"/>
      <c r="C62" s="787"/>
      <c r="D62" s="787"/>
      <c r="E62" s="787"/>
      <c r="F62" s="787"/>
      <c r="G62" s="787"/>
      <c r="H62" s="787"/>
      <c r="I62" s="787"/>
      <c r="J62" s="788"/>
      <c r="K62" s="626">
        <v>50000</v>
      </c>
      <c r="L62" s="627"/>
      <c r="M62" s="627"/>
      <c r="N62" s="627"/>
      <c r="O62" s="627"/>
      <c r="P62" s="627"/>
      <c r="Q62" s="627"/>
      <c r="R62" s="628"/>
      <c r="S62" s="482" t="s">
        <v>410</v>
      </c>
      <c r="T62" s="483"/>
      <c r="U62" s="483"/>
      <c r="V62" s="483"/>
      <c r="W62" s="483"/>
      <c r="X62" s="483"/>
      <c r="Y62" s="483"/>
      <c r="Z62" s="483"/>
      <c r="AA62" s="483"/>
      <c r="AB62" s="483"/>
      <c r="AC62" s="483"/>
      <c r="AD62" s="483"/>
      <c r="AE62" s="483"/>
      <c r="AF62" s="483"/>
      <c r="AG62" s="484"/>
    </row>
    <row r="63" spans="2:33" s="1" customFormat="1" ht="16.5" customHeight="1">
      <c r="B63" s="783" t="s">
        <v>416</v>
      </c>
      <c r="C63" s="784"/>
      <c r="D63" s="784"/>
      <c r="E63" s="784"/>
      <c r="F63" s="784"/>
      <c r="G63" s="784"/>
      <c r="H63" s="784"/>
      <c r="I63" s="784"/>
      <c r="J63" s="785"/>
      <c r="K63" s="632"/>
      <c r="L63" s="633"/>
      <c r="M63" s="633"/>
      <c r="N63" s="633"/>
      <c r="O63" s="633"/>
      <c r="P63" s="633"/>
      <c r="Q63" s="633"/>
      <c r="R63" s="634"/>
      <c r="S63" s="485"/>
      <c r="T63" s="486"/>
      <c r="U63" s="486"/>
      <c r="V63" s="486"/>
      <c r="W63" s="486"/>
      <c r="X63" s="486"/>
      <c r="Y63" s="486"/>
      <c r="Z63" s="486"/>
      <c r="AA63" s="486"/>
      <c r="AB63" s="486"/>
      <c r="AC63" s="486"/>
      <c r="AD63" s="486"/>
      <c r="AE63" s="486"/>
      <c r="AF63" s="486"/>
      <c r="AG63" s="487"/>
    </row>
    <row r="64" spans="2:33" s="1" customFormat="1" ht="16.5" customHeight="1">
      <c r="B64" s="623" t="s">
        <v>385</v>
      </c>
      <c r="C64" s="624"/>
      <c r="D64" s="624"/>
      <c r="E64" s="624"/>
      <c r="F64" s="624"/>
      <c r="G64" s="624"/>
      <c r="H64" s="624"/>
      <c r="I64" s="624"/>
      <c r="J64" s="625"/>
      <c r="K64" s="473">
        <v>1320000</v>
      </c>
      <c r="L64" s="474"/>
      <c r="M64" s="474"/>
      <c r="N64" s="474"/>
      <c r="O64" s="474"/>
      <c r="P64" s="474"/>
      <c r="Q64" s="474"/>
      <c r="R64" s="475"/>
      <c r="S64" s="464" t="s">
        <v>422</v>
      </c>
      <c r="T64" s="465"/>
      <c r="U64" s="465"/>
      <c r="V64" s="465"/>
      <c r="W64" s="465"/>
      <c r="X64" s="465"/>
      <c r="Y64" s="465"/>
      <c r="Z64" s="465"/>
      <c r="AA64" s="465"/>
      <c r="AB64" s="465"/>
      <c r="AC64" s="465"/>
      <c r="AD64" s="465"/>
      <c r="AE64" s="465"/>
      <c r="AF64" s="465"/>
      <c r="AG64" s="466"/>
    </row>
    <row r="65" spans="2:33" s="1" customFormat="1" ht="16.5" customHeight="1">
      <c r="B65" s="155"/>
      <c r="C65" s="156"/>
      <c r="D65" s="156"/>
      <c r="E65" s="156"/>
      <c r="F65" s="156"/>
      <c r="G65" s="156"/>
      <c r="H65" s="156"/>
      <c r="I65" s="156"/>
      <c r="J65" s="157"/>
      <c r="K65" s="789">
        <v>200000</v>
      </c>
      <c r="L65" s="790"/>
      <c r="M65" s="790"/>
      <c r="N65" s="790"/>
      <c r="O65" s="790"/>
      <c r="P65" s="790"/>
      <c r="Q65" s="790"/>
      <c r="R65" s="791"/>
      <c r="S65" s="775" t="s">
        <v>423</v>
      </c>
      <c r="T65" s="776"/>
      <c r="U65" s="776"/>
      <c r="V65" s="776"/>
      <c r="W65" s="776"/>
      <c r="X65" s="776"/>
      <c r="Y65" s="776"/>
      <c r="Z65" s="776"/>
      <c r="AA65" s="776"/>
      <c r="AB65" s="776"/>
      <c r="AC65" s="776"/>
      <c r="AD65" s="776"/>
      <c r="AE65" s="776"/>
      <c r="AF65" s="776"/>
      <c r="AG65" s="777"/>
    </row>
    <row r="66" spans="2:33" s="1" customFormat="1" ht="16.5" customHeight="1">
      <c r="B66" s="623" t="s">
        <v>417</v>
      </c>
      <c r="C66" s="624"/>
      <c r="D66" s="624"/>
      <c r="E66" s="624"/>
      <c r="F66" s="624"/>
      <c r="G66" s="624"/>
      <c r="H66" s="624"/>
      <c r="I66" s="624"/>
      <c r="J66" s="625"/>
      <c r="K66" s="473"/>
      <c r="L66" s="474"/>
      <c r="M66" s="474"/>
      <c r="N66" s="474"/>
      <c r="O66" s="474"/>
      <c r="P66" s="474"/>
      <c r="Q66" s="474"/>
      <c r="R66" s="475"/>
      <c r="S66" s="464"/>
      <c r="T66" s="465"/>
      <c r="U66" s="465"/>
      <c r="V66" s="465"/>
      <c r="W66" s="465"/>
      <c r="X66" s="465"/>
      <c r="Y66" s="465"/>
      <c r="Z66" s="465"/>
      <c r="AA66" s="465"/>
      <c r="AB66" s="465"/>
      <c r="AC66" s="465"/>
      <c r="AD66" s="465"/>
      <c r="AE66" s="465"/>
      <c r="AF66" s="465"/>
      <c r="AG66" s="466"/>
    </row>
    <row r="67" spans="2:33" s="1" customFormat="1" ht="16.5" customHeight="1">
      <c r="B67" s="623" t="s">
        <v>385</v>
      </c>
      <c r="C67" s="624"/>
      <c r="D67" s="624"/>
      <c r="E67" s="624"/>
      <c r="F67" s="624"/>
      <c r="G67" s="624"/>
      <c r="H67" s="624"/>
      <c r="I67" s="624"/>
      <c r="J67" s="625"/>
      <c r="K67" s="473">
        <v>100000</v>
      </c>
      <c r="L67" s="474"/>
      <c r="M67" s="474"/>
      <c r="N67" s="474"/>
      <c r="O67" s="474"/>
      <c r="P67" s="474"/>
      <c r="Q67" s="474"/>
      <c r="R67" s="475"/>
      <c r="S67" s="464" t="s">
        <v>424</v>
      </c>
      <c r="T67" s="465"/>
      <c r="U67" s="465"/>
      <c r="V67" s="465"/>
      <c r="W67" s="465"/>
      <c r="X67" s="465"/>
      <c r="Y67" s="465"/>
      <c r="Z67" s="465"/>
      <c r="AA67" s="465"/>
      <c r="AB67" s="465"/>
      <c r="AC67" s="465"/>
      <c r="AD67" s="465"/>
      <c r="AE67" s="465"/>
      <c r="AF67" s="465"/>
      <c r="AG67" s="466"/>
    </row>
    <row r="68" spans="2:33" s="1" customFormat="1" ht="16.5" customHeight="1">
      <c r="B68" s="623"/>
      <c r="C68" s="624"/>
      <c r="D68" s="624"/>
      <c r="E68" s="624"/>
      <c r="F68" s="624"/>
      <c r="G68" s="624"/>
      <c r="H68" s="624"/>
      <c r="I68" s="624"/>
      <c r="J68" s="625"/>
      <c r="K68" s="473">
        <v>400000</v>
      </c>
      <c r="L68" s="474"/>
      <c r="M68" s="474"/>
      <c r="N68" s="474"/>
      <c r="O68" s="474"/>
      <c r="P68" s="474"/>
      <c r="Q68" s="474"/>
      <c r="R68" s="475"/>
      <c r="S68" s="464" t="s">
        <v>425</v>
      </c>
      <c r="T68" s="465"/>
      <c r="U68" s="465"/>
      <c r="V68" s="465"/>
      <c r="W68" s="465"/>
      <c r="X68" s="465"/>
      <c r="Y68" s="465"/>
      <c r="Z68" s="465"/>
      <c r="AA68" s="465"/>
      <c r="AB68" s="465"/>
      <c r="AC68" s="465"/>
      <c r="AD68" s="465"/>
      <c r="AE68" s="465"/>
      <c r="AF68" s="465"/>
      <c r="AG68" s="466"/>
    </row>
    <row r="69" spans="2:33" s="1" customFormat="1" ht="16.5" customHeight="1">
      <c r="B69" s="623"/>
      <c r="C69" s="624"/>
      <c r="D69" s="624"/>
      <c r="E69" s="624"/>
      <c r="F69" s="624"/>
      <c r="G69" s="624"/>
      <c r="H69" s="624"/>
      <c r="I69" s="624"/>
      <c r="J69" s="625"/>
      <c r="K69" s="473"/>
      <c r="L69" s="474"/>
      <c r="M69" s="474"/>
      <c r="N69" s="474"/>
      <c r="O69" s="474"/>
      <c r="P69" s="474"/>
      <c r="Q69" s="474"/>
      <c r="R69" s="475"/>
      <c r="S69" s="464"/>
      <c r="T69" s="465"/>
      <c r="U69" s="465"/>
      <c r="V69" s="465"/>
      <c r="W69" s="465"/>
      <c r="X69" s="465"/>
      <c r="Y69" s="465"/>
      <c r="Z69" s="465"/>
      <c r="AA69" s="465"/>
      <c r="AB69" s="465"/>
      <c r="AC69" s="465"/>
      <c r="AD69" s="465"/>
      <c r="AE69" s="465"/>
      <c r="AF69" s="465"/>
      <c r="AG69" s="466"/>
    </row>
    <row r="70" spans="2:33" s="1" customFormat="1" ht="16.5" customHeight="1" thickBot="1">
      <c r="B70" s="452" t="s">
        <v>394</v>
      </c>
      <c r="C70" s="452"/>
      <c r="D70" s="452"/>
      <c r="E70" s="452"/>
      <c r="F70" s="452"/>
      <c r="G70" s="452"/>
      <c r="H70" s="452"/>
      <c r="I70" s="452"/>
      <c r="J70" s="452"/>
      <c r="K70" s="615">
        <f>SUM(K60:R69)</f>
        <v>2670000</v>
      </c>
      <c r="L70" s="615"/>
      <c r="M70" s="615"/>
      <c r="N70" s="615"/>
      <c r="O70" s="615"/>
      <c r="P70" s="615"/>
      <c r="Q70" s="615"/>
      <c r="R70" s="616"/>
      <c r="S70" s="455"/>
      <c r="T70" s="456"/>
      <c r="U70" s="456"/>
      <c r="V70" s="456"/>
      <c r="W70" s="456"/>
      <c r="X70" s="456"/>
      <c r="Y70" s="456"/>
      <c r="Z70" s="456"/>
      <c r="AA70" s="456"/>
      <c r="AB70" s="456"/>
      <c r="AC70" s="456"/>
      <c r="AD70" s="456"/>
      <c r="AE70" s="456"/>
      <c r="AF70" s="456"/>
      <c r="AG70" s="457"/>
    </row>
    <row r="71" spans="2:33" s="1" customFormat="1" ht="16.5" customHeight="1" thickTop="1">
      <c r="B71" s="612" t="s">
        <v>47</v>
      </c>
      <c r="C71" s="613"/>
      <c r="D71" s="613"/>
      <c r="E71" s="613"/>
      <c r="F71" s="613"/>
      <c r="G71" s="613"/>
      <c r="H71" s="613"/>
      <c r="I71" s="613"/>
      <c r="J71" s="613"/>
      <c r="K71" s="613"/>
      <c r="L71" s="613"/>
      <c r="M71" s="613"/>
      <c r="N71" s="613"/>
      <c r="O71" s="613"/>
      <c r="P71" s="613"/>
      <c r="Q71" s="613"/>
      <c r="R71" s="613"/>
      <c r="S71" s="613"/>
      <c r="T71" s="613"/>
      <c r="U71" s="613"/>
      <c r="V71" s="613"/>
      <c r="W71" s="613"/>
      <c r="X71" s="613"/>
      <c r="Y71" s="613"/>
      <c r="Z71" s="613"/>
      <c r="AA71" s="613"/>
      <c r="AB71" s="613"/>
      <c r="AC71" s="613"/>
      <c r="AD71" s="613"/>
      <c r="AE71" s="613"/>
      <c r="AF71" s="613"/>
      <c r="AG71" s="614"/>
    </row>
    <row r="72" spans="2:33" s="1" customFormat="1" ht="16.5" customHeight="1">
      <c r="B72" s="61" t="s">
        <v>7</v>
      </c>
      <c r="C72" s="62"/>
      <c r="D72" s="62"/>
      <c r="E72" s="62"/>
      <c r="F72" s="62"/>
      <c r="G72" s="62"/>
      <c r="H72" s="62"/>
      <c r="I72" s="62"/>
      <c r="J72" s="63"/>
      <c r="K72" s="61" t="s">
        <v>8</v>
      </c>
      <c r="L72" s="62"/>
      <c r="M72" s="62"/>
      <c r="N72" s="62"/>
      <c r="O72" s="62"/>
      <c r="P72" s="62"/>
      <c r="Q72" s="63"/>
      <c r="R72" s="61" t="s">
        <v>9</v>
      </c>
      <c r="S72" s="63"/>
      <c r="T72" s="61" t="s">
        <v>10</v>
      </c>
      <c r="U72" s="62"/>
      <c r="V72" s="62"/>
      <c r="W72" s="63"/>
      <c r="X72" s="617" t="s">
        <v>5</v>
      </c>
      <c r="Y72" s="618"/>
      <c r="Z72" s="618"/>
      <c r="AA72" s="618"/>
      <c r="AB72" s="619"/>
      <c r="AC72" s="620" t="s">
        <v>15</v>
      </c>
      <c r="AD72" s="621"/>
      <c r="AE72" s="621"/>
      <c r="AF72" s="621"/>
      <c r="AG72" s="622"/>
    </row>
    <row r="73" spans="2:33" s="1" customFormat="1" ht="16.5" customHeight="1">
      <c r="B73" s="492"/>
      <c r="C73" s="497"/>
      <c r="D73" s="497"/>
      <c r="E73" s="497"/>
      <c r="F73" s="497"/>
      <c r="G73" s="497"/>
      <c r="H73" s="497"/>
      <c r="I73" s="497"/>
      <c r="J73" s="493"/>
      <c r="K73" s="492"/>
      <c r="L73" s="497"/>
      <c r="M73" s="497"/>
      <c r="N73" s="497"/>
      <c r="O73" s="497"/>
      <c r="P73" s="497"/>
      <c r="Q73" s="493"/>
      <c r="R73" s="492"/>
      <c r="S73" s="493"/>
      <c r="T73" s="494"/>
      <c r="U73" s="495"/>
      <c r="V73" s="495"/>
      <c r="W73" s="496"/>
      <c r="X73" s="792">
        <f>R73*T73</f>
        <v>0</v>
      </c>
      <c r="Y73" s="793"/>
      <c r="Z73" s="793"/>
      <c r="AA73" s="793"/>
      <c r="AB73" s="794"/>
      <c r="AC73" s="638"/>
      <c r="AD73" s="639"/>
      <c r="AE73" s="639"/>
      <c r="AF73" s="639"/>
      <c r="AG73" s="640"/>
    </row>
    <row r="74" spans="2:33" s="1" customFormat="1" ht="16.5" customHeight="1">
      <c r="B74" s="510"/>
      <c r="C74" s="511"/>
      <c r="D74" s="511"/>
      <c r="E74" s="511"/>
      <c r="F74" s="511"/>
      <c r="G74" s="511"/>
      <c r="H74" s="511"/>
      <c r="I74" s="511"/>
      <c r="J74" s="519"/>
      <c r="K74" s="510"/>
      <c r="L74" s="511"/>
      <c r="M74" s="511"/>
      <c r="N74" s="511"/>
      <c r="O74" s="511"/>
      <c r="P74" s="511"/>
      <c r="Q74" s="519"/>
      <c r="R74" s="510"/>
      <c r="S74" s="519"/>
      <c r="T74" s="516"/>
      <c r="U74" s="517"/>
      <c r="V74" s="517"/>
      <c r="W74" s="518"/>
      <c r="X74" s="795">
        <f>R74*T74</f>
        <v>0</v>
      </c>
      <c r="Y74" s="796"/>
      <c r="Z74" s="796"/>
      <c r="AA74" s="796"/>
      <c r="AB74" s="797"/>
      <c r="AC74" s="641"/>
      <c r="AD74" s="642"/>
      <c r="AE74" s="642"/>
      <c r="AF74" s="642"/>
      <c r="AG74" s="643"/>
    </row>
  </sheetData>
  <sheetProtection/>
  <mergeCells count="174">
    <mergeCell ref="B74:J74"/>
    <mergeCell ref="K74:Q74"/>
    <mergeCell ref="R74:S74"/>
    <mergeCell ref="T74:W74"/>
    <mergeCell ref="X74:AB74"/>
    <mergeCell ref="AC74:AG74"/>
    <mergeCell ref="B71:AG71"/>
    <mergeCell ref="X72:AB72"/>
    <mergeCell ref="AC72:AG72"/>
    <mergeCell ref="B73:J73"/>
    <mergeCell ref="K73:Q73"/>
    <mergeCell ref="R73:S73"/>
    <mergeCell ref="T73:W73"/>
    <mergeCell ref="X73:AB73"/>
    <mergeCell ref="AC73:AG73"/>
    <mergeCell ref="B69:J69"/>
    <mergeCell ref="K69:R69"/>
    <mergeCell ref="S69:AG69"/>
    <mergeCell ref="B70:J70"/>
    <mergeCell ref="K70:R70"/>
    <mergeCell ref="S70:AG70"/>
    <mergeCell ref="B67:J67"/>
    <mergeCell ref="K67:R67"/>
    <mergeCell ref="S67:AG67"/>
    <mergeCell ref="B68:J68"/>
    <mergeCell ref="K68:R68"/>
    <mergeCell ref="S68:AG68"/>
    <mergeCell ref="B64:J64"/>
    <mergeCell ref="K64:R64"/>
    <mergeCell ref="S64:AG64"/>
    <mergeCell ref="K65:R65"/>
    <mergeCell ref="S65:AG65"/>
    <mergeCell ref="B66:J66"/>
    <mergeCell ref="K66:R66"/>
    <mergeCell ref="S66:AG66"/>
    <mergeCell ref="B62:J62"/>
    <mergeCell ref="K62:R62"/>
    <mergeCell ref="S62:AG62"/>
    <mergeCell ref="B63:J63"/>
    <mergeCell ref="K63:R63"/>
    <mergeCell ref="S63:AG63"/>
    <mergeCell ref="B60:J60"/>
    <mergeCell ref="K60:R60"/>
    <mergeCell ref="S60:AG60"/>
    <mergeCell ref="B61:J61"/>
    <mergeCell ref="K61:R61"/>
    <mergeCell ref="S61:AG61"/>
    <mergeCell ref="B58:J58"/>
    <mergeCell ref="K58:R58"/>
    <mergeCell ref="S58:AG58"/>
    <mergeCell ref="B59:J59"/>
    <mergeCell ref="K59:R59"/>
    <mergeCell ref="S59:AG59"/>
    <mergeCell ref="B57:J57"/>
    <mergeCell ref="K57:R57"/>
    <mergeCell ref="S57:AG57"/>
    <mergeCell ref="B56:J56"/>
    <mergeCell ref="K56:R56"/>
    <mergeCell ref="S56:AG56"/>
    <mergeCell ref="B55:J55"/>
    <mergeCell ref="K55:R55"/>
    <mergeCell ref="S55:AG55"/>
    <mergeCell ref="B53:J53"/>
    <mergeCell ref="K53:R53"/>
    <mergeCell ref="S53:AG53"/>
    <mergeCell ref="B54:J54"/>
    <mergeCell ref="K54:R54"/>
    <mergeCell ref="S54:AG54"/>
    <mergeCell ref="B50:J50"/>
    <mergeCell ref="K50:R50"/>
    <mergeCell ref="S50:AG50"/>
    <mergeCell ref="B52:J52"/>
    <mergeCell ref="K52:R52"/>
    <mergeCell ref="S52:AG52"/>
    <mergeCell ref="B51:J51"/>
    <mergeCell ref="K51:R51"/>
    <mergeCell ref="S51:AG51"/>
    <mergeCell ref="F47:L47"/>
    <mergeCell ref="M47:S47"/>
    <mergeCell ref="T47:Z47"/>
    <mergeCell ref="AA47:AG47"/>
    <mergeCell ref="B48:AG48"/>
    <mergeCell ref="B49:J49"/>
    <mergeCell ref="K49:R49"/>
    <mergeCell ref="S49:AG49"/>
    <mergeCell ref="AB42:AG42"/>
    <mergeCell ref="AB43:AG43"/>
    <mergeCell ref="F44:L46"/>
    <mergeCell ref="M44:S46"/>
    <mergeCell ref="T44:Z46"/>
    <mergeCell ref="AA44:AG46"/>
    <mergeCell ref="A37:AG37"/>
    <mergeCell ref="B38:E47"/>
    <mergeCell ref="F38:L40"/>
    <mergeCell ref="M38:S40"/>
    <mergeCell ref="T38:Z40"/>
    <mergeCell ref="AA38:AG40"/>
    <mergeCell ref="F41:L41"/>
    <mergeCell ref="M41:S41"/>
    <mergeCell ref="T41:Z41"/>
    <mergeCell ref="AA41:AG41"/>
    <mergeCell ref="A3:AG3"/>
    <mergeCell ref="B4:E13"/>
    <mergeCell ref="F4:L6"/>
    <mergeCell ref="M4:S6"/>
    <mergeCell ref="AA4:AG6"/>
    <mergeCell ref="F7:L7"/>
    <mergeCell ref="M7:S7"/>
    <mergeCell ref="T7:Z7"/>
    <mergeCell ref="AA7:AG7"/>
    <mergeCell ref="AB8:AG8"/>
    <mergeCell ref="AB9:AG9"/>
    <mergeCell ref="F10:L12"/>
    <mergeCell ref="M10:S12"/>
    <mergeCell ref="T10:Z12"/>
    <mergeCell ref="AA10:AG12"/>
    <mergeCell ref="F13:L13"/>
    <mergeCell ref="M13:S13"/>
    <mergeCell ref="T13:Z13"/>
    <mergeCell ref="AA13:AG13"/>
    <mergeCell ref="B14:AG14"/>
    <mergeCell ref="B15:J15"/>
    <mergeCell ref="K15:R15"/>
    <mergeCell ref="S15:AG15"/>
    <mergeCell ref="B20:J20"/>
    <mergeCell ref="K20:R20"/>
    <mergeCell ref="S20:AG20"/>
    <mergeCell ref="B16:J16"/>
    <mergeCell ref="K16:R16"/>
    <mergeCell ref="S16:AG16"/>
    <mergeCell ref="B17:J17"/>
    <mergeCell ref="K17:R17"/>
    <mergeCell ref="S17:AG17"/>
    <mergeCell ref="B22:J22"/>
    <mergeCell ref="K22:R22"/>
    <mergeCell ref="S22:AG22"/>
    <mergeCell ref="B23:J23"/>
    <mergeCell ref="K23:R23"/>
    <mergeCell ref="S23:AG23"/>
    <mergeCell ref="B19:J19"/>
    <mergeCell ref="B18:J18"/>
    <mergeCell ref="B24:J24"/>
    <mergeCell ref="K24:R24"/>
    <mergeCell ref="S24:AG24"/>
    <mergeCell ref="B21:J21"/>
    <mergeCell ref="B25:J25"/>
    <mergeCell ref="K25:R25"/>
    <mergeCell ref="S25:AG25"/>
    <mergeCell ref="B26:J26"/>
    <mergeCell ref="K26:R26"/>
    <mergeCell ref="S26:AG26"/>
    <mergeCell ref="B27:J27"/>
    <mergeCell ref="K27:R27"/>
    <mergeCell ref="S27:AG27"/>
    <mergeCell ref="B29:J29"/>
    <mergeCell ref="K29:R29"/>
    <mergeCell ref="S29:AG29"/>
    <mergeCell ref="R32:S32"/>
    <mergeCell ref="T32:W32"/>
    <mergeCell ref="X32:AB32"/>
    <mergeCell ref="B32:J32"/>
    <mergeCell ref="AC32:AG32"/>
    <mergeCell ref="T4:Z4"/>
    <mergeCell ref="T5:Z5"/>
    <mergeCell ref="B30:AG30"/>
    <mergeCell ref="X31:AB31"/>
    <mergeCell ref="K32:Q32"/>
    <mergeCell ref="B34:AG34"/>
    <mergeCell ref="K33:Q33"/>
    <mergeCell ref="R33:S33"/>
    <mergeCell ref="T33:W33"/>
    <mergeCell ref="X33:AB33"/>
    <mergeCell ref="AC33:AG33"/>
    <mergeCell ref="B33:J33"/>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B2:AH36"/>
  <sheetViews>
    <sheetView zoomScale="70" zoomScaleNormal="70" zoomScalePageLayoutView="0" workbookViewId="0" topLeftCell="A1">
      <selection activeCell="BJ67" sqref="BJ67"/>
    </sheetView>
  </sheetViews>
  <sheetFormatPr defaultColWidth="9.140625" defaultRowHeight="15"/>
  <cols>
    <col min="1" max="1" width="4.421875" style="84" customWidth="1"/>
    <col min="2" max="2" width="4.421875" style="82" customWidth="1"/>
    <col min="3" max="3" width="63.140625" style="79" customWidth="1"/>
    <col min="4" max="4" width="9.57421875" style="80" customWidth="1"/>
    <col min="5" max="5" width="10.57421875" style="80" customWidth="1"/>
    <col min="6" max="7" width="10.57421875" style="81" customWidth="1"/>
    <col min="8" max="10" width="10.421875" style="82" customWidth="1"/>
    <col min="11" max="13" width="10.57421875" style="83" hidden="1" customWidth="1"/>
    <col min="14" max="18" width="10.421875" style="84" customWidth="1"/>
    <col min="19" max="16384" width="9.00390625" style="84" customWidth="1"/>
  </cols>
  <sheetData>
    <row r="1" ht="19.5" customHeight="1"/>
    <row r="2" spans="2:9" s="90" customFormat="1" ht="21.75" customHeight="1">
      <c r="B2" s="85" t="s">
        <v>402</v>
      </c>
      <c r="C2" s="86"/>
      <c r="D2" s="87"/>
      <c r="E2" s="87"/>
      <c r="F2" s="87"/>
      <c r="G2" s="88"/>
      <c r="H2" s="89"/>
      <c r="I2" s="89"/>
    </row>
    <row r="3" spans="2:13" s="90" customFormat="1" ht="19.5" customHeight="1">
      <c r="B3" s="85"/>
      <c r="C3" s="86"/>
      <c r="D3" s="86"/>
      <c r="E3" s="86"/>
      <c r="F3" s="91"/>
      <c r="G3" s="91"/>
      <c r="H3" s="87"/>
      <c r="I3" s="87"/>
      <c r="J3" s="87"/>
      <c r="K3" s="88"/>
      <c r="L3" s="89"/>
      <c r="M3" s="89"/>
    </row>
    <row r="4" spans="2:34" s="90" customFormat="1" ht="19.5" customHeight="1">
      <c r="B4" s="85"/>
      <c r="C4" s="85"/>
      <c r="D4" s="85"/>
      <c r="E4" s="85"/>
      <c r="F4" s="85"/>
      <c r="G4" s="85"/>
      <c r="H4" s="85"/>
      <c r="I4" s="85"/>
      <c r="J4" s="85"/>
      <c r="K4" s="92"/>
      <c r="L4" s="92"/>
      <c r="M4" s="92"/>
      <c r="N4" s="85"/>
      <c r="O4" s="85"/>
      <c r="P4" s="85"/>
      <c r="Q4" s="85"/>
      <c r="R4" s="85"/>
      <c r="S4" s="85"/>
      <c r="T4" s="85"/>
      <c r="U4" s="85"/>
      <c r="V4" s="85"/>
      <c r="W4" s="85"/>
      <c r="X4" s="85"/>
      <c r="Y4" s="85"/>
      <c r="Z4" s="85"/>
      <c r="AA4" s="85"/>
      <c r="AB4" s="85"/>
      <c r="AC4" s="85"/>
      <c r="AD4" s="85"/>
      <c r="AE4" s="85"/>
      <c r="AF4" s="85"/>
      <c r="AG4" s="85"/>
      <c r="AH4" s="85"/>
    </row>
    <row r="5" spans="2:34" s="90" customFormat="1" ht="19.5" customHeight="1">
      <c r="B5" s="85"/>
      <c r="C5" s="85"/>
      <c r="D5" s="85"/>
      <c r="E5" s="85"/>
      <c r="F5" s="85"/>
      <c r="G5" s="85"/>
      <c r="H5" s="85"/>
      <c r="I5" s="85"/>
      <c r="J5" s="85"/>
      <c r="K5" s="92"/>
      <c r="L5" s="92"/>
      <c r="M5" s="92"/>
      <c r="N5" s="85"/>
      <c r="O5" s="85"/>
      <c r="P5" s="85"/>
      <c r="Q5" s="85"/>
      <c r="R5" s="85"/>
      <c r="S5" s="85"/>
      <c r="T5" s="85"/>
      <c r="U5" s="85"/>
      <c r="V5" s="85"/>
      <c r="W5" s="85"/>
      <c r="X5" s="85"/>
      <c r="Y5" s="85"/>
      <c r="Z5" s="85"/>
      <c r="AA5" s="85"/>
      <c r="AB5" s="85"/>
      <c r="AC5" s="85"/>
      <c r="AD5" s="85"/>
      <c r="AE5" s="85"/>
      <c r="AF5" s="85"/>
      <c r="AG5" s="85"/>
      <c r="AH5" s="85"/>
    </row>
    <row r="6" spans="3:13" s="90" customFormat="1" ht="19.5" customHeight="1">
      <c r="C6" s="86"/>
      <c r="D6" s="86"/>
      <c r="E6" s="86"/>
      <c r="F6" s="86"/>
      <c r="G6" s="86"/>
      <c r="H6" s="87"/>
      <c r="I6" s="87"/>
      <c r="J6" s="87"/>
      <c r="K6" s="89"/>
      <c r="L6" s="89"/>
      <c r="M6" s="89"/>
    </row>
    <row r="7" spans="2:34" s="98" customFormat="1" ht="19.5" customHeight="1">
      <c r="B7" s="93" t="s">
        <v>355</v>
      </c>
      <c r="C7" s="87"/>
      <c r="D7" s="86"/>
      <c r="E7" s="86"/>
      <c r="F7" s="94"/>
      <c r="G7" s="94"/>
      <c r="H7" s="95"/>
      <c r="I7" s="95"/>
      <c r="J7" s="95"/>
      <c r="K7" s="96"/>
      <c r="L7" s="96"/>
      <c r="M7" s="96"/>
      <c r="N7" s="97"/>
      <c r="O7" s="97"/>
      <c r="P7" s="97"/>
      <c r="Q7" s="97"/>
      <c r="R7" s="97"/>
      <c r="S7" s="97"/>
      <c r="T7" s="97"/>
      <c r="U7" s="97"/>
      <c r="V7" s="97"/>
      <c r="W7" s="97"/>
      <c r="X7" s="97"/>
      <c r="Y7" s="97"/>
      <c r="Z7" s="97"/>
      <c r="AA7" s="97"/>
      <c r="AB7" s="97"/>
      <c r="AC7" s="97"/>
      <c r="AD7" s="97"/>
      <c r="AE7" s="97"/>
      <c r="AF7" s="97"/>
      <c r="AG7" s="97"/>
      <c r="AH7" s="97"/>
    </row>
    <row r="8" spans="2:34" s="98" customFormat="1" ht="18" customHeight="1">
      <c r="B8" s="95"/>
      <c r="C8" s="99" t="s">
        <v>145</v>
      </c>
      <c r="D8" s="86"/>
      <c r="E8" s="86"/>
      <c r="F8" s="94"/>
      <c r="G8" s="94"/>
      <c r="H8" s="95"/>
      <c r="I8" s="95"/>
      <c r="J8" s="95"/>
      <c r="K8" s="96"/>
      <c r="L8" s="96"/>
      <c r="M8" s="96"/>
      <c r="N8" s="97"/>
      <c r="O8" s="97"/>
      <c r="P8" s="97"/>
      <c r="Q8" s="97"/>
      <c r="R8" s="97"/>
      <c r="S8" s="97"/>
      <c r="T8" s="97"/>
      <c r="U8" s="97"/>
      <c r="V8" s="97"/>
      <c r="W8" s="97"/>
      <c r="X8" s="97"/>
      <c r="Y8" s="97"/>
      <c r="Z8" s="97"/>
      <c r="AA8" s="97"/>
      <c r="AB8" s="97"/>
      <c r="AC8" s="97"/>
      <c r="AD8" s="97"/>
      <c r="AE8" s="97"/>
      <c r="AF8" s="97"/>
      <c r="AG8" s="97"/>
      <c r="AH8" s="97"/>
    </row>
    <row r="9" spans="2:13" s="98" customFormat="1" ht="18" customHeight="1">
      <c r="B9" s="120" t="s">
        <v>387</v>
      </c>
      <c r="C9" s="101" t="s">
        <v>356</v>
      </c>
      <c r="D9" s="102" t="s">
        <v>357</v>
      </c>
      <c r="E9" s="102" t="s">
        <v>358</v>
      </c>
      <c r="F9" s="101" t="s">
        <v>359</v>
      </c>
      <c r="G9" s="101" t="s">
        <v>360</v>
      </c>
      <c r="H9" s="100"/>
      <c r="I9" s="100"/>
      <c r="J9" s="100"/>
      <c r="K9" s="103" t="s">
        <v>361</v>
      </c>
      <c r="L9" s="103" t="s">
        <v>362</v>
      </c>
      <c r="M9" s="103" t="s">
        <v>363</v>
      </c>
    </row>
    <row r="10" spans="2:13" s="98" customFormat="1" ht="18" customHeight="1">
      <c r="B10" s="142" t="s">
        <v>369</v>
      </c>
      <c r="C10" s="143" t="s">
        <v>400</v>
      </c>
      <c r="D10" s="144">
        <v>2</v>
      </c>
      <c r="E10" s="144">
        <v>41</v>
      </c>
      <c r="F10" s="124">
        <f>IF(ISTEXT(C10),IF(ISNUMBER(D10),M10*D10,""),"")</f>
        <v>600</v>
      </c>
      <c r="G10" s="104">
        <f>IF(ISTEXT(C10),IF(ISNUMBER(D10),L10*D10,""),"")</f>
        <v>600</v>
      </c>
      <c r="H10" s="100">
        <f>IF(C10="該当なし","台数及び容量は空欄のこと","")</f>
      </c>
      <c r="I10" s="100"/>
      <c r="J10" s="100"/>
      <c r="K10" s="103">
        <f>ROUNDDOWN(E10/2*20000/1000,0)</f>
        <v>410</v>
      </c>
      <c r="L10" s="89">
        <f>VLOOKUP(C10,'補助対象車両リスト'!$I$4:$J$79,2,0)</f>
        <v>300</v>
      </c>
      <c r="M10" s="103">
        <f>IF(K10&gt;L10,L10,K10)</f>
        <v>300</v>
      </c>
    </row>
    <row r="11" spans="2:13" s="98" customFormat="1" ht="18" customHeight="1">
      <c r="B11" s="142" t="s">
        <v>370</v>
      </c>
      <c r="C11" s="143" t="s">
        <v>176</v>
      </c>
      <c r="D11" s="144">
        <v>4</v>
      </c>
      <c r="E11" s="144">
        <v>33</v>
      </c>
      <c r="F11" s="124">
        <f>IF(ISTEXT(C11),IF(ISNUMBER(D11),M11*D11,""),"")</f>
        <v>1320</v>
      </c>
      <c r="G11" s="104">
        <f>IF(ISTEXT(C11),IF(ISNUMBER(D11),L11*D11,""),"")</f>
        <v>1600</v>
      </c>
      <c r="H11" s="100">
        <f>IF(C11="該当なし","台数及び容量は空欄のこと","")</f>
      </c>
      <c r="I11" s="100"/>
      <c r="J11" s="100"/>
      <c r="K11" s="103">
        <f>ROUNDDOWN(E11/2*20000/1000,0)</f>
        <v>330</v>
      </c>
      <c r="L11" s="89">
        <f>VLOOKUP(C11,'補助対象車両リスト'!$I$4:$J$79,2,0)</f>
        <v>400</v>
      </c>
      <c r="M11" s="103">
        <f>IF(K11&gt;L11,L11,K11)</f>
        <v>330</v>
      </c>
    </row>
    <row r="12" spans="2:13" s="98" customFormat="1" ht="18" customHeight="1">
      <c r="B12" s="142" t="s">
        <v>371</v>
      </c>
      <c r="C12" s="143"/>
      <c r="D12" s="144"/>
      <c r="E12" s="144"/>
      <c r="F12" s="124">
        <f>IF(ISTEXT(C12),IF(ISNUMBER(D12),M12*D12,""),"")</f>
      </c>
      <c r="G12" s="104">
        <f>IF(ISTEXT(C12),IF(ISNUMBER(D12),L12*D12,""),"")</f>
      </c>
      <c r="H12" s="100">
        <f>IF(C12="該当なし","台数及び容量は空欄のこと","")</f>
      </c>
      <c r="I12" s="100"/>
      <c r="J12" s="100"/>
      <c r="K12" s="103">
        <f>ROUNDDOWN(E12/2*20000/1000,0)</f>
        <v>0</v>
      </c>
      <c r="L12" s="89" t="e">
        <f>VLOOKUP(C12,'補助対象車両リスト'!$I$4:$J$79,2,0)</f>
        <v>#N/A</v>
      </c>
      <c r="M12" s="103" t="e">
        <f>IF(K12&gt;L12,L12,K12)</f>
        <v>#N/A</v>
      </c>
    </row>
    <row r="13" spans="2:13" s="98" customFormat="1" ht="18" customHeight="1">
      <c r="B13" s="142" t="s">
        <v>372</v>
      </c>
      <c r="C13" s="143"/>
      <c r="D13" s="144"/>
      <c r="E13" s="144"/>
      <c r="F13" s="124">
        <f>IF(ISTEXT(C13),IF(ISNUMBER(D13),M13*D13,""),"")</f>
      </c>
      <c r="G13" s="104">
        <f>IF(ISTEXT(C13),IF(ISNUMBER(D13),L13*D13,""),"")</f>
      </c>
      <c r="H13" s="100">
        <f>IF(C13="該当なし","台数及び容量は空欄のこと","")</f>
      </c>
      <c r="I13" s="100"/>
      <c r="J13" s="100"/>
      <c r="K13" s="103">
        <f>ROUNDDOWN(E13/2*20000/1000,0)</f>
        <v>0</v>
      </c>
      <c r="L13" s="89" t="e">
        <f>VLOOKUP(C13,'補助対象車両リスト'!$I$4:$J$79,2,0)</f>
        <v>#N/A</v>
      </c>
      <c r="M13" s="103" t="e">
        <f>IF(K13&gt;L13,L13,K13)</f>
        <v>#N/A</v>
      </c>
    </row>
    <row r="14" spans="2:34" s="97" customFormat="1" ht="18" customHeight="1">
      <c r="B14" s="142" t="s">
        <v>373</v>
      </c>
      <c r="C14" s="143"/>
      <c r="D14" s="144"/>
      <c r="E14" s="144"/>
      <c r="F14" s="124">
        <f>IF(ISTEXT(C14),IF(ISNUMBER(D14),M14*D14,""),"")</f>
      </c>
      <c r="G14" s="104">
        <f>IF(ISTEXT(C14),IF(ISNUMBER(D14),L14*D14,""),"")</f>
      </c>
      <c r="H14" s="100">
        <f>IF(C14="該当なし","台数及び容量は空欄のこと","")</f>
      </c>
      <c r="I14" s="100"/>
      <c r="J14" s="100"/>
      <c r="K14" s="103">
        <f>ROUNDDOWN(E14/2*20000/1000,0)</f>
        <v>0</v>
      </c>
      <c r="L14" s="89" t="e">
        <f>VLOOKUP(C14,'補助対象車両リスト'!$I$4:$J$79,2,0)</f>
        <v>#N/A</v>
      </c>
      <c r="M14" s="103" t="e">
        <f>IF(K14&gt;L14,L14,K14)</f>
        <v>#N/A</v>
      </c>
      <c r="N14" s="98"/>
      <c r="O14" s="98"/>
      <c r="P14" s="98"/>
      <c r="Q14" s="98"/>
      <c r="R14" s="98"/>
      <c r="S14" s="98"/>
      <c r="T14" s="98"/>
      <c r="U14" s="98"/>
      <c r="V14" s="98"/>
      <c r="W14" s="98"/>
      <c r="X14" s="98"/>
      <c r="Y14" s="98"/>
      <c r="Z14" s="98"/>
      <c r="AA14" s="98"/>
      <c r="AB14" s="98"/>
      <c r="AC14" s="98"/>
      <c r="AD14" s="98"/>
      <c r="AE14" s="98"/>
      <c r="AF14" s="98"/>
      <c r="AG14" s="98"/>
      <c r="AH14" s="98"/>
    </row>
    <row r="15" spans="2:13" s="98" customFormat="1" ht="18" customHeight="1">
      <c r="B15" s="100"/>
      <c r="C15" s="105"/>
      <c r="D15" s="106"/>
      <c r="E15" s="106"/>
      <c r="F15" s="107"/>
      <c r="G15" s="107"/>
      <c r="H15" s="100"/>
      <c r="I15" s="100"/>
      <c r="J15" s="100"/>
      <c r="K15" s="103"/>
      <c r="L15" s="103"/>
      <c r="M15" s="103"/>
    </row>
    <row r="16" spans="2:34" s="98" customFormat="1" ht="18" customHeight="1">
      <c r="B16" s="95"/>
      <c r="C16" s="108" t="s">
        <v>307</v>
      </c>
      <c r="D16" s="109"/>
      <c r="E16" s="109"/>
      <c r="F16" s="94"/>
      <c r="G16" s="94"/>
      <c r="H16" s="95"/>
      <c r="I16" s="95"/>
      <c r="J16" s="95"/>
      <c r="K16" s="96"/>
      <c r="L16" s="96"/>
      <c r="M16" s="96"/>
      <c r="N16" s="97"/>
      <c r="O16" s="97"/>
      <c r="P16" s="97"/>
      <c r="Q16" s="97"/>
      <c r="R16" s="97"/>
      <c r="S16" s="97"/>
      <c r="T16" s="97"/>
      <c r="U16" s="97"/>
      <c r="V16" s="97"/>
      <c r="W16" s="97"/>
      <c r="X16" s="97"/>
      <c r="Y16" s="97"/>
      <c r="Z16" s="97"/>
      <c r="AA16" s="97"/>
      <c r="AB16" s="97"/>
      <c r="AC16" s="97"/>
      <c r="AD16" s="97"/>
      <c r="AE16" s="97"/>
      <c r="AF16" s="97"/>
      <c r="AG16" s="97"/>
      <c r="AH16" s="97"/>
    </row>
    <row r="17" spans="2:13" s="98" customFormat="1" ht="18" customHeight="1">
      <c r="B17" s="120" t="s">
        <v>387</v>
      </c>
      <c r="C17" s="102" t="s">
        <v>356</v>
      </c>
      <c r="D17" s="102" t="s">
        <v>357</v>
      </c>
      <c r="E17" s="102" t="s">
        <v>358</v>
      </c>
      <c r="F17" s="101" t="s">
        <v>359</v>
      </c>
      <c r="G17" s="101" t="s">
        <v>360</v>
      </c>
      <c r="H17" s="100"/>
      <c r="I17" s="100"/>
      <c r="J17" s="100"/>
      <c r="K17" s="103" t="s">
        <v>361</v>
      </c>
      <c r="L17" s="103" t="s">
        <v>362</v>
      </c>
      <c r="M17" s="103" t="s">
        <v>363</v>
      </c>
    </row>
    <row r="18" spans="2:13" s="98" customFormat="1" ht="18" customHeight="1">
      <c r="B18" s="142" t="s">
        <v>374</v>
      </c>
      <c r="C18" s="143" t="s">
        <v>310</v>
      </c>
      <c r="D18" s="144">
        <v>1</v>
      </c>
      <c r="E18" s="144">
        <v>5</v>
      </c>
      <c r="F18" s="124">
        <f>IF(ISTEXT(C18),IF(ISNUMBER(D18),M18*D18,""),"")</f>
        <v>50</v>
      </c>
      <c r="G18" s="104">
        <f>IF(ISTEXT(C18),IF(ISNUMBER(D18),L18*D18,""),"")</f>
        <v>164</v>
      </c>
      <c r="H18" s="100">
        <f>IF(C18="該当なし","台数及び容量は空欄のこと","")</f>
      </c>
      <c r="I18" s="100"/>
      <c r="J18" s="100"/>
      <c r="K18" s="103">
        <f>ROUNDDOWN(E18/2*20000/1000,0)</f>
        <v>50</v>
      </c>
      <c r="L18" s="103">
        <f>VLOOKUP(C18,'補助対象車両リスト'!$I$80:$J$86,2,0)</f>
        <v>164</v>
      </c>
      <c r="M18" s="103">
        <f>IF(K18&gt;L18,L18,K18)</f>
        <v>50</v>
      </c>
    </row>
    <row r="19" spans="2:13" s="98" customFormat="1" ht="18" customHeight="1">
      <c r="B19" s="142" t="s">
        <v>375</v>
      </c>
      <c r="C19" s="143" t="s">
        <v>318</v>
      </c>
      <c r="D19" s="144">
        <v>2</v>
      </c>
      <c r="E19" s="144">
        <v>10</v>
      </c>
      <c r="F19" s="124">
        <f>IF(ISTEXT(C19),IF(ISNUMBER(D19),M19*D19,""),"")</f>
        <v>200</v>
      </c>
      <c r="G19" s="104">
        <f>IF(ISTEXT(C19),IF(ISNUMBER(D19),L19*D19,""),"")</f>
        <v>300</v>
      </c>
      <c r="H19" s="100">
        <f>IF(C19="該当なし","台数及び容量は空欄のこと","")</f>
      </c>
      <c r="I19" s="100"/>
      <c r="J19" s="100"/>
      <c r="K19" s="103">
        <f>ROUNDDOWN(E19/2*20000/1000,0)</f>
        <v>100</v>
      </c>
      <c r="L19" s="103">
        <f>VLOOKUP(C19,'補助対象車両リスト'!$I$80:$J$86,2,0)</f>
        <v>150</v>
      </c>
      <c r="M19" s="103">
        <f>IF(K19&gt;L19,L19,K19)</f>
        <v>100</v>
      </c>
    </row>
    <row r="20" spans="2:13" s="98" customFormat="1" ht="18" customHeight="1">
      <c r="B20" s="142" t="s">
        <v>376</v>
      </c>
      <c r="C20" s="143"/>
      <c r="D20" s="144"/>
      <c r="E20" s="144"/>
      <c r="F20" s="124">
        <f>IF(ISTEXT(C20),IF(ISNUMBER(D20),M20*D20,""),"")</f>
      </c>
      <c r="G20" s="104">
        <f>IF(ISTEXT(C20),IF(ISNUMBER(D20),L20*D20,""),"")</f>
      </c>
      <c r="H20" s="100">
        <f>IF(C20="該当なし","台数及び容量は空欄のこと","")</f>
      </c>
      <c r="I20" s="100"/>
      <c r="J20" s="100"/>
      <c r="K20" s="103">
        <f>ROUNDDOWN(E20/2*20000/1000,0)</f>
        <v>0</v>
      </c>
      <c r="L20" s="103" t="e">
        <f>VLOOKUP(C20,'補助対象車両リスト'!$I$80:$J$86,2,0)</f>
        <v>#N/A</v>
      </c>
      <c r="M20" s="103" t="e">
        <f>IF(K20&gt;L20,L20,K20)</f>
        <v>#N/A</v>
      </c>
    </row>
    <row r="21" spans="2:13" s="98" customFormat="1" ht="18" customHeight="1">
      <c r="B21" s="142" t="s">
        <v>377</v>
      </c>
      <c r="C21" s="143"/>
      <c r="D21" s="144"/>
      <c r="E21" s="144"/>
      <c r="F21" s="124">
        <f>IF(ISTEXT(C21),IF(ISNUMBER(D21),M21*D21,""),"")</f>
      </c>
      <c r="G21" s="104">
        <f>IF(ISTEXT(C21),IF(ISNUMBER(D21),L21*D21,""),"")</f>
      </c>
      <c r="H21" s="100">
        <f>IF(C21="該当なし","台数及び容量は空欄のこと","")</f>
      </c>
      <c r="I21" s="100"/>
      <c r="J21" s="100"/>
      <c r="K21" s="103">
        <f>ROUNDDOWN(E21/2*20000/1000,0)</f>
        <v>0</v>
      </c>
      <c r="L21" s="103" t="e">
        <f>VLOOKUP(C21,'補助対象車両リスト'!$I$80:$J$86,2,0)</f>
        <v>#N/A</v>
      </c>
      <c r="M21" s="103" t="e">
        <f>IF(K21&gt;L21,L21,K21)</f>
        <v>#N/A</v>
      </c>
    </row>
    <row r="22" spans="2:34" s="97" customFormat="1" ht="18" customHeight="1">
      <c r="B22" s="142" t="s">
        <v>378</v>
      </c>
      <c r="C22" s="143"/>
      <c r="D22" s="144"/>
      <c r="E22" s="144"/>
      <c r="F22" s="124">
        <f>IF(ISTEXT(C22),IF(ISNUMBER(D22),M22*D22,""),"")</f>
      </c>
      <c r="G22" s="104">
        <f>IF(ISTEXT(C22),IF(ISNUMBER(D22),L22*D22,""),"")</f>
      </c>
      <c r="H22" s="100">
        <f>IF(C22="該当なし","台数及び容量は空欄のこと","")</f>
      </c>
      <c r="I22" s="100"/>
      <c r="J22" s="100"/>
      <c r="K22" s="103">
        <f>ROUNDDOWN(E22/2*20000/1000,0)</f>
        <v>0</v>
      </c>
      <c r="L22" s="103" t="e">
        <f>VLOOKUP(C22,'補助対象車両リスト'!$I$80:$J$86,2,0)</f>
        <v>#N/A</v>
      </c>
      <c r="M22" s="103" t="e">
        <f>IF(K22&gt;L22,L22,K22)</f>
        <v>#N/A</v>
      </c>
      <c r="N22" s="98"/>
      <c r="O22" s="98"/>
      <c r="P22" s="98"/>
      <c r="Q22" s="98"/>
      <c r="R22" s="98"/>
      <c r="S22" s="98"/>
      <c r="T22" s="98"/>
      <c r="U22" s="98"/>
      <c r="V22" s="98"/>
      <c r="W22" s="98"/>
      <c r="X22" s="98"/>
      <c r="Y22" s="98"/>
      <c r="Z22" s="98"/>
      <c r="AA22" s="98"/>
      <c r="AB22" s="98"/>
      <c r="AC22" s="98"/>
      <c r="AD22" s="98"/>
      <c r="AE22" s="98"/>
      <c r="AF22" s="98"/>
      <c r="AG22" s="98"/>
      <c r="AH22" s="98"/>
    </row>
    <row r="23" spans="2:34" s="97" customFormat="1" ht="18" customHeight="1">
      <c r="B23" s="100"/>
      <c r="C23" s="105"/>
      <c r="D23" s="106"/>
      <c r="E23" s="106"/>
      <c r="F23" s="107"/>
      <c r="G23" s="107"/>
      <c r="H23" s="100"/>
      <c r="I23" s="100"/>
      <c r="J23" s="100"/>
      <c r="K23" s="103"/>
      <c r="L23" s="103"/>
      <c r="M23" s="103"/>
      <c r="N23" s="98"/>
      <c r="O23" s="98"/>
      <c r="P23" s="98"/>
      <c r="Q23" s="98"/>
      <c r="R23" s="98"/>
      <c r="S23" s="98"/>
      <c r="T23" s="98"/>
      <c r="U23" s="98"/>
      <c r="V23" s="98"/>
      <c r="W23" s="98"/>
      <c r="X23" s="98"/>
      <c r="Y23" s="98"/>
      <c r="Z23" s="98"/>
      <c r="AA23" s="98"/>
      <c r="AB23" s="98"/>
      <c r="AC23" s="98"/>
      <c r="AD23" s="98"/>
      <c r="AE23" s="98"/>
      <c r="AF23" s="98"/>
      <c r="AG23" s="98"/>
      <c r="AH23" s="98"/>
    </row>
    <row r="24" spans="2:34" s="97" customFormat="1" ht="18" customHeight="1">
      <c r="B24" s="100"/>
      <c r="C24" s="105"/>
      <c r="D24" s="106"/>
      <c r="E24" s="106"/>
      <c r="F24" s="107"/>
      <c r="G24" s="107"/>
      <c r="H24" s="100"/>
      <c r="I24" s="100"/>
      <c r="J24" s="100"/>
      <c r="K24" s="103"/>
      <c r="L24" s="103"/>
      <c r="M24" s="103"/>
      <c r="N24" s="98"/>
      <c r="O24" s="98"/>
      <c r="P24" s="98"/>
      <c r="Q24" s="98"/>
      <c r="R24" s="98"/>
      <c r="S24" s="98"/>
      <c r="T24" s="98"/>
      <c r="U24" s="98"/>
      <c r="V24" s="98"/>
      <c r="W24" s="98"/>
      <c r="X24" s="98"/>
      <c r="Y24" s="98"/>
      <c r="Z24" s="98"/>
      <c r="AA24" s="98"/>
      <c r="AB24" s="98"/>
      <c r="AC24" s="98"/>
      <c r="AD24" s="98"/>
      <c r="AE24" s="98"/>
      <c r="AF24" s="98"/>
      <c r="AG24" s="98"/>
      <c r="AH24" s="98"/>
    </row>
    <row r="25" spans="2:34" s="98" customFormat="1" ht="19.5" customHeight="1">
      <c r="B25" s="99" t="s">
        <v>365</v>
      </c>
      <c r="C25" s="110"/>
      <c r="D25" s="109"/>
      <c r="E25" s="109"/>
      <c r="F25" s="94"/>
      <c r="G25" s="94"/>
      <c r="H25" s="95"/>
      <c r="I25" s="95"/>
      <c r="J25" s="95"/>
      <c r="K25" s="96"/>
      <c r="L25" s="96"/>
      <c r="M25" s="96"/>
      <c r="N25" s="97"/>
      <c r="O25" s="97"/>
      <c r="P25" s="97"/>
      <c r="Q25" s="97"/>
      <c r="R25" s="97"/>
      <c r="S25" s="97"/>
      <c r="T25" s="97"/>
      <c r="U25" s="97"/>
      <c r="V25" s="97"/>
      <c r="W25" s="97"/>
      <c r="X25" s="97"/>
      <c r="Y25" s="97"/>
      <c r="Z25" s="97"/>
      <c r="AA25" s="97"/>
      <c r="AB25" s="97"/>
      <c r="AC25" s="97"/>
      <c r="AD25" s="97"/>
      <c r="AE25" s="97"/>
      <c r="AF25" s="97"/>
      <c r="AG25" s="97"/>
      <c r="AH25" s="97"/>
    </row>
    <row r="26" spans="2:13" s="97" customFormat="1" ht="18" customHeight="1">
      <c r="B26" s="95"/>
      <c r="C26" s="111" t="s">
        <v>326</v>
      </c>
      <c r="D26" s="109"/>
      <c r="E26" s="109"/>
      <c r="F26" s="94"/>
      <c r="G26" s="94"/>
      <c r="H26" s="95"/>
      <c r="I26" s="95"/>
      <c r="J26" s="95"/>
      <c r="K26" s="96"/>
      <c r="L26" s="96"/>
      <c r="M26" s="96"/>
    </row>
    <row r="27" spans="2:34" s="97" customFormat="1" ht="18" customHeight="1">
      <c r="B27" s="120" t="s">
        <v>387</v>
      </c>
      <c r="C27" s="102" t="s">
        <v>356</v>
      </c>
      <c r="D27" s="102" t="s">
        <v>357</v>
      </c>
      <c r="E27" s="102" t="s">
        <v>358</v>
      </c>
      <c r="F27" s="101" t="s">
        <v>359</v>
      </c>
      <c r="G27" s="101" t="s">
        <v>360</v>
      </c>
      <c r="H27" s="100"/>
      <c r="I27" s="100"/>
      <c r="J27" s="100"/>
      <c r="K27" s="103" t="s">
        <v>361</v>
      </c>
      <c r="L27" s="103" t="s">
        <v>362</v>
      </c>
      <c r="M27" s="103" t="s">
        <v>363</v>
      </c>
      <c r="N27" s="98"/>
      <c r="O27" s="98"/>
      <c r="P27" s="98"/>
      <c r="Q27" s="98"/>
      <c r="R27" s="98"/>
      <c r="S27" s="98"/>
      <c r="T27" s="98"/>
      <c r="U27" s="98"/>
      <c r="V27" s="98"/>
      <c r="W27" s="98"/>
      <c r="X27" s="98"/>
      <c r="Y27" s="98"/>
      <c r="Z27" s="98"/>
      <c r="AA27" s="98"/>
      <c r="AB27" s="98"/>
      <c r="AC27" s="98"/>
      <c r="AD27" s="98"/>
      <c r="AE27" s="98"/>
      <c r="AF27" s="98"/>
      <c r="AG27" s="98"/>
      <c r="AH27" s="98"/>
    </row>
    <row r="28" spans="2:34" ht="18" customHeight="1">
      <c r="B28" s="142" t="s">
        <v>379</v>
      </c>
      <c r="C28" s="143" t="s">
        <v>329</v>
      </c>
      <c r="D28" s="144">
        <v>1</v>
      </c>
      <c r="E28" s="144">
        <v>10</v>
      </c>
      <c r="F28" s="124">
        <f>IF(ISTEXT(C28),IF(ISNUMBER(D28),M28*D28,""),"")</f>
        <v>100</v>
      </c>
      <c r="G28" s="104">
        <f>IF(ISTEXT(C28),IF(ISNUMBER(D28),L28*D28,""),"")</f>
        <v>200</v>
      </c>
      <c r="H28" s="100">
        <f>IF(C28="該当なし","台数及び容量は空欄のこと","")</f>
      </c>
      <c r="I28" s="100"/>
      <c r="J28" s="100"/>
      <c r="K28" s="103">
        <f>ROUNDDOWN(E28/2*20000/1000,0)</f>
        <v>100</v>
      </c>
      <c r="L28" s="103">
        <f>VLOOKUP(C28,'補助対象車両リスト'!$I$91:$J$103,2,0)</f>
        <v>200</v>
      </c>
      <c r="M28" s="103">
        <f>IF(K28&gt;L28,L28,K28)</f>
        <v>100</v>
      </c>
      <c r="N28" s="97"/>
      <c r="O28" s="97"/>
      <c r="P28" s="97"/>
      <c r="Q28" s="97"/>
      <c r="R28" s="97"/>
      <c r="S28" s="97"/>
      <c r="T28" s="97"/>
      <c r="U28" s="97"/>
      <c r="V28" s="97"/>
      <c r="W28" s="97"/>
      <c r="X28" s="97"/>
      <c r="Y28" s="97"/>
      <c r="Z28" s="97"/>
      <c r="AA28" s="97"/>
      <c r="AB28" s="97"/>
      <c r="AC28" s="97"/>
      <c r="AD28" s="97"/>
      <c r="AE28" s="97"/>
      <c r="AF28" s="97"/>
      <c r="AG28" s="97"/>
      <c r="AH28" s="97"/>
    </row>
    <row r="29" spans="2:34" ht="18" customHeight="1">
      <c r="B29" s="142" t="s">
        <v>380</v>
      </c>
      <c r="C29" s="143" t="s">
        <v>333</v>
      </c>
      <c r="D29" s="144">
        <v>2</v>
      </c>
      <c r="E29" s="144">
        <v>20</v>
      </c>
      <c r="F29" s="124">
        <f>IF(ISTEXT(C29),IF(ISNUMBER(D29),M29*D29,""),"")</f>
        <v>400</v>
      </c>
      <c r="G29" s="104">
        <f>IF(ISTEXT(C29),IF(ISNUMBER(D29),L29*D29,""),"")</f>
        <v>400</v>
      </c>
      <c r="H29" s="100">
        <f>IF(C29="該当なし","台数及び容量は空欄のこと","")</f>
      </c>
      <c r="I29" s="100"/>
      <c r="J29" s="100"/>
      <c r="K29" s="103">
        <f>ROUNDDOWN(E29/2*20000/1000,0)</f>
        <v>200</v>
      </c>
      <c r="L29" s="103">
        <f>VLOOKUP(C29,'補助対象車両リスト'!$I$91:$J$103,2,0)</f>
        <v>200</v>
      </c>
      <c r="M29" s="103">
        <f>IF(K29&gt;L29,L29,K29)</f>
        <v>200</v>
      </c>
      <c r="N29" s="97"/>
      <c r="O29" s="97"/>
      <c r="P29" s="97"/>
      <c r="Q29" s="97"/>
      <c r="R29" s="97"/>
      <c r="S29" s="97"/>
      <c r="T29" s="97"/>
      <c r="U29" s="97"/>
      <c r="V29" s="97"/>
      <c r="W29" s="97"/>
      <c r="X29" s="97"/>
      <c r="Y29" s="97"/>
      <c r="Z29" s="97"/>
      <c r="AA29" s="97"/>
      <c r="AB29" s="97"/>
      <c r="AC29" s="97"/>
      <c r="AD29" s="97"/>
      <c r="AE29" s="97"/>
      <c r="AF29" s="97"/>
      <c r="AG29" s="97"/>
      <c r="AH29" s="97"/>
    </row>
    <row r="30" spans="2:13" ht="18" customHeight="1">
      <c r="B30" s="142" t="s">
        <v>381</v>
      </c>
      <c r="C30" s="143"/>
      <c r="D30" s="144"/>
      <c r="E30" s="144"/>
      <c r="F30" s="124">
        <f>IF(ISTEXT(C30),IF(ISNUMBER(D30),M30*D30,""),"")</f>
      </c>
      <c r="G30" s="104">
        <f>IF(ISTEXT(C30),IF(ISNUMBER(D30),L30*D30,""),"")</f>
      </c>
      <c r="H30" s="100">
        <f>IF(C30="該当なし","台数及び容量は空欄のこと","")</f>
      </c>
      <c r="I30" s="100"/>
      <c r="J30" s="100"/>
      <c r="K30" s="103">
        <f>ROUNDDOWN(E30/2*20000/1000,0)</f>
        <v>0</v>
      </c>
      <c r="L30" s="103" t="e">
        <f>VLOOKUP(C30,'補助対象車両リスト'!$I$91:$J$103,2,0)</f>
        <v>#N/A</v>
      </c>
      <c r="M30" s="103" t="e">
        <f>IF(K30&gt;L30,L30,K30)</f>
        <v>#N/A</v>
      </c>
    </row>
    <row r="31" spans="2:13" ht="18" customHeight="1">
      <c r="B31" s="142" t="s">
        <v>382</v>
      </c>
      <c r="C31" s="143"/>
      <c r="D31" s="144"/>
      <c r="E31" s="144"/>
      <c r="F31" s="124">
        <f>IF(ISTEXT(C31),IF(ISNUMBER(D31),M31*D31,""),"")</f>
      </c>
      <c r="G31" s="104">
        <f>IF(ISTEXT(C31),IF(ISNUMBER(D31),L31*D31,""),"")</f>
      </c>
      <c r="H31" s="100">
        <f>IF(C31="該当なし","台数及び容量は空欄のこと","")</f>
      </c>
      <c r="I31" s="100"/>
      <c r="J31" s="100"/>
      <c r="K31" s="103">
        <f>ROUNDDOWN(E31/2*20000/1000,0)</f>
        <v>0</v>
      </c>
      <c r="L31" s="103" t="e">
        <f>VLOOKUP(C31,'補助対象車両リスト'!$I$91:$J$103,2,0)</f>
        <v>#N/A</v>
      </c>
      <c r="M31" s="103" t="e">
        <f>IF(K31&gt;L31,L31,K31)</f>
        <v>#N/A</v>
      </c>
    </row>
    <row r="32" spans="2:13" ht="18" customHeight="1">
      <c r="B32" s="142" t="s">
        <v>383</v>
      </c>
      <c r="C32" s="143"/>
      <c r="D32" s="144"/>
      <c r="E32" s="144"/>
      <c r="F32" s="124">
        <f>IF(ISTEXT(C32),IF(ISNUMBER(D32),M32*D32,""),"")</f>
      </c>
      <c r="G32" s="104">
        <f>IF(ISTEXT(C32),IF(ISNUMBER(D32),L32*D32,""),"")</f>
      </c>
      <c r="H32" s="100">
        <f>IF(C32="該当なし","台数及び容量は空欄のこと","")</f>
      </c>
      <c r="I32" s="100"/>
      <c r="J32" s="100"/>
      <c r="K32" s="103">
        <f>ROUNDDOWN(E32/2*20000/1000,0)</f>
        <v>0</v>
      </c>
      <c r="L32" s="103" t="e">
        <f>VLOOKUP(C32,'補助対象車両リスト'!$I$91:$J$103,2,0)</f>
        <v>#N/A</v>
      </c>
      <c r="M32" s="103" t="e">
        <f>IF(K32&gt;L32,L32,K32)</f>
        <v>#N/A</v>
      </c>
    </row>
    <row r="33" ht="18" customHeight="1"/>
    <row r="34" ht="18" customHeight="1"/>
    <row r="35" spans="2:13" ht="19.5" customHeight="1">
      <c r="B35" s="654" t="s">
        <v>368</v>
      </c>
      <c r="C35" s="654"/>
      <c r="D35" s="112" t="s">
        <v>357</v>
      </c>
      <c r="E35" s="112" t="s">
        <v>358</v>
      </c>
      <c r="F35" s="112" t="s">
        <v>359</v>
      </c>
      <c r="G35" s="82"/>
      <c r="J35" s="113"/>
      <c r="M35" s="114"/>
    </row>
    <row r="36" spans="2:13" ht="19.5" customHeight="1">
      <c r="B36" s="654"/>
      <c r="C36" s="654"/>
      <c r="D36" s="115">
        <f>SUM(D28:D32,D18:D22,D10:D14)</f>
        <v>12</v>
      </c>
      <c r="E36" s="116">
        <f>SUM(E28:E32,E18:E22,E10:E14)</f>
        <v>119</v>
      </c>
      <c r="F36" s="117">
        <f>SUM(F28:F32,F18:F22,F10:F14)</f>
        <v>2670</v>
      </c>
      <c r="G36" s="82"/>
      <c r="J36" s="113"/>
      <c r="M36" s="114"/>
    </row>
  </sheetData>
  <sheetProtection/>
  <mergeCells count="1">
    <mergeCell ref="B35:C36"/>
  </mergeCells>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A43"/>
  <sheetViews>
    <sheetView view="pageBreakPreview" zoomScaleSheetLayoutView="100" zoomScalePageLayoutView="0" workbookViewId="0" topLeftCell="A1">
      <selection activeCell="Z2" sqref="Z2:AA2"/>
    </sheetView>
  </sheetViews>
  <sheetFormatPr defaultColWidth="3.421875" defaultRowHeight="15"/>
  <cols>
    <col min="1" max="16384" width="3.421875" style="4" customWidth="1"/>
  </cols>
  <sheetData>
    <row r="1" ht="21" customHeight="1">
      <c r="A1" s="4" t="s">
        <v>446</v>
      </c>
    </row>
    <row r="2" spans="18:27" ht="21" customHeight="1">
      <c r="R2" s="235" t="s">
        <v>484</v>
      </c>
      <c r="S2" s="235"/>
      <c r="T2" s="235"/>
      <c r="U2" s="235"/>
      <c r="V2" s="235"/>
      <c r="W2" s="235"/>
      <c r="X2" s="235"/>
      <c r="Y2" s="235"/>
      <c r="Z2" s="240"/>
      <c r="AA2" s="240"/>
    </row>
    <row r="3" spans="18:26" ht="21" customHeight="1">
      <c r="R3" s="226" t="s">
        <v>476</v>
      </c>
      <c r="S3" s="226"/>
      <c r="T3" s="226"/>
      <c r="U3" s="226"/>
      <c r="V3" s="226"/>
      <c r="W3" s="226"/>
      <c r="X3" s="226"/>
      <c r="Y3" s="226"/>
      <c r="Z3" s="226"/>
    </row>
    <row r="4" spans="18:26" ht="21" customHeight="1">
      <c r="R4" s="4" t="s">
        <v>447</v>
      </c>
      <c r="U4" s="227"/>
      <c r="V4" s="227"/>
      <c r="W4" s="4" t="s">
        <v>448</v>
      </c>
      <c r="X4" s="227"/>
      <c r="Y4" s="227"/>
      <c r="Z4" s="4" t="s">
        <v>449</v>
      </c>
    </row>
    <row r="5" ht="21" customHeight="1">
      <c r="A5" s="4" t="s">
        <v>450</v>
      </c>
    </row>
    <row r="6" ht="21" customHeight="1">
      <c r="A6" s="4" t="s">
        <v>451</v>
      </c>
    </row>
    <row r="7" ht="18" customHeight="1"/>
    <row r="8" ht="18" customHeight="1"/>
    <row r="9" spans="8:26" ht="21" customHeight="1">
      <c r="H9" s="4" t="s">
        <v>452</v>
      </c>
      <c r="J9" s="237" t="s">
        <v>453</v>
      </c>
      <c r="K9" s="237"/>
      <c r="L9" s="237"/>
      <c r="M9" s="237"/>
      <c r="N9" s="238"/>
      <c r="O9" s="238"/>
      <c r="P9" s="238"/>
      <c r="Q9" s="238"/>
      <c r="R9" s="238"/>
      <c r="S9" s="238"/>
      <c r="T9" s="238"/>
      <c r="U9" s="238"/>
      <c r="V9" s="238"/>
      <c r="W9" s="238"/>
      <c r="X9" s="238"/>
      <c r="Y9" s="238"/>
      <c r="Z9" s="238"/>
    </row>
    <row r="10" spans="10:26" ht="21" customHeight="1">
      <c r="J10" s="237" t="s">
        <v>454</v>
      </c>
      <c r="K10" s="237"/>
      <c r="L10" s="237"/>
      <c r="M10" s="237"/>
      <c r="N10" s="239"/>
      <c r="O10" s="239"/>
      <c r="P10" s="239"/>
      <c r="Q10" s="239"/>
      <c r="R10" s="239"/>
      <c r="S10" s="239"/>
      <c r="T10" s="239"/>
      <c r="U10" s="239"/>
      <c r="V10" s="239"/>
      <c r="W10" s="239"/>
      <c r="X10" s="239"/>
      <c r="Y10" s="239"/>
      <c r="Z10" s="239"/>
    </row>
    <row r="11" spans="10:26" ht="21" customHeight="1">
      <c r="J11" s="231" t="s">
        <v>455</v>
      </c>
      <c r="K11" s="231"/>
      <c r="L11" s="231"/>
      <c r="M11" s="231"/>
      <c r="N11" s="239"/>
      <c r="O11" s="239"/>
      <c r="P11" s="239"/>
      <c r="Q11" s="239"/>
      <c r="R11" s="239"/>
      <c r="S11" s="239"/>
      <c r="T11" s="239"/>
      <c r="U11" s="239"/>
      <c r="V11" s="239"/>
      <c r="W11" s="239"/>
      <c r="X11" s="239"/>
      <c r="Y11" s="239"/>
      <c r="Z11" s="239"/>
    </row>
    <row r="12" ht="18" customHeight="1"/>
    <row r="13" ht="18" customHeight="1"/>
    <row r="14" spans="1:27" ht="21" customHeight="1">
      <c r="A14" s="228" t="s">
        <v>456</v>
      </c>
      <c r="B14" s="228"/>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row>
    <row r="15" spans="1:27" ht="21" customHeight="1">
      <c r="A15" s="228" t="s">
        <v>457</v>
      </c>
      <c r="B15" s="228"/>
      <c r="C15" s="228"/>
      <c r="D15" s="228"/>
      <c r="E15" s="228"/>
      <c r="F15" s="228"/>
      <c r="G15" s="228"/>
      <c r="H15" s="228"/>
      <c r="I15" s="228"/>
      <c r="J15" s="228"/>
      <c r="K15" s="228"/>
      <c r="L15" s="228"/>
      <c r="M15" s="228"/>
      <c r="N15" s="228"/>
      <c r="O15" s="228"/>
      <c r="P15" s="228"/>
      <c r="Q15" s="228"/>
      <c r="R15" s="228"/>
      <c r="S15" s="228"/>
      <c r="T15" s="228"/>
      <c r="U15" s="228"/>
      <c r="V15" s="228"/>
      <c r="W15" s="228"/>
      <c r="X15" s="228"/>
      <c r="Y15" s="228"/>
      <c r="Z15" s="228"/>
      <c r="AA15" s="228"/>
    </row>
    <row r="16" spans="1:27" ht="24.75" customHeight="1">
      <c r="A16" s="233" t="s">
        <v>458</v>
      </c>
      <c r="B16" s="233"/>
      <c r="C16" s="233"/>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row>
    <row r="17" spans="1:27" ht="24.75" customHeight="1">
      <c r="A17" s="233"/>
      <c r="B17" s="233"/>
      <c r="C17" s="233"/>
      <c r="D17" s="233"/>
      <c r="E17" s="233"/>
      <c r="F17" s="233"/>
      <c r="G17" s="233"/>
      <c r="H17" s="233"/>
      <c r="I17" s="233"/>
      <c r="J17" s="233"/>
      <c r="K17" s="233"/>
      <c r="L17" s="233"/>
      <c r="M17" s="233"/>
      <c r="N17" s="233"/>
      <c r="O17" s="233"/>
      <c r="P17" s="233"/>
      <c r="Q17" s="233"/>
      <c r="R17" s="233"/>
      <c r="S17" s="233"/>
      <c r="T17" s="233"/>
      <c r="U17" s="233"/>
      <c r="V17" s="233"/>
      <c r="W17" s="233"/>
      <c r="X17" s="233"/>
      <c r="Y17" s="233"/>
      <c r="Z17" s="233"/>
      <c r="AA17" s="233"/>
    </row>
    <row r="18" spans="1:27" ht="21" customHeight="1">
      <c r="A18" s="230" t="s">
        <v>477</v>
      </c>
      <c r="B18" s="230"/>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row>
    <row r="19" spans="1:27" ht="21" customHeight="1">
      <c r="A19" s="228" t="s">
        <v>459</v>
      </c>
      <c r="B19" s="228"/>
      <c r="C19" s="228"/>
      <c r="D19" s="228"/>
      <c r="E19" s="228"/>
      <c r="F19" s="228"/>
      <c r="G19" s="228"/>
      <c r="H19" s="228"/>
      <c r="I19" s="228"/>
      <c r="J19" s="228"/>
      <c r="K19" s="228"/>
      <c r="L19" s="228"/>
      <c r="M19" s="228"/>
      <c r="N19" s="228"/>
      <c r="O19" s="228"/>
      <c r="P19" s="228"/>
      <c r="Q19" s="228"/>
      <c r="R19" s="228"/>
      <c r="S19" s="228"/>
      <c r="T19" s="228"/>
      <c r="U19" s="228"/>
      <c r="V19" s="228"/>
      <c r="W19" s="228"/>
      <c r="X19" s="228"/>
      <c r="Y19" s="228"/>
      <c r="Z19" s="228"/>
      <c r="AA19" s="228"/>
    </row>
    <row r="20" ht="18" customHeight="1"/>
    <row r="21" ht="18" customHeight="1"/>
    <row r="22" spans="1:27" ht="99.75" customHeight="1">
      <c r="A22" s="232" t="s">
        <v>460</v>
      </c>
      <c r="B22" s="232"/>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row>
    <row r="23" ht="21" customHeight="1"/>
    <row r="24" ht="21" customHeight="1">
      <c r="N24" s="4" t="s">
        <v>461</v>
      </c>
    </row>
    <row r="25" ht="21" customHeight="1"/>
    <row r="26" ht="21" customHeight="1">
      <c r="A26" s="4" t="s">
        <v>462</v>
      </c>
    </row>
    <row r="27" ht="21" customHeight="1">
      <c r="D27" s="4" t="s">
        <v>463</v>
      </c>
    </row>
    <row r="28" ht="21" customHeight="1"/>
    <row r="29" spans="1:23" ht="21" customHeight="1">
      <c r="A29" s="4" t="s">
        <v>464</v>
      </c>
      <c r="N29" s="236"/>
      <c r="O29" s="236"/>
      <c r="P29" s="236"/>
      <c r="Q29" s="236"/>
      <c r="R29" s="236"/>
      <c r="S29" s="236"/>
      <c r="T29" s="236"/>
      <c r="U29" s="236"/>
      <c r="V29" s="236"/>
      <c r="W29" s="4" t="s">
        <v>465</v>
      </c>
    </row>
    <row r="30" spans="4:23" ht="21" customHeight="1">
      <c r="D30" s="4" t="s">
        <v>466</v>
      </c>
      <c r="N30" s="236"/>
      <c r="O30" s="236"/>
      <c r="P30" s="236"/>
      <c r="Q30" s="236"/>
      <c r="R30" s="236"/>
      <c r="S30" s="236"/>
      <c r="T30" s="236"/>
      <c r="U30" s="236"/>
      <c r="V30" s="236"/>
      <c r="W30" s="4" t="s">
        <v>467</v>
      </c>
    </row>
    <row r="31" ht="21" customHeight="1"/>
    <row r="32" ht="21" customHeight="1">
      <c r="A32" s="4" t="s">
        <v>468</v>
      </c>
    </row>
    <row r="33" spans="4:26" ht="21" customHeight="1">
      <c r="D33" s="4" t="s">
        <v>469</v>
      </c>
      <c r="P33" s="180"/>
      <c r="Q33" s="180"/>
      <c r="R33" s="180"/>
      <c r="S33" s="180"/>
      <c r="T33" s="180"/>
      <c r="U33" s="180"/>
      <c r="V33" s="180"/>
      <c r="W33" s="180"/>
      <c r="X33" s="180"/>
      <c r="Y33" s="180"/>
      <c r="Z33" s="180"/>
    </row>
    <row r="34" spans="16:26" ht="21" customHeight="1">
      <c r="P34" s="181"/>
      <c r="Q34" s="181"/>
      <c r="R34" s="181"/>
      <c r="S34" s="181"/>
      <c r="T34" s="181"/>
      <c r="U34" s="181"/>
      <c r="V34" s="181"/>
      <c r="W34" s="181"/>
      <c r="X34" s="181"/>
      <c r="Y34" s="181"/>
      <c r="Z34" s="181"/>
    </row>
    <row r="35" spans="1:26" ht="21" customHeight="1">
      <c r="A35" s="4" t="s">
        <v>470</v>
      </c>
      <c r="P35" s="181"/>
      <c r="Q35" s="181"/>
      <c r="R35" s="181"/>
      <c r="S35" s="181"/>
      <c r="T35" s="181"/>
      <c r="U35" s="181"/>
      <c r="V35" s="181"/>
      <c r="W35" s="181"/>
      <c r="X35" s="181"/>
      <c r="Y35" s="181"/>
      <c r="Z35" s="181"/>
    </row>
    <row r="36" spans="4:26" ht="21" customHeight="1">
      <c r="D36" s="4" t="s">
        <v>471</v>
      </c>
      <c r="L36" s="227"/>
      <c r="M36" s="227"/>
      <c r="N36" s="4" t="s">
        <v>472</v>
      </c>
      <c r="O36" s="227"/>
      <c r="P36" s="227"/>
      <c r="Q36" s="4" t="s">
        <v>448</v>
      </c>
      <c r="R36" s="227"/>
      <c r="S36" s="227"/>
      <c r="T36" s="4" t="s">
        <v>449</v>
      </c>
      <c r="U36" s="181"/>
      <c r="V36" s="181"/>
      <c r="W36" s="181"/>
      <c r="X36" s="181"/>
      <c r="Y36" s="181"/>
      <c r="Z36" s="181"/>
    </row>
    <row r="37" spans="16:26" ht="21" customHeight="1">
      <c r="P37" s="181"/>
      <c r="Q37" s="181"/>
      <c r="R37" s="181"/>
      <c r="S37" s="181"/>
      <c r="T37" s="181"/>
      <c r="U37" s="181"/>
      <c r="V37" s="181"/>
      <c r="W37" s="181"/>
      <c r="X37" s="181"/>
      <c r="Y37" s="181"/>
      <c r="Z37" s="181"/>
    </row>
    <row r="38" spans="1:26" ht="21" customHeight="1">
      <c r="A38" s="4" t="s">
        <v>473</v>
      </c>
      <c r="P38" s="182"/>
      <c r="Q38" s="182"/>
      <c r="R38" s="182"/>
      <c r="S38" s="182"/>
      <c r="T38" s="182"/>
      <c r="U38" s="182"/>
      <c r="V38" s="182"/>
      <c r="W38" s="182"/>
      <c r="X38" s="182"/>
      <c r="Y38" s="182"/>
      <c r="Z38" s="182"/>
    </row>
    <row r="39" ht="21" customHeight="1"/>
    <row r="40" spans="2:53" s="194" customFormat="1" ht="60.75" customHeight="1">
      <c r="B40" s="195" t="s">
        <v>507</v>
      </c>
      <c r="C40" s="196" t="s">
        <v>508</v>
      </c>
      <c r="D40" s="234" t="s">
        <v>509</v>
      </c>
      <c r="E40" s="234"/>
      <c r="F40" s="234"/>
      <c r="G40" s="234"/>
      <c r="H40" s="234"/>
      <c r="I40" s="234"/>
      <c r="J40" s="234"/>
      <c r="K40" s="234"/>
      <c r="L40" s="234"/>
      <c r="M40" s="234"/>
      <c r="N40" s="234"/>
      <c r="O40" s="234"/>
      <c r="P40" s="234"/>
      <c r="Q40" s="234"/>
      <c r="R40" s="234"/>
      <c r="S40" s="234"/>
      <c r="T40" s="234"/>
      <c r="U40" s="234"/>
      <c r="V40" s="234"/>
      <c r="W40" s="234"/>
      <c r="X40" s="234"/>
      <c r="Y40" s="234"/>
      <c r="Z40" s="234"/>
      <c r="BA40" s="197"/>
    </row>
    <row r="41" spans="2:53" s="194" customFormat="1" ht="73.5" customHeight="1">
      <c r="B41" s="195"/>
      <c r="C41" s="196" t="s">
        <v>510</v>
      </c>
      <c r="D41" s="234" t="s">
        <v>511</v>
      </c>
      <c r="E41" s="234"/>
      <c r="F41" s="234"/>
      <c r="G41" s="234"/>
      <c r="H41" s="234"/>
      <c r="I41" s="234"/>
      <c r="J41" s="234"/>
      <c r="K41" s="234"/>
      <c r="L41" s="234"/>
      <c r="M41" s="234"/>
      <c r="N41" s="234"/>
      <c r="O41" s="234"/>
      <c r="P41" s="234"/>
      <c r="Q41" s="234"/>
      <c r="R41" s="234"/>
      <c r="S41" s="234"/>
      <c r="T41" s="234"/>
      <c r="U41" s="234"/>
      <c r="V41" s="234"/>
      <c r="W41" s="234"/>
      <c r="X41" s="234"/>
      <c r="Y41" s="234"/>
      <c r="Z41" s="234"/>
      <c r="BA41" s="197"/>
    </row>
    <row r="42" spans="2:26" ht="219.75" customHeight="1">
      <c r="B42" s="183"/>
      <c r="C42" s="184" t="s">
        <v>512</v>
      </c>
      <c r="D42" s="229" t="s">
        <v>474</v>
      </c>
      <c r="E42" s="229"/>
      <c r="F42" s="229"/>
      <c r="G42" s="229"/>
      <c r="H42" s="229"/>
      <c r="I42" s="229"/>
      <c r="J42" s="229"/>
      <c r="K42" s="229"/>
      <c r="L42" s="229"/>
      <c r="M42" s="229"/>
      <c r="N42" s="229"/>
      <c r="O42" s="229"/>
      <c r="P42" s="229"/>
      <c r="Q42" s="229"/>
      <c r="R42" s="229"/>
      <c r="S42" s="229"/>
      <c r="T42" s="229"/>
      <c r="U42" s="229"/>
      <c r="V42" s="229"/>
      <c r="W42" s="229"/>
      <c r="X42" s="229"/>
      <c r="Y42" s="229"/>
      <c r="Z42" s="229"/>
    </row>
    <row r="43" spans="2:26" ht="49.5" customHeight="1">
      <c r="B43" s="183"/>
      <c r="C43" s="184" t="s">
        <v>513</v>
      </c>
      <c r="D43" s="229" t="s">
        <v>475</v>
      </c>
      <c r="E43" s="229"/>
      <c r="F43" s="229"/>
      <c r="G43" s="229"/>
      <c r="H43" s="229"/>
      <c r="I43" s="229"/>
      <c r="J43" s="229"/>
      <c r="K43" s="229"/>
      <c r="L43" s="229"/>
      <c r="M43" s="229"/>
      <c r="N43" s="229"/>
      <c r="O43" s="229"/>
      <c r="P43" s="229"/>
      <c r="Q43" s="229"/>
      <c r="R43" s="229"/>
      <c r="S43" s="229"/>
      <c r="T43" s="229"/>
      <c r="U43" s="229"/>
      <c r="V43" s="229"/>
      <c r="W43" s="229"/>
      <c r="X43" s="229"/>
      <c r="Y43" s="229"/>
      <c r="Z43" s="229"/>
    </row>
    <row r="44" ht="18.75" customHeight="1"/>
    <row r="45" ht="18.75" customHeight="1"/>
    <row r="46" ht="18.75" customHeight="1"/>
    <row r="47" ht="18.75" customHeight="1"/>
    <row r="48" ht="18.75" customHeight="1"/>
    <row r="49" ht="18.75" customHeight="1"/>
    <row r="50" ht="18.75" customHeight="1"/>
    <row r="51" ht="18.75" customHeight="1"/>
  </sheetData>
  <sheetProtection sheet="1" formatCells="0" selectLockedCells="1"/>
  <mergeCells count="26">
    <mergeCell ref="R2:Y2"/>
    <mergeCell ref="N30:V30"/>
    <mergeCell ref="N29:V29"/>
    <mergeCell ref="J9:M9"/>
    <mergeCell ref="J10:M10"/>
    <mergeCell ref="N9:Z9"/>
    <mergeCell ref="N10:Z10"/>
    <mergeCell ref="N11:Z11"/>
    <mergeCell ref="Z2:AA2"/>
    <mergeCell ref="U4:V4"/>
    <mergeCell ref="D42:Z42"/>
    <mergeCell ref="D43:Z43"/>
    <mergeCell ref="A18:AA18"/>
    <mergeCell ref="A19:AA19"/>
    <mergeCell ref="L36:M36"/>
    <mergeCell ref="J11:M11"/>
    <mergeCell ref="A22:AA22"/>
    <mergeCell ref="A16:AA17"/>
    <mergeCell ref="D40:Z40"/>
    <mergeCell ref="D41:Z41"/>
    <mergeCell ref="R3:Z3"/>
    <mergeCell ref="R36:S36"/>
    <mergeCell ref="O36:P36"/>
    <mergeCell ref="A15:AA15"/>
    <mergeCell ref="A14:AA14"/>
    <mergeCell ref="X4:Y4"/>
  </mergeCells>
  <conditionalFormatting sqref="U4">
    <cfRule type="containsBlanks" priority="13" dxfId="0" stopIfTrue="1">
      <formula>LEN(TRIM(U4))=0</formula>
    </cfRule>
  </conditionalFormatting>
  <conditionalFormatting sqref="X4">
    <cfRule type="containsBlanks" priority="12" dxfId="0" stopIfTrue="1">
      <formula>LEN(TRIM(X4))=0</formula>
    </cfRule>
  </conditionalFormatting>
  <conditionalFormatting sqref="N30">
    <cfRule type="containsBlanks" priority="8" dxfId="0" stopIfTrue="1">
      <formula>LEN(TRIM(N30))=0</formula>
    </cfRule>
    <cfRule type="cellIs" priority="6" dxfId="10" operator="equal">
      <formula>0</formula>
    </cfRule>
  </conditionalFormatting>
  <conditionalFormatting sqref="N29 O36">
    <cfRule type="containsBlanks" priority="7" dxfId="0" stopIfTrue="1">
      <formula>LEN(TRIM(N29))=0</formula>
    </cfRule>
  </conditionalFormatting>
  <conditionalFormatting sqref="L36">
    <cfRule type="containsBlanks" priority="8" dxfId="0" stopIfTrue="1">
      <formula>LEN(TRIM(L36))=0</formula>
    </cfRule>
  </conditionalFormatting>
  <conditionalFormatting sqref="R36">
    <cfRule type="containsBlanks" priority="6" dxfId="0" stopIfTrue="1">
      <formula>LEN(TRIM(R36))=0</formula>
    </cfRule>
  </conditionalFormatting>
  <conditionalFormatting sqref="N11:Z11 N9">
    <cfRule type="containsBlanks" priority="3" dxfId="0" stopIfTrue="1">
      <formula>LEN(TRIM(N9))=0</formula>
    </cfRule>
  </conditionalFormatting>
  <conditionalFormatting sqref="Z2:AA2">
    <cfRule type="containsBlanks" priority="2" dxfId="0" stopIfTrue="1">
      <formula>LEN(TRIM(Z2))=0</formula>
    </cfRule>
  </conditionalFormatting>
  <conditionalFormatting sqref="N10:Z10">
    <cfRule type="containsBlanks" priority="1" dxfId="0" stopIfTrue="1">
      <formula>LEN(TRIM(N10))=0</formula>
    </cfRule>
  </conditionalFormatting>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scale="97"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107"/>
  <sheetViews>
    <sheetView showZeros="0" zoomScaleSheetLayoutView="100" workbookViewId="0" topLeftCell="A1">
      <selection activeCell="K7" sqref="K7:N7"/>
    </sheetView>
  </sheetViews>
  <sheetFormatPr defaultColWidth="9.140625" defaultRowHeight="15"/>
  <cols>
    <col min="1" max="1" width="1.1484375" style="3" customWidth="1"/>
    <col min="2" max="2" width="6.7109375" style="5" customWidth="1"/>
    <col min="3" max="4" width="5.57421875" style="6" customWidth="1"/>
    <col min="5" max="10" width="4.57421875" style="6" customWidth="1"/>
    <col min="11" max="14" width="20.57421875" style="30" customWidth="1"/>
    <col min="15" max="15" width="90.57421875" style="4" customWidth="1"/>
    <col min="16" max="16384" width="9.00390625" style="4" customWidth="1"/>
  </cols>
  <sheetData>
    <row r="1" spans="2:15" ht="22.5" customHeight="1">
      <c r="B1" s="29" t="s">
        <v>117</v>
      </c>
      <c r="C1" s="29"/>
      <c r="D1" s="29"/>
      <c r="E1" s="29"/>
      <c r="F1" s="29"/>
      <c r="G1" s="29"/>
      <c r="H1" s="29"/>
      <c r="I1" s="29"/>
      <c r="J1" s="29"/>
      <c r="K1" s="7"/>
      <c r="L1" s="7"/>
      <c r="M1" s="7"/>
      <c r="N1" s="7"/>
      <c r="O1" s="255" t="s">
        <v>386</v>
      </c>
    </row>
    <row r="2" spans="2:15" ht="22.5" customHeight="1">
      <c r="B2" s="260" t="s">
        <v>37</v>
      </c>
      <c r="C2" s="260"/>
      <c r="D2" s="260"/>
      <c r="E2" s="260"/>
      <c r="F2" s="260"/>
      <c r="G2" s="260"/>
      <c r="H2" s="260"/>
      <c r="I2" s="260"/>
      <c r="J2" s="260"/>
      <c r="K2" s="260"/>
      <c r="L2" s="260"/>
      <c r="M2" s="260"/>
      <c r="N2" s="51"/>
      <c r="O2" s="256"/>
    </row>
    <row r="3" spans="2:15" ht="22.5" customHeight="1">
      <c r="B3" s="314" t="s">
        <v>124</v>
      </c>
      <c r="C3" s="314"/>
      <c r="D3" s="314"/>
      <c r="E3" s="314"/>
      <c r="F3" s="314"/>
      <c r="G3" s="314"/>
      <c r="H3" s="314"/>
      <c r="I3" s="314"/>
      <c r="J3" s="314"/>
      <c r="K3" s="314"/>
      <c r="L3" s="314"/>
      <c r="M3" s="314"/>
      <c r="N3" s="314"/>
      <c r="O3" s="256"/>
    </row>
    <row r="4" spans="2:15" ht="9" customHeight="1" thickBot="1">
      <c r="B4" s="300"/>
      <c r="C4" s="301"/>
      <c r="D4" s="301"/>
      <c r="E4" s="301"/>
      <c r="F4" s="301"/>
      <c r="G4" s="301"/>
      <c r="H4" s="301"/>
      <c r="I4" s="301"/>
      <c r="J4" s="301"/>
      <c r="K4" s="301"/>
      <c r="L4" s="50"/>
      <c r="M4" s="50"/>
      <c r="N4" s="50"/>
      <c r="O4" s="52"/>
    </row>
    <row r="5" spans="1:15" s="20" customFormat="1" ht="33" customHeight="1" thickBot="1">
      <c r="A5" s="21"/>
      <c r="B5" s="302" t="s">
        <v>35</v>
      </c>
      <c r="C5" s="303"/>
      <c r="D5" s="303"/>
      <c r="E5" s="303"/>
      <c r="F5" s="303"/>
      <c r="G5" s="303"/>
      <c r="H5" s="303"/>
      <c r="I5" s="303"/>
      <c r="J5" s="303"/>
      <c r="K5" s="308" t="s">
        <v>100</v>
      </c>
      <c r="L5" s="309"/>
      <c r="M5" s="309"/>
      <c r="N5" s="309"/>
      <c r="O5" s="57" t="s">
        <v>83</v>
      </c>
    </row>
    <row r="6" spans="1:15" s="20" customFormat="1" ht="21" customHeight="1">
      <c r="A6" s="21"/>
      <c r="B6" s="286" t="s">
        <v>108</v>
      </c>
      <c r="C6" s="287"/>
      <c r="D6" s="287"/>
      <c r="E6" s="287"/>
      <c r="F6" s="287"/>
      <c r="G6" s="287"/>
      <c r="H6" s="287"/>
      <c r="I6" s="287"/>
      <c r="J6" s="287"/>
      <c r="K6" s="186" t="s">
        <v>479</v>
      </c>
      <c r="L6" s="201">
        <f>'【様式第1】交付申請書　'!Z2</f>
        <v>0</v>
      </c>
      <c r="M6" s="201"/>
      <c r="N6" s="202"/>
      <c r="O6" s="31" t="s">
        <v>478</v>
      </c>
    </row>
    <row r="7" spans="1:15" s="20" customFormat="1" ht="33" customHeight="1">
      <c r="A7" s="21"/>
      <c r="B7" s="304" t="s">
        <v>39</v>
      </c>
      <c r="C7" s="305"/>
      <c r="D7" s="305"/>
      <c r="E7" s="305"/>
      <c r="F7" s="305"/>
      <c r="G7" s="305"/>
      <c r="H7" s="305"/>
      <c r="I7" s="305"/>
      <c r="J7" s="305"/>
      <c r="K7" s="315"/>
      <c r="L7" s="316"/>
      <c r="M7" s="316"/>
      <c r="N7" s="316"/>
      <c r="O7" s="32" t="s">
        <v>515</v>
      </c>
    </row>
    <row r="8" spans="1:15" s="20" customFormat="1" ht="33" customHeight="1">
      <c r="A8" s="21"/>
      <c r="B8" s="306" t="s">
        <v>34</v>
      </c>
      <c r="C8" s="307"/>
      <c r="D8" s="307"/>
      <c r="E8" s="307"/>
      <c r="F8" s="307"/>
      <c r="G8" s="307"/>
      <c r="H8" s="307"/>
      <c r="I8" s="307"/>
      <c r="J8" s="307"/>
      <c r="K8" s="251"/>
      <c r="L8" s="252"/>
      <c r="M8" s="252"/>
      <c r="N8" s="253"/>
      <c r="O8" s="32" t="s">
        <v>67</v>
      </c>
    </row>
    <row r="9" spans="1:15" s="20" customFormat="1" ht="22.5" customHeight="1">
      <c r="A9" s="21"/>
      <c r="B9" s="22"/>
      <c r="C9" s="291" t="s">
        <v>40</v>
      </c>
      <c r="D9" s="292"/>
      <c r="E9" s="279" t="s">
        <v>42</v>
      </c>
      <c r="F9" s="279"/>
      <c r="G9" s="279"/>
      <c r="H9" s="279"/>
      <c r="I9" s="279"/>
      <c r="J9" s="279"/>
      <c r="K9" s="251"/>
      <c r="L9" s="252"/>
      <c r="M9" s="252"/>
      <c r="N9" s="253"/>
      <c r="O9" s="262" t="s">
        <v>68</v>
      </c>
    </row>
    <row r="10" spans="1:15" s="20" customFormat="1" ht="22.5" customHeight="1">
      <c r="A10" s="21"/>
      <c r="B10" s="22"/>
      <c r="C10" s="293"/>
      <c r="D10" s="294"/>
      <c r="E10" s="279" t="s">
        <v>26</v>
      </c>
      <c r="F10" s="279"/>
      <c r="G10" s="279"/>
      <c r="H10" s="279"/>
      <c r="I10" s="279"/>
      <c r="J10" s="279"/>
      <c r="K10" s="251"/>
      <c r="L10" s="252"/>
      <c r="M10" s="252"/>
      <c r="N10" s="253"/>
      <c r="O10" s="263"/>
    </row>
    <row r="11" spans="1:15" s="20" customFormat="1" ht="22.5" customHeight="1">
      <c r="A11" s="21"/>
      <c r="B11" s="22"/>
      <c r="C11" s="293"/>
      <c r="D11" s="294"/>
      <c r="E11" s="279" t="s">
        <v>41</v>
      </c>
      <c r="F11" s="279"/>
      <c r="G11" s="279"/>
      <c r="H11" s="279"/>
      <c r="I11" s="279"/>
      <c r="J11" s="279"/>
      <c r="K11" s="281"/>
      <c r="L11" s="282"/>
      <c r="M11" s="282"/>
      <c r="N11" s="283"/>
      <c r="O11" s="263"/>
    </row>
    <row r="12" spans="1:15" s="20" customFormat="1" ht="22.5" customHeight="1">
      <c r="A12" s="21"/>
      <c r="B12" s="22"/>
      <c r="C12" s="293"/>
      <c r="D12" s="294"/>
      <c r="E12" s="279" t="s">
        <v>20</v>
      </c>
      <c r="F12" s="279"/>
      <c r="G12" s="279"/>
      <c r="H12" s="279"/>
      <c r="I12" s="279"/>
      <c r="J12" s="279"/>
      <c r="K12" s="288"/>
      <c r="L12" s="289"/>
      <c r="M12" s="289"/>
      <c r="N12" s="290"/>
      <c r="O12" s="263"/>
    </row>
    <row r="13" spans="1:15" s="20" customFormat="1" ht="22.5" customHeight="1">
      <c r="A13" s="21"/>
      <c r="B13" s="22"/>
      <c r="C13" s="293"/>
      <c r="D13" s="294"/>
      <c r="E13" s="279" t="s">
        <v>17</v>
      </c>
      <c r="F13" s="279"/>
      <c r="G13" s="279"/>
      <c r="H13" s="279"/>
      <c r="I13" s="279"/>
      <c r="J13" s="279"/>
      <c r="K13" s="247"/>
      <c r="L13" s="248"/>
      <c r="M13" s="248"/>
      <c r="N13" s="249"/>
      <c r="O13" s="263"/>
    </row>
    <row r="14" spans="1:15" s="20" customFormat="1" ht="22.5" customHeight="1">
      <c r="A14" s="21"/>
      <c r="B14" s="22"/>
      <c r="C14" s="293"/>
      <c r="D14" s="294"/>
      <c r="E14" s="279" t="s">
        <v>18</v>
      </c>
      <c r="F14" s="279"/>
      <c r="G14" s="279"/>
      <c r="H14" s="279"/>
      <c r="I14" s="279"/>
      <c r="J14" s="279"/>
      <c r="K14" s="247"/>
      <c r="L14" s="248"/>
      <c r="M14" s="248"/>
      <c r="N14" s="249"/>
      <c r="O14" s="263"/>
    </row>
    <row r="15" spans="1:15" s="20" customFormat="1" ht="22.5" customHeight="1">
      <c r="A15" s="21"/>
      <c r="B15" s="22"/>
      <c r="C15" s="295"/>
      <c r="D15" s="296"/>
      <c r="E15" s="279" t="s">
        <v>27</v>
      </c>
      <c r="F15" s="279"/>
      <c r="G15" s="279"/>
      <c r="H15" s="279"/>
      <c r="I15" s="279"/>
      <c r="J15" s="279"/>
      <c r="K15" s="317"/>
      <c r="L15" s="252"/>
      <c r="M15" s="252"/>
      <c r="N15" s="253"/>
      <c r="O15" s="264"/>
    </row>
    <row r="16" spans="1:15" s="20" customFormat="1" ht="22.5" customHeight="1">
      <c r="A16" s="21"/>
      <c r="B16" s="22"/>
      <c r="C16" s="291" t="s">
        <v>36</v>
      </c>
      <c r="D16" s="292"/>
      <c r="E16" s="279" t="s">
        <v>16</v>
      </c>
      <c r="F16" s="279"/>
      <c r="G16" s="279"/>
      <c r="H16" s="279"/>
      <c r="I16" s="279"/>
      <c r="J16" s="279"/>
      <c r="K16" s="251"/>
      <c r="L16" s="252"/>
      <c r="M16" s="252"/>
      <c r="N16" s="253"/>
      <c r="O16" s="262" t="s">
        <v>69</v>
      </c>
    </row>
    <row r="17" spans="1:15" s="20" customFormat="1" ht="22.5" customHeight="1">
      <c r="A17" s="21"/>
      <c r="B17" s="22"/>
      <c r="C17" s="293"/>
      <c r="D17" s="294"/>
      <c r="E17" s="279" t="s">
        <v>28</v>
      </c>
      <c r="F17" s="279"/>
      <c r="G17" s="279"/>
      <c r="H17" s="279"/>
      <c r="I17" s="279"/>
      <c r="J17" s="279"/>
      <c r="K17" s="251"/>
      <c r="L17" s="252"/>
      <c r="M17" s="252"/>
      <c r="N17" s="253"/>
      <c r="O17" s="263"/>
    </row>
    <row r="18" spans="1:15" s="20" customFormat="1" ht="22.5" customHeight="1">
      <c r="A18" s="21"/>
      <c r="B18" s="22"/>
      <c r="C18" s="293"/>
      <c r="D18" s="294"/>
      <c r="E18" s="279" t="s">
        <v>26</v>
      </c>
      <c r="F18" s="279"/>
      <c r="G18" s="279"/>
      <c r="H18" s="279"/>
      <c r="I18" s="279"/>
      <c r="J18" s="279"/>
      <c r="K18" s="251"/>
      <c r="L18" s="252"/>
      <c r="M18" s="252"/>
      <c r="N18" s="253"/>
      <c r="O18" s="263"/>
    </row>
    <row r="19" spans="1:15" s="20" customFormat="1" ht="22.5" customHeight="1">
      <c r="A19" s="21"/>
      <c r="B19" s="22"/>
      <c r="C19" s="293"/>
      <c r="D19" s="294"/>
      <c r="E19" s="279" t="s">
        <v>41</v>
      </c>
      <c r="F19" s="279"/>
      <c r="G19" s="279"/>
      <c r="H19" s="279"/>
      <c r="I19" s="279"/>
      <c r="J19" s="279"/>
      <c r="K19" s="281"/>
      <c r="L19" s="282"/>
      <c r="M19" s="282"/>
      <c r="N19" s="283"/>
      <c r="O19" s="263"/>
    </row>
    <row r="20" spans="1:15" s="20" customFormat="1" ht="22.5" customHeight="1">
      <c r="A20" s="21"/>
      <c r="B20" s="22"/>
      <c r="C20" s="293"/>
      <c r="D20" s="294"/>
      <c r="E20" s="279" t="s">
        <v>20</v>
      </c>
      <c r="F20" s="279"/>
      <c r="G20" s="279"/>
      <c r="H20" s="279"/>
      <c r="I20" s="279"/>
      <c r="J20" s="279"/>
      <c r="K20" s="288"/>
      <c r="L20" s="289"/>
      <c r="M20" s="289"/>
      <c r="N20" s="290"/>
      <c r="O20" s="263"/>
    </row>
    <row r="21" spans="1:15" s="20" customFormat="1" ht="22.5" customHeight="1">
      <c r="A21" s="21"/>
      <c r="B21" s="22"/>
      <c r="C21" s="293"/>
      <c r="D21" s="294"/>
      <c r="E21" s="279" t="s">
        <v>17</v>
      </c>
      <c r="F21" s="279"/>
      <c r="G21" s="279"/>
      <c r="H21" s="279"/>
      <c r="I21" s="279"/>
      <c r="J21" s="279"/>
      <c r="K21" s="247"/>
      <c r="L21" s="248"/>
      <c r="M21" s="248"/>
      <c r="N21" s="249"/>
      <c r="O21" s="263"/>
    </row>
    <row r="22" spans="1:15" s="20" customFormat="1" ht="22.5" customHeight="1">
      <c r="A22" s="21"/>
      <c r="B22" s="22"/>
      <c r="C22" s="293"/>
      <c r="D22" s="294"/>
      <c r="E22" s="279" t="s">
        <v>18</v>
      </c>
      <c r="F22" s="279"/>
      <c r="G22" s="279"/>
      <c r="H22" s="279"/>
      <c r="I22" s="279"/>
      <c r="J22" s="279"/>
      <c r="K22" s="247"/>
      <c r="L22" s="248"/>
      <c r="M22" s="248"/>
      <c r="N22" s="249"/>
      <c r="O22" s="263"/>
    </row>
    <row r="23" spans="1:15" s="20" customFormat="1" ht="22.5" customHeight="1">
      <c r="A23" s="21"/>
      <c r="B23" s="22"/>
      <c r="C23" s="295"/>
      <c r="D23" s="296"/>
      <c r="E23" s="279" t="s">
        <v>27</v>
      </c>
      <c r="F23" s="279"/>
      <c r="G23" s="279"/>
      <c r="H23" s="279"/>
      <c r="I23" s="279"/>
      <c r="J23" s="279"/>
      <c r="K23" s="297"/>
      <c r="L23" s="298"/>
      <c r="M23" s="298"/>
      <c r="N23" s="299"/>
      <c r="O23" s="264"/>
    </row>
    <row r="24" spans="1:15" s="20" customFormat="1" ht="22.5" customHeight="1">
      <c r="A24" s="21"/>
      <c r="B24" s="284" t="s">
        <v>21</v>
      </c>
      <c r="C24" s="250" t="s">
        <v>23</v>
      </c>
      <c r="D24" s="250" t="s">
        <v>29</v>
      </c>
      <c r="E24" s="250"/>
      <c r="F24" s="250"/>
      <c r="G24" s="250"/>
      <c r="H24" s="250"/>
      <c r="I24" s="250"/>
      <c r="J24" s="250"/>
      <c r="K24" s="251"/>
      <c r="L24" s="252"/>
      <c r="M24" s="252"/>
      <c r="N24" s="253"/>
      <c r="O24" s="280" t="s">
        <v>92</v>
      </c>
    </row>
    <row r="25" spans="1:15" s="20" customFormat="1" ht="22.5" customHeight="1">
      <c r="A25" s="21"/>
      <c r="B25" s="285"/>
      <c r="C25" s="250"/>
      <c r="D25" s="261" t="s">
        <v>31</v>
      </c>
      <c r="E25" s="250" t="s">
        <v>16</v>
      </c>
      <c r="F25" s="250"/>
      <c r="G25" s="250"/>
      <c r="H25" s="250"/>
      <c r="I25" s="250"/>
      <c r="J25" s="250"/>
      <c r="K25" s="251"/>
      <c r="L25" s="252"/>
      <c r="M25" s="252"/>
      <c r="N25" s="253"/>
      <c r="O25" s="280"/>
    </row>
    <row r="26" spans="1:15" s="20" customFormat="1" ht="22.5" customHeight="1">
      <c r="A26" s="21"/>
      <c r="B26" s="285"/>
      <c r="C26" s="250"/>
      <c r="D26" s="261"/>
      <c r="E26" s="250" t="s">
        <v>30</v>
      </c>
      <c r="F26" s="250"/>
      <c r="G26" s="250"/>
      <c r="H26" s="250"/>
      <c r="I26" s="250"/>
      <c r="J26" s="250"/>
      <c r="K26" s="251"/>
      <c r="L26" s="252"/>
      <c r="M26" s="252"/>
      <c r="N26" s="253"/>
      <c r="O26" s="280"/>
    </row>
    <row r="27" spans="1:15" s="20" customFormat="1" ht="22.5" customHeight="1">
      <c r="A27" s="21"/>
      <c r="B27" s="285"/>
      <c r="C27" s="250"/>
      <c r="D27" s="261"/>
      <c r="E27" s="250" t="s">
        <v>17</v>
      </c>
      <c r="F27" s="250"/>
      <c r="G27" s="250"/>
      <c r="H27" s="250"/>
      <c r="I27" s="250"/>
      <c r="J27" s="250"/>
      <c r="K27" s="247"/>
      <c r="L27" s="248"/>
      <c r="M27" s="248"/>
      <c r="N27" s="249"/>
      <c r="O27" s="280"/>
    </row>
    <row r="28" spans="1:15" s="20" customFormat="1" ht="22.5" customHeight="1">
      <c r="A28" s="21"/>
      <c r="B28" s="285"/>
      <c r="C28" s="250"/>
      <c r="D28" s="261"/>
      <c r="E28" s="250" t="s">
        <v>18</v>
      </c>
      <c r="F28" s="250"/>
      <c r="G28" s="250"/>
      <c r="H28" s="250"/>
      <c r="I28" s="250"/>
      <c r="J28" s="250"/>
      <c r="K28" s="247"/>
      <c r="L28" s="248"/>
      <c r="M28" s="248"/>
      <c r="N28" s="249"/>
      <c r="O28" s="280"/>
    </row>
    <row r="29" spans="1:15" s="20" customFormat="1" ht="22.5" customHeight="1">
      <c r="A29" s="21"/>
      <c r="B29" s="285"/>
      <c r="C29" s="250"/>
      <c r="D29" s="261"/>
      <c r="E29" s="250" t="s">
        <v>19</v>
      </c>
      <c r="F29" s="250"/>
      <c r="G29" s="250"/>
      <c r="H29" s="250"/>
      <c r="I29" s="250"/>
      <c r="J29" s="250"/>
      <c r="K29" s="244"/>
      <c r="L29" s="245"/>
      <c r="M29" s="245"/>
      <c r="N29" s="246"/>
      <c r="O29" s="280"/>
    </row>
    <row r="30" spans="1:15" s="20" customFormat="1" ht="22.5" customHeight="1">
      <c r="A30" s="21"/>
      <c r="B30" s="285"/>
      <c r="C30" s="250" t="s">
        <v>24</v>
      </c>
      <c r="D30" s="250" t="s">
        <v>29</v>
      </c>
      <c r="E30" s="250"/>
      <c r="F30" s="250"/>
      <c r="G30" s="250"/>
      <c r="H30" s="250"/>
      <c r="I30" s="250"/>
      <c r="J30" s="250"/>
      <c r="K30" s="251"/>
      <c r="L30" s="252"/>
      <c r="M30" s="252"/>
      <c r="N30" s="253"/>
      <c r="O30" s="280"/>
    </row>
    <row r="31" spans="1:15" s="20" customFormat="1" ht="22.5" customHeight="1">
      <c r="A31" s="21"/>
      <c r="B31" s="285"/>
      <c r="C31" s="250"/>
      <c r="D31" s="261" t="s">
        <v>31</v>
      </c>
      <c r="E31" s="250" t="s">
        <v>16</v>
      </c>
      <c r="F31" s="250"/>
      <c r="G31" s="250"/>
      <c r="H31" s="250"/>
      <c r="I31" s="250"/>
      <c r="J31" s="250"/>
      <c r="K31" s="251"/>
      <c r="L31" s="252"/>
      <c r="M31" s="252"/>
      <c r="N31" s="253"/>
      <c r="O31" s="280"/>
    </row>
    <row r="32" spans="1:15" s="20" customFormat="1" ht="22.5" customHeight="1">
      <c r="A32" s="21"/>
      <c r="B32" s="285"/>
      <c r="C32" s="250"/>
      <c r="D32" s="261"/>
      <c r="E32" s="250" t="s">
        <v>30</v>
      </c>
      <c r="F32" s="250"/>
      <c r="G32" s="250"/>
      <c r="H32" s="250"/>
      <c r="I32" s="250"/>
      <c r="J32" s="250"/>
      <c r="K32" s="251"/>
      <c r="L32" s="252"/>
      <c r="M32" s="252"/>
      <c r="N32" s="253"/>
      <c r="O32" s="280"/>
    </row>
    <row r="33" spans="1:15" s="20" customFormat="1" ht="22.5" customHeight="1">
      <c r="A33" s="21"/>
      <c r="B33" s="285"/>
      <c r="C33" s="250"/>
      <c r="D33" s="261"/>
      <c r="E33" s="250" t="s">
        <v>17</v>
      </c>
      <c r="F33" s="250"/>
      <c r="G33" s="250"/>
      <c r="H33" s="250"/>
      <c r="I33" s="250"/>
      <c r="J33" s="250"/>
      <c r="K33" s="247"/>
      <c r="L33" s="248"/>
      <c r="M33" s="248"/>
      <c r="N33" s="249"/>
      <c r="O33" s="280"/>
    </row>
    <row r="34" spans="1:15" s="20" customFormat="1" ht="22.5" customHeight="1">
      <c r="A34" s="21"/>
      <c r="B34" s="285"/>
      <c r="C34" s="250"/>
      <c r="D34" s="261"/>
      <c r="E34" s="250" t="s">
        <v>18</v>
      </c>
      <c r="F34" s="250"/>
      <c r="G34" s="250"/>
      <c r="H34" s="250"/>
      <c r="I34" s="250"/>
      <c r="J34" s="250"/>
      <c r="K34" s="247"/>
      <c r="L34" s="248"/>
      <c r="M34" s="248"/>
      <c r="N34" s="249"/>
      <c r="O34" s="280"/>
    </row>
    <row r="35" spans="1:15" s="20" customFormat="1" ht="22.5" customHeight="1">
      <c r="A35" s="21"/>
      <c r="B35" s="285"/>
      <c r="C35" s="250"/>
      <c r="D35" s="261"/>
      <c r="E35" s="250" t="s">
        <v>19</v>
      </c>
      <c r="F35" s="250"/>
      <c r="G35" s="250"/>
      <c r="H35" s="250"/>
      <c r="I35" s="250"/>
      <c r="J35" s="250"/>
      <c r="K35" s="244"/>
      <c r="L35" s="245"/>
      <c r="M35" s="245"/>
      <c r="N35" s="246"/>
      <c r="O35" s="280"/>
    </row>
    <row r="36" spans="1:15" s="20" customFormat="1" ht="22.5" customHeight="1">
      <c r="A36" s="21"/>
      <c r="B36" s="285"/>
      <c r="C36" s="250" t="s">
        <v>25</v>
      </c>
      <c r="D36" s="250" t="s">
        <v>29</v>
      </c>
      <c r="E36" s="250"/>
      <c r="F36" s="250"/>
      <c r="G36" s="250"/>
      <c r="H36" s="250"/>
      <c r="I36" s="250"/>
      <c r="J36" s="250"/>
      <c r="K36" s="251"/>
      <c r="L36" s="252"/>
      <c r="M36" s="252"/>
      <c r="N36" s="253"/>
      <c r="O36" s="280"/>
    </row>
    <row r="37" spans="1:15" s="20" customFormat="1" ht="22.5" customHeight="1">
      <c r="A37" s="21"/>
      <c r="B37" s="285"/>
      <c r="C37" s="250"/>
      <c r="D37" s="261" t="s">
        <v>31</v>
      </c>
      <c r="E37" s="250" t="s">
        <v>16</v>
      </c>
      <c r="F37" s="250"/>
      <c r="G37" s="250"/>
      <c r="H37" s="250"/>
      <c r="I37" s="250"/>
      <c r="J37" s="250"/>
      <c r="K37" s="251"/>
      <c r="L37" s="252"/>
      <c r="M37" s="252"/>
      <c r="N37" s="253"/>
      <c r="O37" s="280"/>
    </row>
    <row r="38" spans="1:15" s="20" customFormat="1" ht="22.5" customHeight="1">
      <c r="A38" s="21"/>
      <c r="B38" s="285"/>
      <c r="C38" s="250"/>
      <c r="D38" s="261"/>
      <c r="E38" s="250" t="s">
        <v>30</v>
      </c>
      <c r="F38" s="250"/>
      <c r="G38" s="250"/>
      <c r="H38" s="250"/>
      <c r="I38" s="250"/>
      <c r="J38" s="250"/>
      <c r="K38" s="251"/>
      <c r="L38" s="252"/>
      <c r="M38" s="252"/>
      <c r="N38" s="253"/>
      <c r="O38" s="280"/>
    </row>
    <row r="39" spans="1:15" s="20" customFormat="1" ht="22.5" customHeight="1">
      <c r="A39" s="21"/>
      <c r="B39" s="285"/>
      <c r="C39" s="250"/>
      <c r="D39" s="261"/>
      <c r="E39" s="250" t="s">
        <v>17</v>
      </c>
      <c r="F39" s="250"/>
      <c r="G39" s="250"/>
      <c r="H39" s="250"/>
      <c r="I39" s="250"/>
      <c r="J39" s="250"/>
      <c r="K39" s="247"/>
      <c r="L39" s="248"/>
      <c r="M39" s="248"/>
      <c r="N39" s="249"/>
      <c r="O39" s="280"/>
    </row>
    <row r="40" spans="1:15" s="20" customFormat="1" ht="22.5" customHeight="1">
      <c r="A40" s="21"/>
      <c r="B40" s="285"/>
      <c r="C40" s="250"/>
      <c r="D40" s="261"/>
      <c r="E40" s="250" t="s">
        <v>18</v>
      </c>
      <c r="F40" s="250"/>
      <c r="G40" s="250"/>
      <c r="H40" s="250"/>
      <c r="I40" s="250"/>
      <c r="J40" s="250"/>
      <c r="K40" s="247"/>
      <c r="L40" s="248"/>
      <c r="M40" s="248"/>
      <c r="N40" s="249"/>
      <c r="O40" s="280"/>
    </row>
    <row r="41" spans="1:15" s="20" customFormat="1" ht="22.5" customHeight="1">
      <c r="A41" s="21"/>
      <c r="B41" s="285"/>
      <c r="C41" s="254"/>
      <c r="D41" s="278"/>
      <c r="E41" s="254" t="s">
        <v>19</v>
      </c>
      <c r="F41" s="254"/>
      <c r="G41" s="254"/>
      <c r="H41" s="254"/>
      <c r="I41" s="254"/>
      <c r="J41" s="254"/>
      <c r="K41" s="244"/>
      <c r="L41" s="245"/>
      <c r="M41" s="245"/>
      <c r="N41" s="246"/>
      <c r="O41" s="262"/>
    </row>
    <row r="42" spans="1:15" s="20" customFormat="1" ht="30" customHeight="1">
      <c r="A42" s="21"/>
      <c r="B42" s="333" t="s">
        <v>72</v>
      </c>
      <c r="C42" s="305" t="s">
        <v>33</v>
      </c>
      <c r="D42" s="305"/>
      <c r="E42" s="305"/>
      <c r="F42" s="305"/>
      <c r="G42" s="305"/>
      <c r="H42" s="305"/>
      <c r="I42" s="305"/>
      <c r="J42" s="305"/>
      <c r="K42" s="349"/>
      <c r="L42" s="350"/>
      <c r="M42" s="350"/>
      <c r="N42" s="351"/>
      <c r="O42" s="37" t="s">
        <v>487</v>
      </c>
    </row>
    <row r="43" spans="1:15" s="20" customFormat="1" ht="27" customHeight="1">
      <c r="A43" s="21"/>
      <c r="B43" s="334"/>
      <c r="C43" s="337" t="s">
        <v>32</v>
      </c>
      <c r="D43" s="338"/>
      <c r="E43" s="250" t="s">
        <v>44</v>
      </c>
      <c r="F43" s="250"/>
      <c r="G43" s="250"/>
      <c r="H43" s="250"/>
      <c r="I43" s="250"/>
      <c r="J43" s="250"/>
      <c r="K43" s="251"/>
      <c r="L43" s="252"/>
      <c r="M43" s="252"/>
      <c r="N43" s="253"/>
      <c r="O43" s="262" t="s">
        <v>488</v>
      </c>
    </row>
    <row r="44" spans="1:15" s="20" customFormat="1" ht="27" customHeight="1">
      <c r="A44" s="21"/>
      <c r="B44" s="334"/>
      <c r="C44" s="339"/>
      <c r="D44" s="340"/>
      <c r="E44" s="250" t="s">
        <v>45</v>
      </c>
      <c r="F44" s="250"/>
      <c r="G44" s="250"/>
      <c r="H44" s="250"/>
      <c r="I44" s="250"/>
      <c r="J44" s="250"/>
      <c r="K44" s="251"/>
      <c r="L44" s="252"/>
      <c r="M44" s="252"/>
      <c r="N44" s="253"/>
      <c r="O44" s="263"/>
    </row>
    <row r="45" spans="1:15" s="20" customFormat="1" ht="27" customHeight="1">
      <c r="A45" s="21"/>
      <c r="B45" s="334"/>
      <c r="C45" s="341"/>
      <c r="D45" s="342"/>
      <c r="E45" s="250" t="s">
        <v>46</v>
      </c>
      <c r="F45" s="250"/>
      <c r="G45" s="250"/>
      <c r="H45" s="250"/>
      <c r="I45" s="250"/>
      <c r="J45" s="250"/>
      <c r="K45" s="251"/>
      <c r="L45" s="252"/>
      <c r="M45" s="252"/>
      <c r="N45" s="253"/>
      <c r="O45" s="264"/>
    </row>
    <row r="46" spans="1:15" s="20" customFormat="1" ht="30" customHeight="1" thickBot="1">
      <c r="A46" s="21"/>
      <c r="B46" s="335"/>
      <c r="C46" s="336" t="s">
        <v>59</v>
      </c>
      <c r="D46" s="336"/>
      <c r="E46" s="336"/>
      <c r="F46" s="336"/>
      <c r="G46" s="336"/>
      <c r="H46" s="336"/>
      <c r="I46" s="336"/>
      <c r="J46" s="336"/>
      <c r="K46" s="257" t="s">
        <v>390</v>
      </c>
      <c r="L46" s="258"/>
      <c r="M46" s="258"/>
      <c r="N46" s="259"/>
      <c r="O46" s="37" t="s">
        <v>70</v>
      </c>
    </row>
    <row r="47" spans="1:15" s="20" customFormat="1" ht="79.5" customHeight="1">
      <c r="A47" s="21"/>
      <c r="B47" s="318" t="s">
        <v>58</v>
      </c>
      <c r="C47" s="319"/>
      <c r="D47" s="319"/>
      <c r="E47" s="319"/>
      <c r="F47" s="319"/>
      <c r="G47" s="319"/>
      <c r="H47" s="319"/>
      <c r="I47" s="319"/>
      <c r="J47" s="320"/>
      <c r="K47" s="346"/>
      <c r="L47" s="347"/>
      <c r="M47" s="347"/>
      <c r="N47" s="348"/>
      <c r="O47" s="31" t="s">
        <v>78</v>
      </c>
    </row>
    <row r="48" spans="1:15" s="20" customFormat="1" ht="117.75" customHeight="1">
      <c r="A48" s="21"/>
      <c r="B48" s="313" t="s">
        <v>60</v>
      </c>
      <c r="C48" s="270"/>
      <c r="D48" s="270"/>
      <c r="E48" s="270"/>
      <c r="F48" s="270"/>
      <c r="G48" s="270"/>
      <c r="H48" s="270"/>
      <c r="I48" s="270"/>
      <c r="J48" s="271"/>
      <c r="K48" s="241" t="s">
        <v>391</v>
      </c>
      <c r="L48" s="242"/>
      <c r="M48" s="242"/>
      <c r="N48" s="243"/>
      <c r="O48" s="31" t="s">
        <v>485</v>
      </c>
    </row>
    <row r="49" spans="1:15" s="28" customFormat="1" ht="39.75" customHeight="1" thickBot="1">
      <c r="A49" s="33"/>
      <c r="B49" s="331" t="s">
        <v>22</v>
      </c>
      <c r="C49" s="332"/>
      <c r="D49" s="332"/>
      <c r="E49" s="332"/>
      <c r="F49" s="332"/>
      <c r="G49" s="332"/>
      <c r="H49" s="332"/>
      <c r="I49" s="332"/>
      <c r="J49" s="332"/>
      <c r="K49" s="343"/>
      <c r="L49" s="344"/>
      <c r="M49" s="344"/>
      <c r="N49" s="345"/>
      <c r="O49" s="47" t="s">
        <v>71</v>
      </c>
    </row>
    <row r="50" spans="1:15" s="28" customFormat="1" ht="21" customHeight="1">
      <c r="A50" s="33"/>
      <c r="B50" s="321" t="s">
        <v>430</v>
      </c>
      <c r="C50" s="272" t="s">
        <v>431</v>
      </c>
      <c r="D50" s="273"/>
      <c r="E50" s="273"/>
      <c r="F50" s="273"/>
      <c r="G50" s="273"/>
      <c r="H50" s="273"/>
      <c r="I50" s="273"/>
      <c r="J50" s="274"/>
      <c r="K50" s="356" t="s">
        <v>121</v>
      </c>
      <c r="L50" s="357"/>
      <c r="M50" s="352" t="s">
        <v>122</v>
      </c>
      <c r="N50" s="353"/>
      <c r="O50" s="411" t="s">
        <v>123</v>
      </c>
    </row>
    <row r="51" spans="1:15" s="28" customFormat="1" ht="21" customHeight="1">
      <c r="A51" s="33"/>
      <c r="B51" s="285"/>
      <c r="C51" s="275"/>
      <c r="D51" s="276"/>
      <c r="E51" s="276"/>
      <c r="F51" s="276"/>
      <c r="G51" s="276"/>
      <c r="H51" s="276"/>
      <c r="I51" s="276"/>
      <c r="J51" s="277"/>
      <c r="K51" s="412"/>
      <c r="L51" s="413"/>
      <c r="M51" s="414"/>
      <c r="N51" s="415"/>
      <c r="O51" s="280"/>
    </row>
    <row r="52" spans="1:15" s="20" customFormat="1" ht="79.5" customHeight="1">
      <c r="A52" s="21"/>
      <c r="B52" s="285"/>
      <c r="C52" s="324" t="s">
        <v>432</v>
      </c>
      <c r="D52" s="325"/>
      <c r="E52" s="325"/>
      <c r="F52" s="325"/>
      <c r="G52" s="325"/>
      <c r="H52" s="325"/>
      <c r="I52" s="325"/>
      <c r="J52" s="326"/>
      <c r="K52" s="310"/>
      <c r="L52" s="311"/>
      <c r="M52" s="311"/>
      <c r="N52" s="312"/>
      <c r="O52" s="31" t="s">
        <v>486</v>
      </c>
    </row>
    <row r="53" spans="1:15" s="20" customFormat="1" ht="79.5" customHeight="1">
      <c r="A53" s="21"/>
      <c r="B53" s="285"/>
      <c r="C53" s="269" t="s">
        <v>109</v>
      </c>
      <c r="D53" s="270"/>
      <c r="E53" s="270"/>
      <c r="F53" s="270"/>
      <c r="G53" s="270"/>
      <c r="H53" s="270"/>
      <c r="I53" s="270"/>
      <c r="J53" s="271"/>
      <c r="K53" s="241"/>
      <c r="L53" s="242"/>
      <c r="M53" s="242"/>
      <c r="N53" s="243"/>
      <c r="O53" s="31" t="s">
        <v>433</v>
      </c>
    </row>
    <row r="54" spans="1:15" s="20" customFormat="1" ht="117" customHeight="1">
      <c r="A54" s="21"/>
      <c r="B54" s="285"/>
      <c r="C54" s="267" t="s">
        <v>110</v>
      </c>
      <c r="D54" s="268"/>
      <c r="E54" s="268"/>
      <c r="F54" s="268"/>
      <c r="G54" s="268"/>
      <c r="H54" s="268"/>
      <c r="I54" s="268"/>
      <c r="J54" s="268"/>
      <c r="K54" s="241"/>
      <c r="L54" s="242"/>
      <c r="M54" s="242"/>
      <c r="N54" s="243"/>
      <c r="O54" s="31" t="s">
        <v>434</v>
      </c>
    </row>
    <row r="55" spans="1:15" s="20" customFormat="1" ht="79.5" customHeight="1">
      <c r="A55" s="21"/>
      <c r="B55" s="285"/>
      <c r="C55" s="267" t="s">
        <v>435</v>
      </c>
      <c r="D55" s="268"/>
      <c r="E55" s="268"/>
      <c r="F55" s="268"/>
      <c r="G55" s="268"/>
      <c r="H55" s="268"/>
      <c r="I55" s="268"/>
      <c r="J55" s="268"/>
      <c r="K55" s="241"/>
      <c r="L55" s="242"/>
      <c r="M55" s="242"/>
      <c r="N55" s="243"/>
      <c r="O55" s="31" t="s">
        <v>130</v>
      </c>
    </row>
    <row r="56" spans="1:15" s="20" customFormat="1" ht="79.5" customHeight="1">
      <c r="A56" s="21"/>
      <c r="B56" s="285"/>
      <c r="C56" s="267" t="s">
        <v>127</v>
      </c>
      <c r="D56" s="268"/>
      <c r="E56" s="268"/>
      <c r="F56" s="268"/>
      <c r="G56" s="268"/>
      <c r="H56" s="268"/>
      <c r="I56" s="268"/>
      <c r="J56" s="268"/>
      <c r="K56" s="241"/>
      <c r="L56" s="242"/>
      <c r="M56" s="242"/>
      <c r="N56" s="243"/>
      <c r="O56" s="31" t="s">
        <v>93</v>
      </c>
    </row>
    <row r="57" spans="1:15" s="20" customFormat="1" ht="120" customHeight="1">
      <c r="A57" s="21"/>
      <c r="B57" s="285"/>
      <c r="C57" s="269" t="s">
        <v>128</v>
      </c>
      <c r="D57" s="270"/>
      <c r="E57" s="270"/>
      <c r="F57" s="270"/>
      <c r="G57" s="270"/>
      <c r="H57" s="270"/>
      <c r="I57" s="270"/>
      <c r="J57" s="271"/>
      <c r="K57" s="241"/>
      <c r="L57" s="242"/>
      <c r="M57" s="242"/>
      <c r="N57" s="243"/>
      <c r="O57" s="31" t="s">
        <v>505</v>
      </c>
    </row>
    <row r="58" spans="1:15" s="20" customFormat="1" ht="79.5" customHeight="1">
      <c r="A58" s="21"/>
      <c r="B58" s="285"/>
      <c r="C58" s="269" t="s">
        <v>129</v>
      </c>
      <c r="D58" s="270"/>
      <c r="E58" s="270"/>
      <c r="F58" s="270"/>
      <c r="G58" s="270"/>
      <c r="H58" s="270"/>
      <c r="I58" s="270"/>
      <c r="J58" s="270"/>
      <c r="K58" s="241"/>
      <c r="L58" s="242"/>
      <c r="M58" s="242"/>
      <c r="N58" s="243"/>
      <c r="O58" s="31" t="s">
        <v>436</v>
      </c>
    </row>
    <row r="59" spans="1:15" s="20" customFormat="1" ht="79.5" customHeight="1">
      <c r="A59" s="21"/>
      <c r="B59" s="285"/>
      <c r="C59" s="269" t="s">
        <v>131</v>
      </c>
      <c r="D59" s="270"/>
      <c r="E59" s="270"/>
      <c r="F59" s="270"/>
      <c r="G59" s="270"/>
      <c r="H59" s="270"/>
      <c r="I59" s="270"/>
      <c r="J59" s="270"/>
      <c r="K59" s="241"/>
      <c r="L59" s="242"/>
      <c r="M59" s="242"/>
      <c r="N59" s="243"/>
      <c r="O59" s="31" t="s">
        <v>437</v>
      </c>
    </row>
    <row r="60" spans="1:15" s="20" customFormat="1" ht="79.5" customHeight="1">
      <c r="A60" s="21"/>
      <c r="B60" s="285"/>
      <c r="C60" s="322" t="s">
        <v>132</v>
      </c>
      <c r="D60" s="307"/>
      <c r="E60" s="307"/>
      <c r="F60" s="307"/>
      <c r="G60" s="307"/>
      <c r="H60" s="307"/>
      <c r="I60" s="307"/>
      <c r="J60" s="323"/>
      <c r="K60" s="241"/>
      <c r="L60" s="242"/>
      <c r="M60" s="242"/>
      <c r="N60" s="243"/>
      <c r="O60" s="31" t="s">
        <v>438</v>
      </c>
    </row>
    <row r="61" spans="1:15" s="20" customFormat="1" ht="21" customHeight="1">
      <c r="A61" s="21"/>
      <c r="B61" s="285"/>
      <c r="C61" s="324"/>
      <c r="D61" s="325"/>
      <c r="E61" s="325"/>
      <c r="F61" s="325"/>
      <c r="G61" s="325"/>
      <c r="H61" s="325"/>
      <c r="I61" s="325"/>
      <c r="J61" s="326"/>
      <c r="K61" s="371" t="s">
        <v>96</v>
      </c>
      <c r="L61" s="265"/>
      <c r="M61" s="265" t="s">
        <v>97</v>
      </c>
      <c r="N61" s="266"/>
      <c r="O61" s="418" t="s">
        <v>98</v>
      </c>
    </row>
    <row r="62" spans="1:15" s="20" customFormat="1" ht="21" customHeight="1">
      <c r="A62" s="21"/>
      <c r="B62" s="285"/>
      <c r="C62" s="327"/>
      <c r="D62" s="328"/>
      <c r="E62" s="328"/>
      <c r="F62" s="328"/>
      <c r="G62" s="328"/>
      <c r="H62" s="328"/>
      <c r="I62" s="328"/>
      <c r="J62" s="329"/>
      <c r="K62" s="354"/>
      <c r="L62" s="355"/>
      <c r="M62" s="355"/>
      <c r="N62" s="417"/>
      <c r="O62" s="277"/>
    </row>
    <row r="63" spans="1:15" s="20" customFormat="1" ht="79.5" customHeight="1">
      <c r="A63" s="21"/>
      <c r="B63" s="285"/>
      <c r="C63" s="269" t="s">
        <v>133</v>
      </c>
      <c r="D63" s="270"/>
      <c r="E63" s="270"/>
      <c r="F63" s="270"/>
      <c r="G63" s="270"/>
      <c r="H63" s="270"/>
      <c r="I63" s="270"/>
      <c r="J63" s="271"/>
      <c r="K63" s="241"/>
      <c r="L63" s="242"/>
      <c r="M63" s="242"/>
      <c r="N63" s="243"/>
      <c r="O63" s="31" t="s">
        <v>439</v>
      </c>
    </row>
    <row r="64" spans="1:15" s="20" customFormat="1" ht="79.5" customHeight="1">
      <c r="A64" s="21"/>
      <c r="B64" s="285"/>
      <c r="C64" s="269" t="s">
        <v>134</v>
      </c>
      <c r="D64" s="270"/>
      <c r="E64" s="270"/>
      <c r="F64" s="270"/>
      <c r="G64" s="270"/>
      <c r="H64" s="270"/>
      <c r="I64" s="270"/>
      <c r="J64" s="271"/>
      <c r="K64" s="241"/>
      <c r="L64" s="242"/>
      <c r="M64" s="242"/>
      <c r="N64" s="243"/>
      <c r="O64" s="31" t="s">
        <v>440</v>
      </c>
    </row>
    <row r="65" spans="1:15" s="20" customFormat="1" ht="78.75" customHeight="1">
      <c r="A65" s="21"/>
      <c r="B65" s="285"/>
      <c r="C65" s="267" t="s">
        <v>135</v>
      </c>
      <c r="D65" s="268"/>
      <c r="E65" s="268"/>
      <c r="F65" s="268"/>
      <c r="G65" s="268"/>
      <c r="H65" s="268"/>
      <c r="I65" s="268"/>
      <c r="J65" s="268"/>
      <c r="K65" s="241"/>
      <c r="L65" s="242"/>
      <c r="M65" s="242"/>
      <c r="N65" s="243"/>
      <c r="O65" s="31" t="s">
        <v>441</v>
      </c>
    </row>
    <row r="66" spans="1:15" s="20" customFormat="1" ht="79.5" customHeight="1">
      <c r="A66" s="21"/>
      <c r="B66" s="285"/>
      <c r="C66" s="269" t="s">
        <v>136</v>
      </c>
      <c r="D66" s="270"/>
      <c r="E66" s="270"/>
      <c r="F66" s="270"/>
      <c r="G66" s="270"/>
      <c r="H66" s="270"/>
      <c r="I66" s="270"/>
      <c r="J66" s="270"/>
      <c r="K66" s="241"/>
      <c r="L66" s="242"/>
      <c r="M66" s="242"/>
      <c r="N66" s="243"/>
      <c r="O66" s="31" t="s">
        <v>442</v>
      </c>
    </row>
    <row r="67" spans="1:16" s="20" customFormat="1" ht="79.5" customHeight="1" thickBot="1">
      <c r="A67" s="21"/>
      <c r="B67" s="416"/>
      <c r="C67" s="358" t="s">
        <v>137</v>
      </c>
      <c r="D67" s="359"/>
      <c r="E67" s="359"/>
      <c r="F67" s="359"/>
      <c r="G67" s="359"/>
      <c r="H67" s="359"/>
      <c r="I67" s="359"/>
      <c r="J67" s="360"/>
      <c r="K67" s="343"/>
      <c r="L67" s="344"/>
      <c r="M67" s="344"/>
      <c r="N67" s="345"/>
      <c r="O67" s="53" t="s">
        <v>111</v>
      </c>
      <c r="P67" s="36"/>
    </row>
    <row r="68" spans="1:15" s="20" customFormat="1" ht="79.5" customHeight="1">
      <c r="A68" s="21"/>
      <c r="B68" s="321" t="s">
        <v>444</v>
      </c>
      <c r="C68" s="376" t="s">
        <v>43</v>
      </c>
      <c r="D68" s="370" t="s">
        <v>411</v>
      </c>
      <c r="E68" s="370"/>
      <c r="F68" s="370"/>
      <c r="G68" s="370"/>
      <c r="H68" s="370"/>
      <c r="I68" s="370"/>
      <c r="J68" s="370"/>
      <c r="K68" s="364"/>
      <c r="L68" s="365"/>
      <c r="M68" s="365"/>
      <c r="N68" s="366"/>
      <c r="O68" s="39" t="s">
        <v>489</v>
      </c>
    </row>
    <row r="69" spans="1:15" s="20" customFormat="1" ht="63" customHeight="1">
      <c r="A69" s="21"/>
      <c r="B69" s="285"/>
      <c r="C69" s="377"/>
      <c r="D69" s="305" t="s">
        <v>412</v>
      </c>
      <c r="E69" s="305"/>
      <c r="F69" s="305"/>
      <c r="G69" s="305"/>
      <c r="H69" s="305"/>
      <c r="I69" s="305"/>
      <c r="J69" s="305"/>
      <c r="K69" s="367" t="s">
        <v>392</v>
      </c>
      <c r="L69" s="368"/>
      <c r="M69" s="368"/>
      <c r="N69" s="369"/>
      <c r="O69" s="31" t="s">
        <v>112</v>
      </c>
    </row>
    <row r="70" spans="1:15" s="20" customFormat="1" ht="30" customHeight="1">
      <c r="A70" s="21"/>
      <c r="B70" s="285"/>
      <c r="C70" s="330" t="s">
        <v>49</v>
      </c>
      <c r="D70" s="322" t="s">
        <v>413</v>
      </c>
      <c r="E70" s="307"/>
      <c r="F70" s="307"/>
      <c r="G70" s="307"/>
      <c r="H70" s="307"/>
      <c r="I70" s="307"/>
      <c r="J70" s="323"/>
      <c r="K70" s="361">
        <f>IF($K$68="","",$K$71/$K$68)</f>
      </c>
      <c r="L70" s="362"/>
      <c r="M70" s="362"/>
      <c r="N70" s="363"/>
      <c r="O70" s="37" t="s">
        <v>77</v>
      </c>
    </row>
    <row r="71" spans="1:15" s="20" customFormat="1" ht="30" customHeight="1">
      <c r="A71" s="21"/>
      <c r="B71" s="285"/>
      <c r="C71" s="330"/>
      <c r="D71" s="23"/>
      <c r="E71" s="269" t="s">
        <v>62</v>
      </c>
      <c r="F71" s="270"/>
      <c r="G71" s="270"/>
      <c r="H71" s="270"/>
      <c r="I71" s="270"/>
      <c r="J71" s="271"/>
      <c r="K71" s="402">
        <f>K83</f>
        <v>0</v>
      </c>
      <c r="L71" s="403"/>
      <c r="M71" s="403"/>
      <c r="N71" s="404"/>
      <c r="O71" s="37" t="s">
        <v>77</v>
      </c>
    </row>
    <row r="72" spans="1:15" s="20" customFormat="1" ht="79.5" customHeight="1" thickBot="1">
      <c r="A72" s="21"/>
      <c r="B72" s="285"/>
      <c r="C72" s="49" t="s">
        <v>73</v>
      </c>
      <c r="D72" s="322" t="s">
        <v>414</v>
      </c>
      <c r="E72" s="307"/>
      <c r="F72" s="307"/>
      <c r="G72" s="307"/>
      <c r="H72" s="307"/>
      <c r="I72" s="307"/>
      <c r="J72" s="323"/>
      <c r="K72" s="405"/>
      <c r="L72" s="406"/>
      <c r="M72" s="406"/>
      <c r="N72" s="406"/>
      <c r="O72" s="47" t="s">
        <v>443</v>
      </c>
    </row>
    <row r="73" spans="2:15" ht="19.5" customHeight="1">
      <c r="B73" s="380" t="s">
        <v>84</v>
      </c>
      <c r="C73" s="379" t="s">
        <v>88</v>
      </c>
      <c r="D73" s="379"/>
      <c r="E73" s="378" t="s">
        <v>85</v>
      </c>
      <c r="F73" s="378"/>
      <c r="G73" s="378"/>
      <c r="H73" s="378"/>
      <c r="I73" s="378"/>
      <c r="J73" s="378"/>
      <c r="K73" s="383"/>
      <c r="L73" s="383"/>
      <c r="M73" s="383"/>
      <c r="N73" s="384"/>
      <c r="O73" s="262" t="s">
        <v>113</v>
      </c>
    </row>
    <row r="74" spans="2:15" ht="19.5" customHeight="1">
      <c r="B74" s="381"/>
      <c r="C74" s="372"/>
      <c r="D74" s="372"/>
      <c r="E74" s="374" t="s">
        <v>86</v>
      </c>
      <c r="F74" s="374"/>
      <c r="G74" s="374"/>
      <c r="H74" s="374"/>
      <c r="I74" s="374"/>
      <c r="J74" s="374"/>
      <c r="K74" s="385"/>
      <c r="L74" s="385"/>
      <c r="M74" s="385"/>
      <c r="N74" s="386"/>
      <c r="O74" s="263"/>
    </row>
    <row r="75" spans="2:15" ht="19.5" customHeight="1">
      <c r="B75" s="381"/>
      <c r="C75" s="372"/>
      <c r="D75" s="372"/>
      <c r="E75" s="375" t="s">
        <v>87</v>
      </c>
      <c r="F75" s="375"/>
      <c r="G75" s="375"/>
      <c r="H75" s="375"/>
      <c r="I75" s="375"/>
      <c r="J75" s="375"/>
      <c r="K75" s="387"/>
      <c r="L75" s="387"/>
      <c r="M75" s="387"/>
      <c r="N75" s="388"/>
      <c r="O75" s="264"/>
    </row>
    <row r="76" spans="2:15" ht="19.5" customHeight="1">
      <c r="B76" s="381"/>
      <c r="C76" s="372" t="s">
        <v>89</v>
      </c>
      <c r="D76" s="372"/>
      <c r="E76" s="373" t="s">
        <v>85</v>
      </c>
      <c r="F76" s="373"/>
      <c r="G76" s="373"/>
      <c r="H76" s="373"/>
      <c r="I76" s="373"/>
      <c r="J76" s="373"/>
      <c r="K76" s="389"/>
      <c r="L76" s="389"/>
      <c r="M76" s="389"/>
      <c r="N76" s="390"/>
      <c r="O76" s="262" t="s">
        <v>114</v>
      </c>
    </row>
    <row r="77" spans="2:15" ht="19.5" customHeight="1">
      <c r="B77" s="381"/>
      <c r="C77" s="372"/>
      <c r="D77" s="372"/>
      <c r="E77" s="374" t="s">
        <v>86</v>
      </c>
      <c r="F77" s="374"/>
      <c r="G77" s="374"/>
      <c r="H77" s="374"/>
      <c r="I77" s="374"/>
      <c r="J77" s="374"/>
      <c r="K77" s="385"/>
      <c r="L77" s="385"/>
      <c r="M77" s="385"/>
      <c r="N77" s="386"/>
      <c r="O77" s="263"/>
    </row>
    <row r="78" spans="2:15" ht="19.5" customHeight="1">
      <c r="B78" s="381"/>
      <c r="C78" s="372"/>
      <c r="D78" s="372"/>
      <c r="E78" s="375" t="s">
        <v>87</v>
      </c>
      <c r="F78" s="375"/>
      <c r="G78" s="375"/>
      <c r="H78" s="375"/>
      <c r="I78" s="375"/>
      <c r="J78" s="375"/>
      <c r="K78" s="387"/>
      <c r="L78" s="387"/>
      <c r="M78" s="387"/>
      <c r="N78" s="388"/>
      <c r="O78" s="264"/>
    </row>
    <row r="79" spans="2:15" ht="19.5" customHeight="1">
      <c r="B79" s="381"/>
      <c r="C79" s="372" t="s">
        <v>115</v>
      </c>
      <c r="D79" s="372"/>
      <c r="E79" s="373" t="s">
        <v>85</v>
      </c>
      <c r="F79" s="373"/>
      <c r="G79" s="373"/>
      <c r="H79" s="373"/>
      <c r="I79" s="373"/>
      <c r="J79" s="373"/>
      <c r="K79" s="389"/>
      <c r="L79" s="389"/>
      <c r="M79" s="389"/>
      <c r="N79" s="390"/>
      <c r="O79" s="262" t="s">
        <v>116</v>
      </c>
    </row>
    <row r="80" spans="2:15" ht="19.5" customHeight="1">
      <c r="B80" s="381"/>
      <c r="C80" s="372"/>
      <c r="D80" s="372"/>
      <c r="E80" s="374" t="s">
        <v>86</v>
      </c>
      <c r="F80" s="374"/>
      <c r="G80" s="374"/>
      <c r="H80" s="374"/>
      <c r="I80" s="374"/>
      <c r="J80" s="374"/>
      <c r="K80" s="385"/>
      <c r="L80" s="385"/>
      <c r="M80" s="385"/>
      <c r="N80" s="386"/>
      <c r="O80" s="263"/>
    </row>
    <row r="81" spans="2:15" ht="19.5" customHeight="1">
      <c r="B81" s="381"/>
      <c r="C81" s="372"/>
      <c r="D81" s="372"/>
      <c r="E81" s="375" t="s">
        <v>87</v>
      </c>
      <c r="F81" s="375"/>
      <c r="G81" s="375"/>
      <c r="H81" s="375"/>
      <c r="I81" s="375"/>
      <c r="J81" s="375"/>
      <c r="K81" s="387"/>
      <c r="L81" s="387"/>
      <c r="M81" s="387"/>
      <c r="N81" s="388"/>
      <c r="O81" s="264"/>
    </row>
    <row r="82" spans="2:15" ht="19.5" customHeight="1">
      <c r="B82" s="381"/>
      <c r="C82" s="407" t="s">
        <v>90</v>
      </c>
      <c r="D82" s="408"/>
      <c r="E82" s="373" t="s">
        <v>85</v>
      </c>
      <c r="F82" s="373"/>
      <c r="G82" s="373"/>
      <c r="H82" s="373"/>
      <c r="I82" s="373"/>
      <c r="J82" s="373"/>
      <c r="K82" s="400">
        <f>SUM(K73,K76,K79)</f>
        <v>0</v>
      </c>
      <c r="L82" s="400"/>
      <c r="M82" s="400"/>
      <c r="N82" s="401"/>
      <c r="O82" s="397" t="s">
        <v>91</v>
      </c>
    </row>
    <row r="83" spans="2:15" ht="19.5" customHeight="1">
      <c r="B83" s="381"/>
      <c r="C83" s="408"/>
      <c r="D83" s="408"/>
      <c r="E83" s="374" t="s">
        <v>86</v>
      </c>
      <c r="F83" s="374"/>
      <c r="G83" s="374"/>
      <c r="H83" s="374"/>
      <c r="I83" s="374"/>
      <c r="J83" s="374"/>
      <c r="K83" s="391">
        <f>SUM(K74,K77,K80)</f>
        <v>0</v>
      </c>
      <c r="L83" s="392"/>
      <c r="M83" s="392"/>
      <c r="N83" s="393"/>
      <c r="O83" s="398"/>
    </row>
    <row r="84" spans="2:15" ht="19.5" customHeight="1" thickBot="1">
      <c r="B84" s="382"/>
      <c r="C84" s="409"/>
      <c r="D84" s="409"/>
      <c r="E84" s="410" t="s">
        <v>87</v>
      </c>
      <c r="F84" s="410"/>
      <c r="G84" s="410"/>
      <c r="H84" s="410"/>
      <c r="I84" s="410"/>
      <c r="J84" s="410"/>
      <c r="K84" s="394">
        <f>SUM(K75,K78,K81)</f>
        <v>0</v>
      </c>
      <c r="L84" s="395"/>
      <c r="M84" s="395"/>
      <c r="N84" s="396"/>
      <c r="O84" s="399"/>
    </row>
    <row r="85" spans="1:15" s="20" customFormat="1" ht="15" customHeight="1">
      <c r="A85" s="21"/>
      <c r="B85" s="24" t="s">
        <v>55</v>
      </c>
      <c r="C85" s="25" t="s">
        <v>52</v>
      </c>
      <c r="D85" s="24"/>
      <c r="E85" s="24"/>
      <c r="F85" s="24"/>
      <c r="G85" s="24"/>
      <c r="H85" s="24"/>
      <c r="I85" s="24"/>
      <c r="J85" s="24"/>
      <c r="K85" s="25"/>
      <c r="L85" s="25"/>
      <c r="M85" s="25"/>
      <c r="N85" s="25"/>
      <c r="O85" s="38"/>
    </row>
    <row r="86" spans="1:15" s="20" customFormat="1" ht="15" customHeight="1">
      <c r="A86" s="21"/>
      <c r="B86" s="24" t="s">
        <v>56</v>
      </c>
      <c r="C86" s="25" t="s">
        <v>53</v>
      </c>
      <c r="D86" s="24"/>
      <c r="E86" s="24"/>
      <c r="F86" s="24"/>
      <c r="G86" s="24"/>
      <c r="H86" s="24"/>
      <c r="I86" s="24"/>
      <c r="J86" s="24"/>
      <c r="K86" s="25"/>
      <c r="L86" s="25"/>
      <c r="M86" s="25"/>
      <c r="N86" s="25"/>
      <c r="O86" s="38"/>
    </row>
    <row r="87" spans="1:15" s="20" customFormat="1" ht="15" customHeight="1">
      <c r="A87" s="21"/>
      <c r="B87" s="24" t="s">
        <v>57</v>
      </c>
      <c r="C87" s="25" t="s">
        <v>54</v>
      </c>
      <c r="D87" s="24"/>
      <c r="E87" s="24"/>
      <c r="F87" s="24"/>
      <c r="G87" s="24"/>
      <c r="H87" s="24"/>
      <c r="I87" s="24"/>
      <c r="J87" s="24"/>
      <c r="K87" s="25"/>
      <c r="L87" s="25"/>
      <c r="M87" s="25"/>
      <c r="N87" s="25"/>
      <c r="O87" s="38"/>
    </row>
    <row r="88" spans="1:15" s="20" customFormat="1" ht="13.5">
      <c r="A88" s="21"/>
      <c r="B88" s="26"/>
      <c r="C88" s="27"/>
      <c r="D88" s="27"/>
      <c r="E88" s="27"/>
      <c r="F88" s="27"/>
      <c r="G88" s="27"/>
      <c r="H88" s="27"/>
      <c r="I88" s="27"/>
      <c r="J88" s="27"/>
      <c r="K88" s="19"/>
      <c r="L88" s="19"/>
      <c r="M88" s="19"/>
      <c r="N88" s="19"/>
      <c r="O88" s="35"/>
    </row>
    <row r="89" spans="1:14" s="20" customFormat="1" ht="13.5">
      <c r="A89" s="21"/>
      <c r="B89" s="26"/>
      <c r="C89" s="27"/>
      <c r="D89" s="27"/>
      <c r="E89" s="27"/>
      <c r="F89" s="27"/>
      <c r="G89" s="27"/>
      <c r="H89" s="27"/>
      <c r="I89" s="27"/>
      <c r="J89" s="27"/>
      <c r="K89" s="19"/>
      <c r="L89" s="19"/>
      <c r="M89" s="19"/>
      <c r="N89" s="19"/>
    </row>
    <row r="90" spans="1:14" s="20" customFormat="1" ht="13.5">
      <c r="A90" s="21"/>
      <c r="B90" s="26"/>
      <c r="C90" s="27"/>
      <c r="D90" s="27"/>
      <c r="E90" s="27"/>
      <c r="F90" s="27"/>
      <c r="G90" s="27"/>
      <c r="H90" s="27"/>
      <c r="I90" s="27"/>
      <c r="J90" s="27"/>
      <c r="K90" s="19"/>
      <c r="L90" s="19"/>
      <c r="M90" s="19"/>
      <c r="N90" s="19"/>
    </row>
    <row r="91" spans="1:14" s="20" customFormat="1" ht="13.5">
      <c r="A91" s="21"/>
      <c r="B91" s="26"/>
      <c r="C91" s="27"/>
      <c r="D91" s="27"/>
      <c r="E91" s="27"/>
      <c r="F91" s="27"/>
      <c r="G91" s="27"/>
      <c r="H91" s="27"/>
      <c r="I91" s="27"/>
      <c r="J91" s="27"/>
      <c r="K91" s="19"/>
      <c r="L91" s="19"/>
      <c r="M91" s="19"/>
      <c r="N91" s="19"/>
    </row>
    <row r="92" spans="1:14" s="20" customFormat="1" ht="13.5">
      <c r="A92" s="21"/>
      <c r="B92" s="26"/>
      <c r="C92" s="27"/>
      <c r="D92" s="27"/>
      <c r="E92" s="27"/>
      <c r="F92" s="27"/>
      <c r="G92" s="27"/>
      <c r="H92" s="27"/>
      <c r="I92" s="27"/>
      <c r="J92" s="27"/>
      <c r="K92" s="19"/>
      <c r="L92" s="19"/>
      <c r="M92" s="19"/>
      <c r="N92" s="19"/>
    </row>
    <row r="93" spans="1:14" s="20" customFormat="1" ht="13.5">
      <c r="A93" s="21"/>
      <c r="B93" s="26"/>
      <c r="C93" s="27"/>
      <c r="D93" s="27"/>
      <c r="E93" s="27"/>
      <c r="F93" s="27"/>
      <c r="G93" s="27"/>
      <c r="H93" s="27"/>
      <c r="I93" s="27"/>
      <c r="J93" s="27"/>
      <c r="K93" s="19"/>
      <c r="L93" s="19"/>
      <c r="M93" s="19"/>
      <c r="N93" s="19"/>
    </row>
    <row r="94" spans="1:14" s="20" customFormat="1" ht="13.5">
      <c r="A94" s="21"/>
      <c r="B94" s="26"/>
      <c r="C94" s="27"/>
      <c r="D94" s="27"/>
      <c r="E94" s="27"/>
      <c r="F94" s="27"/>
      <c r="G94" s="27"/>
      <c r="H94" s="27"/>
      <c r="I94" s="27"/>
      <c r="J94" s="27"/>
      <c r="K94" s="19"/>
      <c r="L94" s="19"/>
      <c r="M94" s="19"/>
      <c r="N94" s="19"/>
    </row>
    <row r="95" spans="1:14" s="20" customFormat="1" ht="13.5">
      <c r="A95" s="21"/>
      <c r="B95" s="26"/>
      <c r="C95" s="27"/>
      <c r="D95" s="27"/>
      <c r="E95" s="27"/>
      <c r="F95" s="27"/>
      <c r="G95" s="27"/>
      <c r="H95" s="27"/>
      <c r="I95" s="27"/>
      <c r="J95" s="27"/>
      <c r="K95" s="19"/>
      <c r="L95" s="19"/>
      <c r="M95" s="19"/>
      <c r="N95" s="19"/>
    </row>
    <row r="96" spans="1:14" s="20" customFormat="1" ht="13.5">
      <c r="A96" s="21"/>
      <c r="B96" s="26"/>
      <c r="C96" s="27"/>
      <c r="D96" s="27"/>
      <c r="E96" s="27"/>
      <c r="F96" s="27"/>
      <c r="G96" s="27"/>
      <c r="H96" s="27"/>
      <c r="I96" s="27"/>
      <c r="J96" s="27"/>
      <c r="K96" s="19"/>
      <c r="L96" s="19"/>
      <c r="M96" s="19"/>
      <c r="N96" s="19"/>
    </row>
    <row r="97" spans="1:14" s="20" customFormat="1" ht="13.5">
      <c r="A97" s="21"/>
      <c r="B97" s="26"/>
      <c r="C97" s="27"/>
      <c r="D97" s="27"/>
      <c r="E97" s="27"/>
      <c r="F97" s="27"/>
      <c r="G97" s="27"/>
      <c r="H97" s="27"/>
      <c r="I97" s="27"/>
      <c r="J97" s="27"/>
      <c r="K97" s="19"/>
      <c r="L97" s="19"/>
      <c r="M97" s="19"/>
      <c r="N97" s="19"/>
    </row>
    <row r="98" spans="1:14" s="20" customFormat="1" ht="13.5">
      <c r="A98" s="21"/>
      <c r="B98" s="26"/>
      <c r="C98" s="27"/>
      <c r="D98" s="27"/>
      <c r="E98" s="27"/>
      <c r="F98" s="27"/>
      <c r="G98" s="27"/>
      <c r="H98" s="27"/>
      <c r="I98" s="27"/>
      <c r="J98" s="27"/>
      <c r="K98" s="19"/>
      <c r="L98" s="19"/>
      <c r="M98" s="19"/>
      <c r="N98" s="19"/>
    </row>
    <row r="99" spans="1:14" s="20" customFormat="1" ht="13.5">
      <c r="A99" s="21"/>
      <c r="B99" s="26"/>
      <c r="C99" s="27"/>
      <c r="D99" s="27"/>
      <c r="E99" s="27"/>
      <c r="F99" s="27"/>
      <c r="G99" s="27"/>
      <c r="H99" s="27"/>
      <c r="I99" s="27"/>
      <c r="J99" s="27"/>
      <c r="K99" s="19"/>
      <c r="L99" s="19"/>
      <c r="M99" s="19"/>
      <c r="N99" s="19"/>
    </row>
    <row r="100" spans="1:14" s="20" customFormat="1" ht="13.5">
      <c r="A100" s="21"/>
      <c r="B100" s="26"/>
      <c r="C100" s="27"/>
      <c r="D100" s="27"/>
      <c r="E100" s="27"/>
      <c r="F100" s="27"/>
      <c r="G100" s="27"/>
      <c r="H100" s="27"/>
      <c r="I100" s="27"/>
      <c r="J100" s="27"/>
      <c r="K100" s="19"/>
      <c r="L100" s="19"/>
      <c r="M100" s="19"/>
      <c r="N100" s="19"/>
    </row>
    <row r="101" spans="1:14" s="20" customFormat="1" ht="13.5">
      <c r="A101" s="21"/>
      <c r="B101" s="26"/>
      <c r="C101" s="27"/>
      <c r="D101" s="27"/>
      <c r="E101" s="27"/>
      <c r="F101" s="27"/>
      <c r="G101" s="27"/>
      <c r="H101" s="27"/>
      <c r="I101" s="27"/>
      <c r="J101" s="27"/>
      <c r="K101" s="19"/>
      <c r="L101" s="19"/>
      <c r="M101" s="19"/>
      <c r="N101" s="19"/>
    </row>
    <row r="102" spans="1:14" s="20" customFormat="1" ht="13.5">
      <c r="A102" s="21"/>
      <c r="B102" s="26"/>
      <c r="C102" s="27"/>
      <c r="D102" s="27"/>
      <c r="E102" s="27"/>
      <c r="F102" s="27"/>
      <c r="G102" s="27"/>
      <c r="H102" s="27"/>
      <c r="I102" s="27"/>
      <c r="J102" s="27"/>
      <c r="K102" s="19"/>
      <c r="L102" s="19"/>
      <c r="M102" s="19"/>
      <c r="N102" s="19"/>
    </row>
    <row r="103" spans="1:14" s="20" customFormat="1" ht="13.5">
      <c r="A103" s="21"/>
      <c r="B103" s="26"/>
      <c r="C103" s="27"/>
      <c r="D103" s="27"/>
      <c r="E103" s="27"/>
      <c r="F103" s="27"/>
      <c r="G103" s="27"/>
      <c r="H103" s="27"/>
      <c r="I103" s="27"/>
      <c r="J103" s="27"/>
      <c r="K103" s="19"/>
      <c r="L103" s="19"/>
      <c r="M103" s="19"/>
      <c r="N103" s="19"/>
    </row>
    <row r="104" spans="1:14" s="20" customFormat="1" ht="13.5">
      <c r="A104" s="21"/>
      <c r="B104" s="26"/>
      <c r="C104" s="27"/>
      <c r="D104" s="27"/>
      <c r="E104" s="27"/>
      <c r="F104" s="27"/>
      <c r="G104" s="27"/>
      <c r="H104" s="27"/>
      <c r="I104" s="27"/>
      <c r="J104" s="27"/>
      <c r="K104" s="19"/>
      <c r="L104" s="19"/>
      <c r="M104" s="19"/>
      <c r="N104" s="19"/>
    </row>
    <row r="105" spans="1:14" s="20" customFormat="1" ht="13.5">
      <c r="A105" s="21"/>
      <c r="B105" s="26"/>
      <c r="C105" s="27"/>
      <c r="D105" s="27"/>
      <c r="E105" s="27"/>
      <c r="F105" s="27"/>
      <c r="G105" s="27"/>
      <c r="H105" s="27"/>
      <c r="I105" s="27"/>
      <c r="J105" s="27"/>
      <c r="K105" s="19"/>
      <c r="L105" s="19"/>
      <c r="M105" s="19"/>
      <c r="N105" s="19"/>
    </row>
    <row r="106" spans="1:14" s="20" customFormat="1" ht="13.5">
      <c r="A106" s="21"/>
      <c r="B106" s="26"/>
      <c r="C106" s="27"/>
      <c r="D106" s="27"/>
      <c r="E106" s="27"/>
      <c r="F106" s="27"/>
      <c r="G106" s="27"/>
      <c r="H106" s="27"/>
      <c r="I106" s="27"/>
      <c r="J106" s="27"/>
      <c r="K106" s="19"/>
      <c r="L106" s="19"/>
      <c r="M106" s="19"/>
      <c r="N106" s="19"/>
    </row>
    <row r="107" spans="1:14" s="20" customFormat="1" ht="13.5">
      <c r="A107" s="21"/>
      <c r="B107" s="26"/>
      <c r="C107" s="27"/>
      <c r="D107" s="27"/>
      <c r="E107" s="27"/>
      <c r="F107" s="27"/>
      <c r="G107" s="27"/>
      <c r="H107" s="27"/>
      <c r="I107" s="27"/>
      <c r="J107" s="27"/>
      <c r="K107" s="19"/>
      <c r="L107" s="19"/>
      <c r="M107" s="19"/>
      <c r="N107" s="19"/>
    </row>
  </sheetData>
  <sheetProtection sheet="1" formatCells="0" formatRows="0" selectLockedCells="1"/>
  <mergeCells count="194">
    <mergeCell ref="O50:O51"/>
    <mergeCell ref="K51:L51"/>
    <mergeCell ref="M51:N51"/>
    <mergeCell ref="B50:B67"/>
    <mergeCell ref="K53:N53"/>
    <mergeCell ref="M62:N62"/>
    <mergeCell ref="C57:J57"/>
    <mergeCell ref="O61:O62"/>
    <mergeCell ref="C52:J52"/>
    <mergeCell ref="K59:N59"/>
    <mergeCell ref="C82:D84"/>
    <mergeCell ref="E82:J82"/>
    <mergeCell ref="E83:J83"/>
    <mergeCell ref="E84:J84"/>
    <mergeCell ref="C79:D81"/>
    <mergeCell ref="E79:J79"/>
    <mergeCell ref="E80:J80"/>
    <mergeCell ref="E81:J81"/>
    <mergeCell ref="O82:O84"/>
    <mergeCell ref="K79:N79"/>
    <mergeCell ref="K80:N80"/>
    <mergeCell ref="K81:N81"/>
    <mergeCell ref="K82:N82"/>
    <mergeCell ref="K71:N71"/>
    <mergeCell ref="O73:O75"/>
    <mergeCell ref="O76:O78"/>
    <mergeCell ref="O79:O81"/>
    <mergeCell ref="K72:N72"/>
    <mergeCell ref="B73:B84"/>
    <mergeCell ref="K73:N73"/>
    <mergeCell ref="K74:N74"/>
    <mergeCell ref="K75:N75"/>
    <mergeCell ref="K76:N76"/>
    <mergeCell ref="E75:J75"/>
    <mergeCell ref="K83:N83"/>
    <mergeCell ref="K84:N84"/>
    <mergeCell ref="K77:N77"/>
    <mergeCell ref="K78:N78"/>
    <mergeCell ref="C76:D78"/>
    <mergeCell ref="E76:J76"/>
    <mergeCell ref="E77:J77"/>
    <mergeCell ref="E78:J78"/>
    <mergeCell ref="D70:J70"/>
    <mergeCell ref="C68:C69"/>
    <mergeCell ref="E73:J73"/>
    <mergeCell ref="C73:D75"/>
    <mergeCell ref="E74:J74"/>
    <mergeCell ref="K57:N57"/>
    <mergeCell ref="K67:N67"/>
    <mergeCell ref="C67:J67"/>
    <mergeCell ref="K70:N70"/>
    <mergeCell ref="K68:N68"/>
    <mergeCell ref="K69:N69"/>
    <mergeCell ref="D68:J68"/>
    <mergeCell ref="D69:J69"/>
    <mergeCell ref="K58:N58"/>
    <mergeCell ref="K61:L61"/>
    <mergeCell ref="K42:N42"/>
    <mergeCell ref="M50:N50"/>
    <mergeCell ref="C59:J59"/>
    <mergeCell ref="K66:N66"/>
    <mergeCell ref="K60:N60"/>
    <mergeCell ref="K64:N64"/>
    <mergeCell ref="K62:L62"/>
    <mergeCell ref="C54:J54"/>
    <mergeCell ref="C53:J53"/>
    <mergeCell ref="K50:L50"/>
    <mergeCell ref="K18:N18"/>
    <mergeCell ref="K48:N48"/>
    <mergeCell ref="B49:J49"/>
    <mergeCell ref="K44:N44"/>
    <mergeCell ref="B42:B46"/>
    <mergeCell ref="C46:J46"/>
    <mergeCell ref="C43:D45"/>
    <mergeCell ref="C42:J42"/>
    <mergeCell ref="K49:N49"/>
    <mergeCell ref="K47:N47"/>
    <mergeCell ref="B47:J47"/>
    <mergeCell ref="B68:B72"/>
    <mergeCell ref="C58:J58"/>
    <mergeCell ref="C64:J64"/>
    <mergeCell ref="E71:J71"/>
    <mergeCell ref="C60:J62"/>
    <mergeCell ref="D72:J72"/>
    <mergeCell ref="C66:J66"/>
    <mergeCell ref="C70:C71"/>
    <mergeCell ref="C56:J56"/>
    <mergeCell ref="E22:J22"/>
    <mergeCell ref="E23:J23"/>
    <mergeCell ref="K52:N52"/>
    <mergeCell ref="B48:J48"/>
    <mergeCell ref="B3:N3"/>
    <mergeCell ref="K7:N7"/>
    <mergeCell ref="K15:N15"/>
    <mergeCell ref="K14:N14"/>
    <mergeCell ref="K12:N12"/>
    <mergeCell ref="E12:J12"/>
    <mergeCell ref="B4:K4"/>
    <mergeCell ref="B5:J5"/>
    <mergeCell ref="B7:J7"/>
    <mergeCell ref="K8:N8"/>
    <mergeCell ref="K9:N9"/>
    <mergeCell ref="B8:J8"/>
    <mergeCell ref="C9:D15"/>
    <mergeCell ref="K11:N11"/>
    <mergeCell ref="K13:N13"/>
    <mergeCell ref="K5:N5"/>
    <mergeCell ref="B6:J6"/>
    <mergeCell ref="K20:N20"/>
    <mergeCell ref="E9:J9"/>
    <mergeCell ref="E19:J19"/>
    <mergeCell ref="E14:J14"/>
    <mergeCell ref="K16:N16"/>
    <mergeCell ref="C16:D23"/>
    <mergeCell ref="E17:J17"/>
    <mergeCell ref="K23:N23"/>
    <mergeCell ref="E15:J15"/>
    <mergeCell ref="B24:B41"/>
    <mergeCell ref="C24:C29"/>
    <mergeCell ref="D24:J24"/>
    <mergeCell ref="C30:C35"/>
    <mergeCell ref="E31:J31"/>
    <mergeCell ref="E40:J40"/>
    <mergeCell ref="E34:J34"/>
    <mergeCell ref="E26:J26"/>
    <mergeCell ref="D25:D29"/>
    <mergeCell ref="E25:J25"/>
    <mergeCell ref="O9:O15"/>
    <mergeCell ref="E10:J10"/>
    <mergeCell ref="E11:J11"/>
    <mergeCell ref="E21:J21"/>
    <mergeCell ref="E16:J16"/>
    <mergeCell ref="E13:J13"/>
    <mergeCell ref="K10:N10"/>
    <mergeCell ref="K17:N17"/>
    <mergeCell ref="E20:J20"/>
    <mergeCell ref="K19:N19"/>
    <mergeCell ref="E32:J32"/>
    <mergeCell ref="E28:J28"/>
    <mergeCell ref="O16:O23"/>
    <mergeCell ref="E18:J18"/>
    <mergeCell ref="K21:N21"/>
    <mergeCell ref="O24:O41"/>
    <mergeCell ref="K27:N27"/>
    <mergeCell ref="K22:N22"/>
    <mergeCell ref="K24:N24"/>
    <mergeCell ref="K39:N39"/>
    <mergeCell ref="K30:N30"/>
    <mergeCell ref="K37:N37"/>
    <mergeCell ref="K29:N29"/>
    <mergeCell ref="K32:N32"/>
    <mergeCell ref="K31:N31"/>
    <mergeCell ref="K28:N28"/>
    <mergeCell ref="K34:N34"/>
    <mergeCell ref="C36:C41"/>
    <mergeCell ref="D37:D41"/>
    <mergeCell ref="C55:J55"/>
    <mergeCell ref="E39:J39"/>
    <mergeCell ref="E37:J37"/>
    <mergeCell ref="E27:J27"/>
    <mergeCell ref="E35:J35"/>
    <mergeCell ref="E29:J29"/>
    <mergeCell ref="D30:J30"/>
    <mergeCell ref="E33:J33"/>
    <mergeCell ref="O43:O45"/>
    <mergeCell ref="E44:J44"/>
    <mergeCell ref="E45:J45"/>
    <mergeCell ref="K45:N45"/>
    <mergeCell ref="M61:N61"/>
    <mergeCell ref="C65:J65"/>
    <mergeCell ref="C63:J63"/>
    <mergeCell ref="K63:N63"/>
    <mergeCell ref="K65:N65"/>
    <mergeCell ref="C50:J51"/>
    <mergeCell ref="O1:O3"/>
    <mergeCell ref="K46:N46"/>
    <mergeCell ref="K26:N26"/>
    <mergeCell ref="K25:N25"/>
    <mergeCell ref="E43:J43"/>
    <mergeCell ref="K35:N35"/>
    <mergeCell ref="B2:M2"/>
    <mergeCell ref="K33:N33"/>
    <mergeCell ref="D31:D35"/>
    <mergeCell ref="D36:J36"/>
    <mergeCell ref="K56:N56"/>
    <mergeCell ref="K54:N54"/>
    <mergeCell ref="K41:N41"/>
    <mergeCell ref="K40:N40"/>
    <mergeCell ref="E38:J38"/>
    <mergeCell ref="K36:N36"/>
    <mergeCell ref="K55:N55"/>
    <mergeCell ref="E41:J41"/>
    <mergeCell ref="K38:N38"/>
    <mergeCell ref="K43:N43"/>
  </mergeCells>
  <dataValidations count="3">
    <dataValidation type="whole" allowBlank="1" showInputMessage="1" showErrorMessage="1" prompt="ハイフンなしの７桁の数字のみ入力してください。" errorTitle="注意！" error="ハイフンなしの７桁の数字のみ入力してください。" sqref="K11 K19">
      <formula1>0</formula1>
      <formula2>9999999</formula2>
    </dataValidation>
    <dataValidation allowBlank="1" showInputMessage="1" showErrorMessage="1" prompt="市外局番からハイフンを入れて入力してください。&#10;例：03-1234-5678" sqref="K13:N14 K21:N22 K27:N28 K33:N34 K39:N40"/>
    <dataValidation type="whole" operator="equal" allowBlank="1" showInputMessage="1" showErrorMessage="1" promptTitle="注意！" prompt="記入できるのは半角数字の　1　のみです。" errorTitle="注意！" error="記入できるのは半角数字の　1　のみです。" sqref="K51 M51">
      <formula1>1</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X66"/>
  <sheetViews>
    <sheetView view="pageBreakPreview" zoomScaleSheetLayoutView="100" zoomScalePageLayoutView="0" workbookViewId="0" topLeftCell="A1">
      <selection activeCell="F15" sqref="F15:L15"/>
    </sheetView>
  </sheetViews>
  <sheetFormatPr defaultColWidth="2.57421875" defaultRowHeight="15"/>
  <cols>
    <col min="1" max="16384" width="2.57421875" style="1" customWidth="1"/>
  </cols>
  <sheetData>
    <row r="1" spans="1:2" s="119" customFormat="1" ht="17.25">
      <c r="A1" s="118"/>
      <c r="B1" s="122" t="s">
        <v>490</v>
      </c>
    </row>
    <row r="2" s="119" customFormat="1" ht="17.25">
      <c r="B2" s="123" t="s">
        <v>50</v>
      </c>
    </row>
    <row r="3" s="119" customFormat="1" ht="17.25">
      <c r="B3" s="123" t="s">
        <v>120</v>
      </c>
    </row>
    <row r="4" s="119" customFormat="1" ht="9.75" customHeight="1">
      <c r="B4" s="123"/>
    </row>
    <row r="5" s="119" customFormat="1" ht="17.25">
      <c r="B5" s="123" t="s">
        <v>506</v>
      </c>
    </row>
    <row r="6" s="119" customFormat="1" ht="9" customHeight="1"/>
    <row r="7" spans="1:33" ht="18">
      <c r="A7" s="8" t="s">
        <v>118</v>
      </c>
      <c r="B7" s="9"/>
      <c r="C7" s="9"/>
      <c r="D7" s="9"/>
      <c r="E7" s="9"/>
      <c r="F7" s="9"/>
      <c r="G7" s="9"/>
      <c r="H7" s="2"/>
      <c r="I7" s="10"/>
      <c r="J7" s="10"/>
      <c r="K7" s="10"/>
      <c r="L7" s="10"/>
      <c r="M7" s="10"/>
      <c r="N7" s="10"/>
      <c r="O7" s="10"/>
      <c r="P7" s="10"/>
      <c r="Q7" s="10"/>
      <c r="R7" s="10"/>
      <c r="S7" s="10"/>
      <c r="T7" s="10"/>
      <c r="U7" s="10"/>
      <c r="V7" s="10"/>
      <c r="W7" s="491" t="s">
        <v>94</v>
      </c>
      <c r="X7" s="491"/>
      <c r="Y7" s="491"/>
      <c r="Z7" s="491"/>
      <c r="AA7" s="491"/>
      <c r="AB7" s="422" t="s">
        <v>480</v>
      </c>
      <c r="AC7" s="423"/>
      <c r="AD7" s="423"/>
      <c r="AE7" s="424">
        <f>'【様式第1】交付申請書　'!Z2</f>
        <v>0</v>
      </c>
      <c r="AF7" s="424"/>
      <c r="AG7" s="425"/>
    </row>
    <row r="8" spans="1:33" ht="6.75" customHeight="1">
      <c r="A8" s="8"/>
      <c r="B8" s="18"/>
      <c r="C8" s="18"/>
      <c r="D8" s="18"/>
      <c r="E8" s="18"/>
      <c r="F8" s="18"/>
      <c r="G8" s="18"/>
      <c r="H8" s="2"/>
      <c r="I8" s="10"/>
      <c r="J8" s="10"/>
      <c r="K8" s="10"/>
      <c r="L8" s="10"/>
      <c r="M8" s="10"/>
      <c r="N8" s="10"/>
      <c r="O8" s="10"/>
      <c r="P8" s="10"/>
      <c r="Q8" s="10"/>
      <c r="R8" s="10"/>
      <c r="S8" s="10"/>
      <c r="T8" s="10"/>
      <c r="U8" s="10"/>
      <c r="V8" s="10"/>
      <c r="W8" s="10"/>
      <c r="X8" s="14"/>
      <c r="Y8" s="14"/>
      <c r="Z8" s="14"/>
      <c r="AA8" s="14"/>
      <c r="AB8" s="14"/>
      <c r="AC8" s="15"/>
      <c r="AD8" s="15"/>
      <c r="AE8" s="15"/>
      <c r="AF8" s="15"/>
      <c r="AG8" s="15"/>
    </row>
    <row r="9" spans="1:33" ht="14.25">
      <c r="A9" s="536" t="s">
        <v>38</v>
      </c>
      <c r="B9" s="536"/>
      <c r="C9" s="536"/>
      <c r="D9" s="536"/>
      <c r="E9" s="536"/>
      <c r="F9" s="536"/>
      <c r="G9" s="536"/>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row>
    <row r="10" spans="1:33" ht="14.25">
      <c r="A10" s="553" t="s">
        <v>125</v>
      </c>
      <c r="B10" s="553"/>
      <c r="C10" s="553"/>
      <c r="D10" s="553"/>
      <c r="E10" s="553"/>
      <c r="F10" s="553"/>
      <c r="G10" s="553"/>
      <c r="H10" s="553"/>
      <c r="I10" s="553"/>
      <c r="J10" s="553"/>
      <c r="K10" s="553"/>
      <c r="L10" s="553"/>
      <c r="M10" s="553"/>
      <c r="N10" s="553"/>
      <c r="O10" s="553"/>
      <c r="P10" s="553"/>
      <c r="Q10" s="553"/>
      <c r="R10" s="553"/>
      <c r="S10" s="553"/>
      <c r="T10" s="553"/>
      <c r="U10" s="553"/>
      <c r="V10" s="553"/>
      <c r="W10" s="553"/>
      <c r="X10" s="553"/>
      <c r="Y10" s="553"/>
      <c r="Z10" s="553"/>
      <c r="AA10" s="553"/>
      <c r="AB10" s="553"/>
      <c r="AC10" s="553"/>
      <c r="AD10" s="553"/>
      <c r="AE10" s="553"/>
      <c r="AF10" s="553"/>
      <c r="AG10" s="553"/>
    </row>
    <row r="11" spans="1:33" ht="14.25">
      <c r="A11" s="572"/>
      <c r="B11" s="573"/>
      <c r="C11" s="573"/>
      <c r="D11" s="573"/>
      <c r="E11" s="573"/>
      <c r="F11" s="573"/>
      <c r="G11" s="573"/>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row>
    <row r="12" spans="2:33" ht="16.5" customHeight="1">
      <c r="B12" s="537" t="s">
        <v>1</v>
      </c>
      <c r="C12" s="538"/>
      <c r="D12" s="538"/>
      <c r="E12" s="539"/>
      <c r="F12" s="543" t="s">
        <v>0</v>
      </c>
      <c r="G12" s="544"/>
      <c r="H12" s="544"/>
      <c r="I12" s="544"/>
      <c r="J12" s="544"/>
      <c r="K12" s="544"/>
      <c r="L12" s="545"/>
      <c r="M12" s="498" t="s">
        <v>13</v>
      </c>
      <c r="N12" s="499"/>
      <c r="O12" s="499"/>
      <c r="P12" s="499"/>
      <c r="Q12" s="499"/>
      <c r="R12" s="499"/>
      <c r="S12" s="500"/>
      <c r="T12" s="498" t="s">
        <v>65</v>
      </c>
      <c r="U12" s="499"/>
      <c r="V12" s="499"/>
      <c r="W12" s="499"/>
      <c r="X12" s="499"/>
      <c r="Y12" s="499"/>
      <c r="Z12" s="500"/>
      <c r="AA12" s="498" t="s">
        <v>516</v>
      </c>
      <c r="AB12" s="499"/>
      <c r="AC12" s="499"/>
      <c r="AD12" s="499"/>
      <c r="AE12" s="499"/>
      <c r="AF12" s="499"/>
      <c r="AG12" s="500"/>
    </row>
    <row r="13" spans="2:33" ht="16.5" customHeight="1">
      <c r="B13" s="540"/>
      <c r="C13" s="541"/>
      <c r="D13" s="541"/>
      <c r="E13" s="542"/>
      <c r="F13" s="546"/>
      <c r="G13" s="547"/>
      <c r="H13" s="547"/>
      <c r="I13" s="547"/>
      <c r="J13" s="547"/>
      <c r="K13" s="547"/>
      <c r="L13" s="548"/>
      <c r="M13" s="520"/>
      <c r="N13" s="521"/>
      <c r="O13" s="521"/>
      <c r="P13" s="521"/>
      <c r="Q13" s="521"/>
      <c r="R13" s="521"/>
      <c r="S13" s="522"/>
      <c r="T13" s="501" t="s">
        <v>66</v>
      </c>
      <c r="U13" s="502"/>
      <c r="V13" s="502"/>
      <c r="W13" s="502"/>
      <c r="X13" s="502"/>
      <c r="Y13" s="502"/>
      <c r="Z13" s="503"/>
      <c r="AA13" s="520"/>
      <c r="AB13" s="521"/>
      <c r="AC13" s="521"/>
      <c r="AD13" s="521"/>
      <c r="AE13" s="521"/>
      <c r="AF13" s="521"/>
      <c r="AG13" s="522"/>
    </row>
    <row r="14" spans="2:33" ht="16.5" customHeight="1">
      <c r="B14" s="540"/>
      <c r="C14" s="541"/>
      <c r="D14" s="541"/>
      <c r="E14" s="542"/>
      <c r="F14" s="549"/>
      <c r="G14" s="550"/>
      <c r="H14" s="550"/>
      <c r="I14" s="550"/>
      <c r="J14" s="550"/>
      <c r="K14" s="550"/>
      <c r="L14" s="551"/>
      <c r="M14" s="523"/>
      <c r="N14" s="524"/>
      <c r="O14" s="524"/>
      <c r="P14" s="524"/>
      <c r="Q14" s="524"/>
      <c r="R14" s="524"/>
      <c r="S14" s="525"/>
      <c r="T14" s="203"/>
      <c r="U14" s="204"/>
      <c r="V14" s="204"/>
      <c r="W14" s="204"/>
      <c r="X14" s="204"/>
      <c r="Y14" s="204"/>
      <c r="Z14" s="205"/>
      <c r="AA14" s="523"/>
      <c r="AB14" s="524"/>
      <c r="AC14" s="524"/>
      <c r="AD14" s="524"/>
      <c r="AE14" s="524"/>
      <c r="AF14" s="524"/>
      <c r="AG14" s="525"/>
    </row>
    <row r="15" spans="2:33" ht="16.5" customHeight="1">
      <c r="B15" s="540"/>
      <c r="C15" s="541"/>
      <c r="D15" s="541"/>
      <c r="E15" s="542"/>
      <c r="F15" s="532"/>
      <c r="G15" s="532"/>
      <c r="H15" s="532"/>
      <c r="I15" s="532"/>
      <c r="J15" s="532"/>
      <c r="K15" s="532"/>
      <c r="L15" s="533"/>
      <c r="M15" s="554">
        <v>0</v>
      </c>
      <c r="N15" s="554"/>
      <c r="O15" s="554"/>
      <c r="P15" s="554"/>
      <c r="Q15" s="554"/>
      <c r="R15" s="554"/>
      <c r="S15" s="554"/>
      <c r="T15" s="552">
        <f>$F$15-$M$15</f>
        <v>0</v>
      </c>
      <c r="U15" s="552"/>
      <c r="V15" s="552"/>
      <c r="W15" s="552"/>
      <c r="X15" s="552"/>
      <c r="Y15" s="552"/>
      <c r="Z15" s="552"/>
      <c r="AA15" s="552">
        <f>SUM(AB16,AB17)</f>
        <v>0</v>
      </c>
      <c r="AB15" s="552"/>
      <c r="AC15" s="552"/>
      <c r="AD15" s="552"/>
      <c r="AE15" s="552"/>
      <c r="AF15" s="552"/>
      <c r="AG15" s="552"/>
    </row>
    <row r="16" spans="2:33" ht="16.5" customHeight="1">
      <c r="B16" s="540"/>
      <c r="C16" s="541"/>
      <c r="D16" s="541"/>
      <c r="E16" s="542"/>
      <c r="F16" s="133"/>
      <c r="G16" s="138"/>
      <c r="H16" s="138"/>
      <c r="I16" s="138"/>
      <c r="J16" s="138"/>
      <c r="K16" s="138"/>
      <c r="L16" s="138"/>
      <c r="M16" s="139"/>
      <c r="N16" s="139"/>
      <c r="O16" s="139"/>
      <c r="P16" s="139"/>
      <c r="Q16" s="139"/>
      <c r="R16" s="139"/>
      <c r="S16" s="139"/>
      <c r="T16" s="131"/>
      <c r="U16" s="131"/>
      <c r="V16" s="131"/>
      <c r="W16" s="131"/>
      <c r="X16" s="131"/>
      <c r="Y16" s="131"/>
      <c r="Z16" s="132"/>
      <c r="AA16" s="137" t="s">
        <v>395</v>
      </c>
      <c r="AB16" s="432">
        <f>K48</f>
        <v>0</v>
      </c>
      <c r="AC16" s="432"/>
      <c r="AD16" s="432"/>
      <c r="AE16" s="432"/>
      <c r="AF16" s="432"/>
      <c r="AG16" s="433"/>
    </row>
    <row r="17" spans="2:33" ht="16.5" customHeight="1">
      <c r="B17" s="540"/>
      <c r="C17" s="541"/>
      <c r="D17" s="541"/>
      <c r="E17" s="542"/>
      <c r="F17" s="134"/>
      <c r="G17" s="140"/>
      <c r="H17" s="140"/>
      <c r="I17" s="140"/>
      <c r="J17" s="140"/>
      <c r="K17" s="140"/>
      <c r="L17" s="140"/>
      <c r="M17" s="141"/>
      <c r="N17" s="141"/>
      <c r="O17" s="141"/>
      <c r="P17" s="141"/>
      <c r="Q17" s="141"/>
      <c r="R17" s="141"/>
      <c r="S17" s="141"/>
      <c r="T17" s="135"/>
      <c r="U17" s="135"/>
      <c r="V17" s="135"/>
      <c r="W17" s="135"/>
      <c r="X17" s="135"/>
      <c r="Y17" s="135"/>
      <c r="Z17" s="136"/>
      <c r="AA17" s="137" t="s">
        <v>396</v>
      </c>
      <c r="AB17" s="432">
        <f>K54</f>
        <v>0</v>
      </c>
      <c r="AC17" s="432"/>
      <c r="AD17" s="432"/>
      <c r="AE17" s="432"/>
      <c r="AF17" s="432"/>
      <c r="AG17" s="433"/>
    </row>
    <row r="18" spans="2:33" ht="16.5" customHeight="1">
      <c r="B18" s="540"/>
      <c r="C18" s="541"/>
      <c r="D18" s="541"/>
      <c r="E18" s="542"/>
      <c r="F18" s="434" t="s">
        <v>492</v>
      </c>
      <c r="G18" s="435"/>
      <c r="H18" s="435"/>
      <c r="I18" s="435"/>
      <c r="J18" s="435"/>
      <c r="K18" s="435"/>
      <c r="L18" s="436"/>
      <c r="M18" s="443" t="s">
        <v>493</v>
      </c>
      <c r="N18" s="444"/>
      <c r="O18" s="444"/>
      <c r="P18" s="444"/>
      <c r="Q18" s="444"/>
      <c r="R18" s="444"/>
      <c r="S18" s="445"/>
      <c r="T18" s="555" t="s">
        <v>494</v>
      </c>
      <c r="U18" s="556"/>
      <c r="V18" s="556"/>
      <c r="W18" s="556"/>
      <c r="X18" s="556"/>
      <c r="Y18" s="556"/>
      <c r="Z18" s="557"/>
      <c r="AA18" s="555" t="s">
        <v>398</v>
      </c>
      <c r="AB18" s="564"/>
      <c r="AC18" s="564"/>
      <c r="AD18" s="564"/>
      <c r="AE18" s="564"/>
      <c r="AF18" s="564"/>
      <c r="AG18" s="565"/>
    </row>
    <row r="19" spans="2:33" ht="16.5" customHeight="1">
      <c r="B19" s="540"/>
      <c r="C19" s="541"/>
      <c r="D19" s="541"/>
      <c r="E19" s="542"/>
      <c r="F19" s="437"/>
      <c r="G19" s="438"/>
      <c r="H19" s="438"/>
      <c r="I19" s="438"/>
      <c r="J19" s="438"/>
      <c r="K19" s="438"/>
      <c r="L19" s="439"/>
      <c r="M19" s="446"/>
      <c r="N19" s="447"/>
      <c r="O19" s="447"/>
      <c r="P19" s="447"/>
      <c r="Q19" s="447"/>
      <c r="R19" s="447"/>
      <c r="S19" s="448"/>
      <c r="T19" s="558"/>
      <c r="U19" s="559"/>
      <c r="V19" s="559"/>
      <c r="W19" s="559"/>
      <c r="X19" s="559"/>
      <c r="Y19" s="559"/>
      <c r="Z19" s="560"/>
      <c r="AA19" s="566"/>
      <c r="AB19" s="567"/>
      <c r="AC19" s="567"/>
      <c r="AD19" s="567"/>
      <c r="AE19" s="567"/>
      <c r="AF19" s="567"/>
      <c r="AG19" s="568"/>
    </row>
    <row r="20" spans="2:33" ht="16.5" customHeight="1">
      <c r="B20" s="540"/>
      <c r="C20" s="541"/>
      <c r="D20" s="541"/>
      <c r="E20" s="542"/>
      <c r="F20" s="440"/>
      <c r="G20" s="441"/>
      <c r="H20" s="441"/>
      <c r="I20" s="441"/>
      <c r="J20" s="441"/>
      <c r="K20" s="441"/>
      <c r="L20" s="442"/>
      <c r="M20" s="449"/>
      <c r="N20" s="450"/>
      <c r="O20" s="450"/>
      <c r="P20" s="450"/>
      <c r="Q20" s="450"/>
      <c r="R20" s="450"/>
      <c r="S20" s="451"/>
      <c r="T20" s="561"/>
      <c r="U20" s="562"/>
      <c r="V20" s="562"/>
      <c r="W20" s="562"/>
      <c r="X20" s="562"/>
      <c r="Y20" s="562"/>
      <c r="Z20" s="563"/>
      <c r="AA20" s="569"/>
      <c r="AB20" s="570"/>
      <c r="AC20" s="570"/>
      <c r="AD20" s="570"/>
      <c r="AE20" s="570"/>
      <c r="AF20" s="570"/>
      <c r="AG20" s="571"/>
    </row>
    <row r="21" spans="2:33" ht="16.5" customHeight="1" thickBot="1">
      <c r="B21" s="540"/>
      <c r="C21" s="541"/>
      <c r="D21" s="541"/>
      <c r="E21" s="542"/>
      <c r="F21" s="426"/>
      <c r="G21" s="427"/>
      <c r="H21" s="427"/>
      <c r="I21" s="427"/>
      <c r="J21" s="427"/>
      <c r="K21" s="427"/>
      <c r="L21" s="428"/>
      <c r="M21" s="429">
        <f>IF(AA15&gt;F21,F21,AA15)</f>
        <v>0</v>
      </c>
      <c r="N21" s="429"/>
      <c r="O21" s="429"/>
      <c r="P21" s="429"/>
      <c r="Q21" s="429"/>
      <c r="R21" s="429"/>
      <c r="S21" s="429"/>
      <c r="T21" s="430">
        <f>IF($T$15&gt;$M$21,$M$21,$T$15)</f>
        <v>0</v>
      </c>
      <c r="U21" s="430"/>
      <c r="V21" s="430"/>
      <c r="W21" s="430"/>
      <c r="X21" s="430"/>
      <c r="Y21" s="430"/>
      <c r="Z21" s="430"/>
      <c r="AA21" s="431"/>
      <c r="AB21" s="431"/>
      <c r="AC21" s="431"/>
      <c r="AD21" s="431"/>
      <c r="AE21" s="431"/>
      <c r="AF21" s="431"/>
      <c r="AG21" s="431"/>
    </row>
    <row r="22" spans="2:33" ht="16.5" customHeight="1" thickTop="1">
      <c r="B22" s="529" t="s">
        <v>3</v>
      </c>
      <c r="C22" s="530"/>
      <c r="D22" s="530"/>
      <c r="E22" s="530"/>
      <c r="F22" s="530"/>
      <c r="G22" s="530"/>
      <c r="H22" s="530"/>
      <c r="I22" s="530"/>
      <c r="J22" s="530"/>
      <c r="K22" s="530"/>
      <c r="L22" s="530"/>
      <c r="M22" s="530"/>
      <c r="N22" s="530"/>
      <c r="O22" s="530"/>
      <c r="P22" s="530"/>
      <c r="Q22" s="530"/>
      <c r="R22" s="530"/>
      <c r="S22" s="530"/>
      <c r="T22" s="530"/>
      <c r="U22" s="530"/>
      <c r="V22" s="530"/>
      <c r="W22" s="530"/>
      <c r="X22" s="530"/>
      <c r="Y22" s="530"/>
      <c r="Z22" s="530"/>
      <c r="AA22" s="530"/>
      <c r="AB22" s="530"/>
      <c r="AC22" s="530"/>
      <c r="AD22" s="530"/>
      <c r="AE22" s="530"/>
      <c r="AF22" s="530"/>
      <c r="AG22" s="531"/>
    </row>
    <row r="23" spans="2:33" ht="16.5" customHeight="1">
      <c r="B23" s="574" t="s">
        <v>4</v>
      </c>
      <c r="C23" s="575"/>
      <c r="D23" s="575"/>
      <c r="E23" s="575"/>
      <c r="F23" s="575"/>
      <c r="G23" s="575"/>
      <c r="H23" s="575"/>
      <c r="I23" s="575"/>
      <c r="J23" s="575"/>
      <c r="K23" s="526" t="s">
        <v>138</v>
      </c>
      <c r="L23" s="527"/>
      <c r="M23" s="527"/>
      <c r="N23" s="527"/>
      <c r="O23" s="527"/>
      <c r="P23" s="527"/>
      <c r="Q23" s="527"/>
      <c r="R23" s="528"/>
      <c r="S23" s="526" t="s">
        <v>6</v>
      </c>
      <c r="T23" s="527"/>
      <c r="U23" s="527"/>
      <c r="V23" s="527"/>
      <c r="W23" s="527"/>
      <c r="X23" s="527"/>
      <c r="Y23" s="527"/>
      <c r="Z23" s="527"/>
      <c r="AA23" s="527"/>
      <c r="AB23" s="527"/>
      <c r="AC23" s="527"/>
      <c r="AD23" s="527"/>
      <c r="AE23" s="527"/>
      <c r="AF23" s="527"/>
      <c r="AG23" s="528"/>
    </row>
    <row r="24" spans="2:33" ht="16.5" customHeight="1">
      <c r="B24" s="588"/>
      <c r="C24" s="589"/>
      <c r="D24" s="589"/>
      <c r="E24" s="589"/>
      <c r="F24" s="589"/>
      <c r="G24" s="589"/>
      <c r="H24" s="589"/>
      <c r="I24" s="589"/>
      <c r="J24" s="590"/>
      <c r="K24" s="504"/>
      <c r="L24" s="505"/>
      <c r="M24" s="505"/>
      <c r="N24" s="505"/>
      <c r="O24" s="505"/>
      <c r="P24" s="505"/>
      <c r="Q24" s="505"/>
      <c r="R24" s="506"/>
      <c r="S24" s="507"/>
      <c r="T24" s="508"/>
      <c r="U24" s="508"/>
      <c r="V24" s="508"/>
      <c r="W24" s="508"/>
      <c r="X24" s="508"/>
      <c r="Y24" s="508"/>
      <c r="Z24" s="508"/>
      <c r="AA24" s="508"/>
      <c r="AB24" s="508"/>
      <c r="AC24" s="508"/>
      <c r="AD24" s="508"/>
      <c r="AE24" s="508"/>
      <c r="AF24" s="508"/>
      <c r="AG24" s="509"/>
    </row>
    <row r="25" spans="2:33" ht="16.5" customHeight="1">
      <c r="B25" s="458"/>
      <c r="C25" s="459"/>
      <c r="D25" s="459"/>
      <c r="E25" s="459"/>
      <c r="F25" s="459"/>
      <c r="G25" s="459"/>
      <c r="H25" s="459"/>
      <c r="I25" s="459"/>
      <c r="J25" s="460"/>
      <c r="K25" s="473"/>
      <c r="L25" s="474"/>
      <c r="M25" s="474"/>
      <c r="N25" s="474"/>
      <c r="O25" s="474"/>
      <c r="P25" s="474"/>
      <c r="Q25" s="474"/>
      <c r="R25" s="475"/>
      <c r="S25" s="464"/>
      <c r="T25" s="465"/>
      <c r="U25" s="465"/>
      <c r="V25" s="465"/>
      <c r="W25" s="465"/>
      <c r="X25" s="465"/>
      <c r="Y25" s="465"/>
      <c r="Z25" s="465"/>
      <c r="AA25" s="465"/>
      <c r="AB25" s="465"/>
      <c r="AC25" s="465"/>
      <c r="AD25" s="465"/>
      <c r="AE25" s="465"/>
      <c r="AF25" s="465"/>
      <c r="AG25" s="466"/>
    </row>
    <row r="26" spans="2:33" ht="16.5" customHeight="1">
      <c r="B26" s="458"/>
      <c r="C26" s="459"/>
      <c r="D26" s="459"/>
      <c r="E26" s="459"/>
      <c r="F26" s="459"/>
      <c r="G26" s="459"/>
      <c r="H26" s="459"/>
      <c r="I26" s="459"/>
      <c r="J26" s="460"/>
      <c r="K26" s="473"/>
      <c r="L26" s="474"/>
      <c r="M26" s="474"/>
      <c r="N26" s="474"/>
      <c r="O26" s="474"/>
      <c r="P26" s="474"/>
      <c r="Q26" s="474"/>
      <c r="R26" s="475"/>
      <c r="S26" s="464"/>
      <c r="T26" s="465"/>
      <c r="U26" s="465"/>
      <c r="V26" s="465"/>
      <c r="W26" s="465"/>
      <c r="X26" s="465"/>
      <c r="Y26" s="465"/>
      <c r="Z26" s="465"/>
      <c r="AA26" s="465"/>
      <c r="AB26" s="465"/>
      <c r="AC26" s="465"/>
      <c r="AD26" s="465"/>
      <c r="AE26" s="465"/>
      <c r="AF26" s="465"/>
      <c r="AG26" s="466"/>
    </row>
    <row r="27" spans="2:33" ht="16.5" customHeight="1">
      <c r="B27" s="458"/>
      <c r="C27" s="459"/>
      <c r="D27" s="459"/>
      <c r="E27" s="459"/>
      <c r="F27" s="459"/>
      <c r="G27" s="459"/>
      <c r="H27" s="459"/>
      <c r="I27" s="459"/>
      <c r="J27" s="460"/>
      <c r="K27" s="473"/>
      <c r="L27" s="474"/>
      <c r="M27" s="474"/>
      <c r="N27" s="474"/>
      <c r="O27" s="474"/>
      <c r="P27" s="474"/>
      <c r="Q27" s="474"/>
      <c r="R27" s="475"/>
      <c r="S27" s="464"/>
      <c r="T27" s="465"/>
      <c r="U27" s="465"/>
      <c r="V27" s="465"/>
      <c r="W27" s="465"/>
      <c r="X27" s="465"/>
      <c r="Y27" s="465"/>
      <c r="Z27" s="465"/>
      <c r="AA27" s="465"/>
      <c r="AB27" s="465"/>
      <c r="AC27" s="465"/>
      <c r="AD27" s="465"/>
      <c r="AE27" s="465"/>
      <c r="AF27" s="465"/>
      <c r="AG27" s="466"/>
    </row>
    <row r="28" spans="2:33" ht="16.5" customHeight="1">
      <c r="B28" s="458"/>
      <c r="C28" s="459"/>
      <c r="D28" s="459"/>
      <c r="E28" s="459"/>
      <c r="F28" s="459"/>
      <c r="G28" s="459"/>
      <c r="H28" s="459"/>
      <c r="I28" s="459"/>
      <c r="J28" s="460"/>
      <c r="K28" s="473"/>
      <c r="L28" s="474"/>
      <c r="M28" s="474"/>
      <c r="N28" s="474"/>
      <c r="O28" s="474"/>
      <c r="P28" s="474"/>
      <c r="Q28" s="474"/>
      <c r="R28" s="475"/>
      <c r="S28" s="464"/>
      <c r="T28" s="465"/>
      <c r="U28" s="465"/>
      <c r="V28" s="465"/>
      <c r="W28" s="465"/>
      <c r="X28" s="465"/>
      <c r="Y28" s="465"/>
      <c r="Z28" s="465"/>
      <c r="AA28" s="465"/>
      <c r="AB28" s="465"/>
      <c r="AC28" s="465"/>
      <c r="AD28" s="465"/>
      <c r="AE28" s="465"/>
      <c r="AF28" s="465"/>
      <c r="AG28" s="466"/>
    </row>
    <row r="29" spans="2:33" ht="16.5" customHeight="1">
      <c r="B29" s="458"/>
      <c r="C29" s="459"/>
      <c r="D29" s="459"/>
      <c r="E29" s="459"/>
      <c r="F29" s="459"/>
      <c r="G29" s="459"/>
      <c r="H29" s="459"/>
      <c r="I29" s="459"/>
      <c r="J29" s="460"/>
      <c r="K29" s="473"/>
      <c r="L29" s="474"/>
      <c r="M29" s="474"/>
      <c r="N29" s="474"/>
      <c r="O29" s="474"/>
      <c r="P29" s="474"/>
      <c r="Q29" s="474"/>
      <c r="R29" s="475"/>
      <c r="S29" s="464"/>
      <c r="T29" s="465"/>
      <c r="U29" s="465"/>
      <c r="V29" s="465"/>
      <c r="W29" s="465"/>
      <c r="X29" s="465"/>
      <c r="Y29" s="465"/>
      <c r="Z29" s="465"/>
      <c r="AA29" s="465"/>
      <c r="AB29" s="465"/>
      <c r="AC29" s="465"/>
      <c r="AD29" s="465"/>
      <c r="AE29" s="465"/>
      <c r="AF29" s="465"/>
      <c r="AG29" s="466"/>
    </row>
    <row r="30" spans="2:33" ht="16.5" customHeight="1">
      <c r="B30" s="458"/>
      <c r="C30" s="459"/>
      <c r="D30" s="459"/>
      <c r="E30" s="459"/>
      <c r="F30" s="459"/>
      <c r="G30" s="459"/>
      <c r="H30" s="459"/>
      <c r="I30" s="459"/>
      <c r="J30" s="460"/>
      <c r="K30" s="473"/>
      <c r="L30" s="474"/>
      <c r="M30" s="474"/>
      <c r="N30" s="474"/>
      <c r="O30" s="474"/>
      <c r="P30" s="474"/>
      <c r="Q30" s="474"/>
      <c r="R30" s="475"/>
      <c r="S30" s="464"/>
      <c r="T30" s="465"/>
      <c r="U30" s="465"/>
      <c r="V30" s="465"/>
      <c r="W30" s="465"/>
      <c r="X30" s="465"/>
      <c r="Y30" s="465"/>
      <c r="Z30" s="465"/>
      <c r="AA30" s="465"/>
      <c r="AB30" s="465"/>
      <c r="AC30" s="465"/>
      <c r="AD30" s="465"/>
      <c r="AE30" s="465"/>
      <c r="AF30" s="465"/>
      <c r="AG30" s="466"/>
    </row>
    <row r="31" spans="2:33" ht="16.5" customHeight="1">
      <c r="B31" s="458"/>
      <c r="C31" s="459"/>
      <c r="D31" s="459"/>
      <c r="E31" s="459"/>
      <c r="F31" s="459"/>
      <c r="G31" s="459"/>
      <c r="H31" s="459"/>
      <c r="I31" s="459"/>
      <c r="J31" s="460"/>
      <c r="K31" s="473"/>
      <c r="L31" s="474"/>
      <c r="M31" s="474"/>
      <c r="N31" s="474"/>
      <c r="O31" s="474"/>
      <c r="P31" s="474"/>
      <c r="Q31" s="474"/>
      <c r="R31" s="475"/>
      <c r="S31" s="464"/>
      <c r="T31" s="465"/>
      <c r="U31" s="465"/>
      <c r="V31" s="465"/>
      <c r="W31" s="465"/>
      <c r="X31" s="465"/>
      <c r="Y31" s="465"/>
      <c r="Z31" s="465"/>
      <c r="AA31" s="465"/>
      <c r="AB31" s="465"/>
      <c r="AC31" s="465"/>
      <c r="AD31" s="465"/>
      <c r="AE31" s="465"/>
      <c r="AF31" s="465"/>
      <c r="AG31" s="466"/>
    </row>
    <row r="32" spans="2:33" ht="16.5" customHeight="1">
      <c r="B32" s="458"/>
      <c r="C32" s="459"/>
      <c r="D32" s="459"/>
      <c r="E32" s="459"/>
      <c r="F32" s="459"/>
      <c r="G32" s="459"/>
      <c r="H32" s="459"/>
      <c r="I32" s="459"/>
      <c r="J32" s="460"/>
      <c r="K32" s="473"/>
      <c r="L32" s="474"/>
      <c r="M32" s="474"/>
      <c r="N32" s="474"/>
      <c r="O32" s="474"/>
      <c r="P32" s="474"/>
      <c r="Q32" s="474"/>
      <c r="R32" s="475"/>
      <c r="S32" s="464"/>
      <c r="T32" s="465"/>
      <c r="U32" s="465"/>
      <c r="V32" s="465"/>
      <c r="W32" s="465"/>
      <c r="X32" s="465"/>
      <c r="Y32" s="465"/>
      <c r="Z32" s="465"/>
      <c r="AA32" s="465"/>
      <c r="AB32" s="465"/>
      <c r="AC32" s="465"/>
      <c r="AD32" s="465"/>
      <c r="AE32" s="465"/>
      <c r="AF32" s="465"/>
      <c r="AG32" s="466"/>
    </row>
    <row r="33" spans="2:33" ht="16.5" customHeight="1">
      <c r="B33" s="458"/>
      <c r="C33" s="459"/>
      <c r="D33" s="459"/>
      <c r="E33" s="459"/>
      <c r="F33" s="459"/>
      <c r="G33" s="459"/>
      <c r="H33" s="459"/>
      <c r="I33" s="459"/>
      <c r="J33" s="460"/>
      <c r="K33" s="473"/>
      <c r="L33" s="474"/>
      <c r="M33" s="474"/>
      <c r="N33" s="474"/>
      <c r="O33" s="474"/>
      <c r="P33" s="474"/>
      <c r="Q33" s="474"/>
      <c r="R33" s="475"/>
      <c r="S33" s="464"/>
      <c r="T33" s="465"/>
      <c r="U33" s="465"/>
      <c r="V33" s="465"/>
      <c r="W33" s="465"/>
      <c r="X33" s="465"/>
      <c r="Y33" s="465"/>
      <c r="Z33" s="465"/>
      <c r="AA33" s="465"/>
      <c r="AB33" s="465"/>
      <c r="AC33" s="465"/>
      <c r="AD33" s="465"/>
      <c r="AE33" s="465"/>
      <c r="AF33" s="465"/>
      <c r="AG33" s="466"/>
    </row>
    <row r="34" spans="2:33" ht="16.5" customHeight="1">
      <c r="B34" s="458"/>
      <c r="C34" s="459"/>
      <c r="D34" s="459"/>
      <c r="E34" s="459"/>
      <c r="F34" s="459"/>
      <c r="G34" s="459"/>
      <c r="H34" s="459"/>
      <c r="I34" s="459"/>
      <c r="J34" s="460"/>
      <c r="K34" s="473"/>
      <c r="L34" s="474"/>
      <c r="M34" s="474"/>
      <c r="N34" s="474"/>
      <c r="O34" s="474"/>
      <c r="P34" s="474"/>
      <c r="Q34" s="474"/>
      <c r="R34" s="475"/>
      <c r="S34" s="464"/>
      <c r="T34" s="465"/>
      <c r="U34" s="465"/>
      <c r="V34" s="465"/>
      <c r="W34" s="465"/>
      <c r="X34" s="465"/>
      <c r="Y34" s="465"/>
      <c r="Z34" s="465"/>
      <c r="AA34" s="465"/>
      <c r="AB34" s="465"/>
      <c r="AC34" s="465"/>
      <c r="AD34" s="465"/>
      <c r="AE34" s="465"/>
      <c r="AF34" s="465"/>
      <c r="AG34" s="466"/>
    </row>
    <row r="35" spans="2:33" ht="16.5" customHeight="1">
      <c r="B35" s="458"/>
      <c r="C35" s="459"/>
      <c r="D35" s="459"/>
      <c r="E35" s="459"/>
      <c r="F35" s="459"/>
      <c r="G35" s="459"/>
      <c r="H35" s="459"/>
      <c r="I35" s="459"/>
      <c r="J35" s="460"/>
      <c r="K35" s="473"/>
      <c r="L35" s="474"/>
      <c r="M35" s="474"/>
      <c r="N35" s="474"/>
      <c r="O35" s="474"/>
      <c r="P35" s="474"/>
      <c r="Q35" s="474"/>
      <c r="R35" s="475"/>
      <c r="S35" s="464"/>
      <c r="T35" s="465"/>
      <c r="U35" s="465"/>
      <c r="V35" s="465"/>
      <c r="W35" s="465"/>
      <c r="X35" s="465"/>
      <c r="Y35" s="465"/>
      <c r="Z35" s="465"/>
      <c r="AA35" s="465"/>
      <c r="AB35" s="465"/>
      <c r="AC35" s="465"/>
      <c r="AD35" s="465"/>
      <c r="AE35" s="465"/>
      <c r="AF35" s="465"/>
      <c r="AG35" s="466"/>
    </row>
    <row r="36" spans="2:33" ht="16.5" customHeight="1">
      <c r="B36" s="458"/>
      <c r="C36" s="459"/>
      <c r="D36" s="459"/>
      <c r="E36" s="459"/>
      <c r="F36" s="459"/>
      <c r="G36" s="459"/>
      <c r="H36" s="459"/>
      <c r="I36" s="459"/>
      <c r="J36" s="460"/>
      <c r="K36" s="473"/>
      <c r="L36" s="474"/>
      <c r="M36" s="474"/>
      <c r="N36" s="474"/>
      <c r="O36" s="474"/>
      <c r="P36" s="474"/>
      <c r="Q36" s="474"/>
      <c r="R36" s="475"/>
      <c r="S36" s="464"/>
      <c r="T36" s="465"/>
      <c r="U36" s="465"/>
      <c r="V36" s="465"/>
      <c r="W36" s="465"/>
      <c r="X36" s="465"/>
      <c r="Y36" s="465"/>
      <c r="Z36" s="465"/>
      <c r="AA36" s="465"/>
      <c r="AB36" s="465"/>
      <c r="AC36" s="465"/>
      <c r="AD36" s="465"/>
      <c r="AE36" s="465"/>
      <c r="AF36" s="465"/>
      <c r="AG36" s="466"/>
    </row>
    <row r="37" spans="2:33" ht="16.5" customHeight="1">
      <c r="B37" s="458"/>
      <c r="C37" s="459"/>
      <c r="D37" s="459"/>
      <c r="E37" s="459"/>
      <c r="F37" s="459"/>
      <c r="G37" s="459"/>
      <c r="H37" s="459"/>
      <c r="I37" s="459"/>
      <c r="J37" s="460"/>
      <c r="K37" s="473"/>
      <c r="L37" s="474"/>
      <c r="M37" s="474"/>
      <c r="N37" s="474"/>
      <c r="O37" s="474"/>
      <c r="P37" s="474"/>
      <c r="Q37" s="474"/>
      <c r="R37" s="475"/>
      <c r="S37" s="464"/>
      <c r="T37" s="465"/>
      <c r="U37" s="465"/>
      <c r="V37" s="465"/>
      <c r="W37" s="465"/>
      <c r="X37" s="465"/>
      <c r="Y37" s="465"/>
      <c r="Z37" s="465"/>
      <c r="AA37" s="465"/>
      <c r="AB37" s="465"/>
      <c r="AC37" s="465"/>
      <c r="AD37" s="465"/>
      <c r="AE37" s="465"/>
      <c r="AF37" s="465"/>
      <c r="AG37" s="466"/>
    </row>
    <row r="38" spans="2:33" ht="16.5" customHeight="1">
      <c r="B38" s="458"/>
      <c r="C38" s="459"/>
      <c r="D38" s="459"/>
      <c r="E38" s="459"/>
      <c r="F38" s="459"/>
      <c r="G38" s="459"/>
      <c r="H38" s="459"/>
      <c r="I38" s="459"/>
      <c r="J38" s="460"/>
      <c r="K38" s="473"/>
      <c r="L38" s="474"/>
      <c r="M38" s="474"/>
      <c r="N38" s="474"/>
      <c r="O38" s="474"/>
      <c r="P38" s="474"/>
      <c r="Q38" s="474"/>
      <c r="R38" s="475"/>
      <c r="S38" s="464"/>
      <c r="T38" s="465"/>
      <c r="U38" s="465"/>
      <c r="V38" s="465"/>
      <c r="W38" s="465"/>
      <c r="X38" s="465"/>
      <c r="Y38" s="465"/>
      <c r="Z38" s="465"/>
      <c r="AA38" s="465"/>
      <c r="AB38" s="465"/>
      <c r="AC38" s="465"/>
      <c r="AD38" s="465"/>
      <c r="AE38" s="465"/>
      <c r="AF38" s="465"/>
      <c r="AG38" s="466"/>
    </row>
    <row r="39" spans="2:33" ht="16.5" customHeight="1">
      <c r="B39" s="458"/>
      <c r="C39" s="459"/>
      <c r="D39" s="459"/>
      <c r="E39" s="459"/>
      <c r="F39" s="459"/>
      <c r="G39" s="459"/>
      <c r="H39" s="459"/>
      <c r="I39" s="459"/>
      <c r="J39" s="460"/>
      <c r="K39" s="473"/>
      <c r="L39" s="474"/>
      <c r="M39" s="474"/>
      <c r="N39" s="474"/>
      <c r="O39" s="474"/>
      <c r="P39" s="474"/>
      <c r="Q39" s="474"/>
      <c r="R39" s="475"/>
      <c r="S39" s="464"/>
      <c r="T39" s="465"/>
      <c r="U39" s="465"/>
      <c r="V39" s="465"/>
      <c r="W39" s="465"/>
      <c r="X39" s="465"/>
      <c r="Y39" s="465"/>
      <c r="Z39" s="465"/>
      <c r="AA39" s="465"/>
      <c r="AB39" s="465"/>
      <c r="AC39" s="465"/>
      <c r="AD39" s="465"/>
      <c r="AE39" s="465"/>
      <c r="AF39" s="465"/>
      <c r="AG39" s="466"/>
    </row>
    <row r="40" spans="2:33" ht="16.5" customHeight="1">
      <c r="B40" s="458"/>
      <c r="C40" s="459"/>
      <c r="D40" s="459"/>
      <c r="E40" s="459"/>
      <c r="F40" s="459"/>
      <c r="G40" s="459"/>
      <c r="H40" s="459"/>
      <c r="I40" s="459"/>
      <c r="J40" s="460"/>
      <c r="K40" s="473"/>
      <c r="L40" s="474"/>
      <c r="M40" s="474"/>
      <c r="N40" s="474"/>
      <c r="O40" s="474"/>
      <c r="P40" s="474"/>
      <c r="Q40" s="474"/>
      <c r="R40" s="475"/>
      <c r="S40" s="464"/>
      <c r="T40" s="465"/>
      <c r="U40" s="465"/>
      <c r="V40" s="465"/>
      <c r="W40" s="465"/>
      <c r="X40" s="465"/>
      <c r="Y40" s="465"/>
      <c r="Z40" s="465"/>
      <c r="AA40" s="465"/>
      <c r="AB40" s="465"/>
      <c r="AC40" s="465"/>
      <c r="AD40" s="465"/>
      <c r="AE40" s="465"/>
      <c r="AF40" s="465"/>
      <c r="AG40" s="466"/>
    </row>
    <row r="41" spans="2:33" ht="16.5" customHeight="1">
      <c r="B41" s="458"/>
      <c r="C41" s="459"/>
      <c r="D41" s="459"/>
      <c r="E41" s="459"/>
      <c r="F41" s="459"/>
      <c r="G41" s="459"/>
      <c r="H41" s="459"/>
      <c r="I41" s="459"/>
      <c r="J41" s="460"/>
      <c r="K41" s="473"/>
      <c r="L41" s="474"/>
      <c r="M41" s="474"/>
      <c r="N41" s="474"/>
      <c r="O41" s="474"/>
      <c r="P41" s="474"/>
      <c r="Q41" s="474"/>
      <c r="R41" s="475"/>
      <c r="S41" s="464"/>
      <c r="T41" s="465"/>
      <c r="U41" s="465"/>
      <c r="V41" s="465"/>
      <c r="W41" s="465"/>
      <c r="X41" s="465"/>
      <c r="Y41" s="465"/>
      <c r="Z41" s="465"/>
      <c r="AA41" s="465"/>
      <c r="AB41" s="465"/>
      <c r="AC41" s="465"/>
      <c r="AD41" s="465"/>
      <c r="AE41" s="465"/>
      <c r="AF41" s="465"/>
      <c r="AG41" s="466"/>
    </row>
    <row r="42" spans="2:50" ht="16.5" customHeight="1">
      <c r="B42" s="458"/>
      <c r="C42" s="459"/>
      <c r="D42" s="459"/>
      <c r="E42" s="459"/>
      <c r="F42" s="459"/>
      <c r="G42" s="459"/>
      <c r="H42" s="459"/>
      <c r="I42" s="459"/>
      <c r="J42" s="460"/>
      <c r="K42" s="473"/>
      <c r="L42" s="474"/>
      <c r="M42" s="474"/>
      <c r="N42" s="474"/>
      <c r="O42" s="474"/>
      <c r="P42" s="474"/>
      <c r="Q42" s="474"/>
      <c r="R42" s="475"/>
      <c r="S42" s="464"/>
      <c r="T42" s="465"/>
      <c r="U42" s="465"/>
      <c r="V42" s="465"/>
      <c r="W42" s="465"/>
      <c r="X42" s="465"/>
      <c r="Y42" s="465"/>
      <c r="Z42" s="465"/>
      <c r="AA42" s="465"/>
      <c r="AB42" s="465"/>
      <c r="AC42" s="465"/>
      <c r="AD42" s="465"/>
      <c r="AE42" s="465"/>
      <c r="AF42" s="465"/>
      <c r="AG42" s="466"/>
      <c r="AX42" s="40"/>
    </row>
    <row r="43" spans="2:33" ht="16.5" customHeight="1">
      <c r="B43" s="458"/>
      <c r="C43" s="459"/>
      <c r="D43" s="459"/>
      <c r="E43" s="459"/>
      <c r="F43" s="459"/>
      <c r="G43" s="459"/>
      <c r="H43" s="459"/>
      <c r="I43" s="459"/>
      <c r="J43" s="460"/>
      <c r="K43" s="473"/>
      <c r="L43" s="474"/>
      <c r="M43" s="474"/>
      <c r="N43" s="474"/>
      <c r="O43" s="474"/>
      <c r="P43" s="474"/>
      <c r="Q43" s="474"/>
      <c r="R43" s="475"/>
      <c r="S43" s="464"/>
      <c r="T43" s="465"/>
      <c r="U43" s="465"/>
      <c r="V43" s="465"/>
      <c r="W43" s="465"/>
      <c r="X43" s="465"/>
      <c r="Y43" s="465"/>
      <c r="Z43" s="465"/>
      <c r="AA43" s="465"/>
      <c r="AB43" s="465"/>
      <c r="AC43" s="465"/>
      <c r="AD43" s="465"/>
      <c r="AE43" s="465"/>
      <c r="AF43" s="465"/>
      <c r="AG43" s="466"/>
    </row>
    <row r="44" spans="2:33" ht="16.5" customHeight="1">
      <c r="B44" s="458"/>
      <c r="C44" s="459"/>
      <c r="D44" s="459"/>
      <c r="E44" s="459"/>
      <c r="F44" s="459"/>
      <c r="G44" s="459"/>
      <c r="H44" s="459"/>
      <c r="I44" s="459"/>
      <c r="J44" s="460"/>
      <c r="K44" s="473"/>
      <c r="L44" s="474"/>
      <c r="M44" s="474"/>
      <c r="N44" s="474"/>
      <c r="O44" s="474"/>
      <c r="P44" s="474"/>
      <c r="Q44" s="474"/>
      <c r="R44" s="475"/>
      <c r="S44" s="464"/>
      <c r="T44" s="465"/>
      <c r="U44" s="465"/>
      <c r="V44" s="465"/>
      <c r="W44" s="465"/>
      <c r="X44" s="465"/>
      <c r="Y44" s="465"/>
      <c r="Z44" s="465"/>
      <c r="AA44" s="465"/>
      <c r="AB44" s="465"/>
      <c r="AC44" s="465"/>
      <c r="AD44" s="465"/>
      <c r="AE44" s="465"/>
      <c r="AF44" s="465"/>
      <c r="AG44" s="466"/>
    </row>
    <row r="45" spans="2:33" ht="16.5" customHeight="1">
      <c r="B45" s="458"/>
      <c r="C45" s="459"/>
      <c r="D45" s="459"/>
      <c r="E45" s="459"/>
      <c r="F45" s="459"/>
      <c r="G45" s="459"/>
      <c r="H45" s="459"/>
      <c r="I45" s="459"/>
      <c r="J45" s="460"/>
      <c r="K45" s="473"/>
      <c r="L45" s="474"/>
      <c r="M45" s="474"/>
      <c r="N45" s="474"/>
      <c r="O45" s="474"/>
      <c r="P45" s="474"/>
      <c r="Q45" s="474"/>
      <c r="R45" s="475"/>
      <c r="S45" s="464"/>
      <c r="T45" s="465"/>
      <c r="U45" s="465"/>
      <c r="V45" s="465"/>
      <c r="W45" s="465"/>
      <c r="X45" s="465"/>
      <c r="Y45" s="465"/>
      <c r="Z45" s="465"/>
      <c r="AA45" s="465"/>
      <c r="AB45" s="465"/>
      <c r="AC45" s="465"/>
      <c r="AD45" s="465"/>
      <c r="AE45" s="465"/>
      <c r="AF45" s="465"/>
      <c r="AG45" s="466"/>
    </row>
    <row r="46" spans="2:33" ht="16.5" customHeight="1">
      <c r="B46" s="458"/>
      <c r="C46" s="459"/>
      <c r="D46" s="459"/>
      <c r="E46" s="459"/>
      <c r="F46" s="459"/>
      <c r="G46" s="459"/>
      <c r="H46" s="459"/>
      <c r="I46" s="459"/>
      <c r="J46" s="460"/>
      <c r="K46" s="473"/>
      <c r="L46" s="474"/>
      <c r="M46" s="474"/>
      <c r="N46" s="474"/>
      <c r="O46" s="474"/>
      <c r="P46" s="474"/>
      <c r="Q46" s="474"/>
      <c r="R46" s="475"/>
      <c r="S46" s="464"/>
      <c r="T46" s="465"/>
      <c r="U46" s="465"/>
      <c r="V46" s="465"/>
      <c r="W46" s="465"/>
      <c r="X46" s="465"/>
      <c r="Y46" s="465"/>
      <c r="Z46" s="465"/>
      <c r="AA46" s="465"/>
      <c r="AB46" s="465"/>
      <c r="AC46" s="465"/>
      <c r="AD46" s="465"/>
      <c r="AE46" s="465"/>
      <c r="AF46" s="465"/>
      <c r="AG46" s="466"/>
    </row>
    <row r="47" spans="2:33" ht="16.5" customHeight="1">
      <c r="B47" s="458"/>
      <c r="C47" s="459"/>
      <c r="D47" s="459"/>
      <c r="E47" s="459"/>
      <c r="F47" s="459"/>
      <c r="G47" s="459"/>
      <c r="H47" s="459"/>
      <c r="I47" s="459"/>
      <c r="J47" s="460"/>
      <c r="K47" s="473"/>
      <c r="L47" s="474"/>
      <c r="M47" s="474"/>
      <c r="N47" s="474"/>
      <c r="O47" s="474"/>
      <c r="P47" s="474"/>
      <c r="Q47" s="474"/>
      <c r="R47" s="475"/>
      <c r="S47" s="464"/>
      <c r="T47" s="465"/>
      <c r="U47" s="465"/>
      <c r="V47" s="465"/>
      <c r="W47" s="465"/>
      <c r="X47" s="465"/>
      <c r="Y47" s="465"/>
      <c r="Z47" s="465"/>
      <c r="AA47" s="465"/>
      <c r="AB47" s="465"/>
      <c r="AC47" s="465"/>
      <c r="AD47" s="465"/>
      <c r="AE47" s="465"/>
      <c r="AF47" s="465"/>
      <c r="AG47" s="466"/>
    </row>
    <row r="48" spans="2:33" ht="18.75" customHeight="1">
      <c r="B48" s="579" t="s">
        <v>393</v>
      </c>
      <c r="C48" s="580"/>
      <c r="D48" s="580"/>
      <c r="E48" s="580"/>
      <c r="F48" s="580"/>
      <c r="G48" s="580"/>
      <c r="H48" s="580"/>
      <c r="I48" s="580"/>
      <c r="J48" s="581"/>
      <c r="K48" s="576">
        <f>SUM(K24:R47)</f>
        <v>0</v>
      </c>
      <c r="L48" s="577"/>
      <c r="M48" s="577"/>
      <c r="N48" s="577"/>
      <c r="O48" s="577"/>
      <c r="P48" s="577"/>
      <c r="Q48" s="577"/>
      <c r="R48" s="578"/>
      <c r="S48" s="488"/>
      <c r="T48" s="489"/>
      <c r="U48" s="489"/>
      <c r="V48" s="489"/>
      <c r="W48" s="489"/>
      <c r="X48" s="489"/>
      <c r="Y48" s="489"/>
      <c r="Z48" s="489"/>
      <c r="AA48" s="489"/>
      <c r="AB48" s="489"/>
      <c r="AC48" s="489"/>
      <c r="AD48" s="489"/>
      <c r="AE48" s="489"/>
      <c r="AF48" s="489"/>
      <c r="AG48" s="490"/>
    </row>
    <row r="49" spans="2:33" ht="16.5" customHeight="1">
      <c r="B49" s="476" t="s">
        <v>366</v>
      </c>
      <c r="C49" s="477"/>
      <c r="D49" s="477"/>
      <c r="E49" s="477"/>
      <c r="F49" s="477"/>
      <c r="G49" s="477"/>
      <c r="H49" s="477"/>
      <c r="I49" s="477"/>
      <c r="J49" s="478"/>
      <c r="K49" s="479"/>
      <c r="L49" s="480"/>
      <c r="M49" s="480"/>
      <c r="N49" s="480"/>
      <c r="O49" s="480"/>
      <c r="P49" s="480"/>
      <c r="Q49" s="480"/>
      <c r="R49" s="481"/>
      <c r="S49" s="482" t="s">
        <v>367</v>
      </c>
      <c r="T49" s="483"/>
      <c r="U49" s="483"/>
      <c r="V49" s="483"/>
      <c r="W49" s="483"/>
      <c r="X49" s="483"/>
      <c r="Y49" s="483"/>
      <c r="Z49" s="483"/>
      <c r="AA49" s="483"/>
      <c r="AB49" s="483"/>
      <c r="AC49" s="483"/>
      <c r="AD49" s="483"/>
      <c r="AE49" s="483"/>
      <c r="AF49" s="483"/>
      <c r="AG49" s="484"/>
    </row>
    <row r="50" spans="2:33" ht="16.5" customHeight="1">
      <c r="B50" s="458" t="s">
        <v>384</v>
      </c>
      <c r="C50" s="459"/>
      <c r="D50" s="459"/>
      <c r="E50" s="459"/>
      <c r="F50" s="459"/>
      <c r="G50" s="459"/>
      <c r="H50" s="459"/>
      <c r="I50" s="459"/>
      <c r="J50" s="460"/>
      <c r="K50" s="461"/>
      <c r="L50" s="462"/>
      <c r="M50" s="462"/>
      <c r="N50" s="462"/>
      <c r="O50" s="462"/>
      <c r="P50" s="462"/>
      <c r="Q50" s="462"/>
      <c r="R50" s="463"/>
      <c r="S50" s="485"/>
      <c r="T50" s="486"/>
      <c r="U50" s="486"/>
      <c r="V50" s="486"/>
      <c r="W50" s="486"/>
      <c r="X50" s="486"/>
      <c r="Y50" s="486"/>
      <c r="Z50" s="486"/>
      <c r="AA50" s="486"/>
      <c r="AB50" s="486"/>
      <c r="AC50" s="486"/>
      <c r="AD50" s="486"/>
      <c r="AE50" s="486"/>
      <c r="AF50" s="486"/>
      <c r="AG50" s="487"/>
    </row>
    <row r="51" spans="2:33" ht="16.5" customHeight="1">
      <c r="B51" s="458" t="s">
        <v>385</v>
      </c>
      <c r="C51" s="459"/>
      <c r="D51" s="459"/>
      <c r="E51" s="459"/>
      <c r="F51" s="459"/>
      <c r="G51" s="459"/>
      <c r="H51" s="459"/>
      <c r="I51" s="459"/>
      <c r="J51" s="460"/>
      <c r="K51" s="461"/>
      <c r="L51" s="462"/>
      <c r="M51" s="462"/>
      <c r="N51" s="462"/>
      <c r="O51" s="462"/>
      <c r="P51" s="462"/>
      <c r="Q51" s="462"/>
      <c r="R51" s="463"/>
      <c r="S51" s="464"/>
      <c r="T51" s="465"/>
      <c r="U51" s="465"/>
      <c r="V51" s="465"/>
      <c r="W51" s="465"/>
      <c r="X51" s="465"/>
      <c r="Y51" s="465"/>
      <c r="Z51" s="465"/>
      <c r="AA51" s="465"/>
      <c r="AB51" s="465"/>
      <c r="AC51" s="465"/>
      <c r="AD51" s="465"/>
      <c r="AE51" s="465"/>
      <c r="AF51" s="465"/>
      <c r="AG51" s="466"/>
    </row>
    <row r="52" spans="2:33" ht="16.5" customHeight="1">
      <c r="B52" s="458"/>
      <c r="C52" s="459"/>
      <c r="D52" s="459"/>
      <c r="E52" s="459"/>
      <c r="F52" s="459"/>
      <c r="G52" s="459"/>
      <c r="H52" s="459"/>
      <c r="I52" s="459"/>
      <c r="J52" s="460"/>
      <c r="K52" s="461"/>
      <c r="L52" s="462"/>
      <c r="M52" s="462"/>
      <c r="N52" s="462"/>
      <c r="O52" s="462"/>
      <c r="P52" s="462"/>
      <c r="Q52" s="462"/>
      <c r="R52" s="463"/>
      <c r="S52" s="464"/>
      <c r="T52" s="465"/>
      <c r="U52" s="465"/>
      <c r="V52" s="465"/>
      <c r="W52" s="465"/>
      <c r="X52" s="465"/>
      <c r="Y52" s="465"/>
      <c r="Z52" s="465"/>
      <c r="AA52" s="465"/>
      <c r="AB52" s="465"/>
      <c r="AC52" s="465"/>
      <c r="AD52" s="465"/>
      <c r="AE52" s="465"/>
      <c r="AF52" s="465"/>
      <c r="AG52" s="466"/>
    </row>
    <row r="53" spans="2:33" ht="16.5" customHeight="1">
      <c r="B53" s="470"/>
      <c r="C53" s="471"/>
      <c r="D53" s="471"/>
      <c r="E53" s="471"/>
      <c r="F53" s="471"/>
      <c r="G53" s="471"/>
      <c r="H53" s="471"/>
      <c r="I53" s="471"/>
      <c r="J53" s="472"/>
      <c r="K53" s="467"/>
      <c r="L53" s="468"/>
      <c r="M53" s="468"/>
      <c r="N53" s="468"/>
      <c r="O53" s="468"/>
      <c r="P53" s="468"/>
      <c r="Q53" s="468"/>
      <c r="R53" s="469"/>
      <c r="S53" s="419"/>
      <c r="T53" s="420"/>
      <c r="U53" s="420"/>
      <c r="V53" s="420"/>
      <c r="W53" s="420"/>
      <c r="X53" s="420"/>
      <c r="Y53" s="420"/>
      <c r="Z53" s="420"/>
      <c r="AA53" s="420"/>
      <c r="AB53" s="420"/>
      <c r="AC53" s="420"/>
      <c r="AD53" s="420"/>
      <c r="AE53" s="420"/>
      <c r="AF53" s="420"/>
      <c r="AG53" s="421"/>
    </row>
    <row r="54" spans="2:33" ht="16.5" customHeight="1" thickBot="1">
      <c r="B54" s="452" t="s">
        <v>394</v>
      </c>
      <c r="C54" s="452"/>
      <c r="D54" s="452"/>
      <c r="E54" s="452"/>
      <c r="F54" s="452"/>
      <c r="G54" s="452"/>
      <c r="H54" s="452"/>
      <c r="I54" s="452"/>
      <c r="J54" s="452"/>
      <c r="K54" s="453">
        <f>SUM(K50:R53)</f>
        <v>0</v>
      </c>
      <c r="L54" s="453"/>
      <c r="M54" s="453"/>
      <c r="N54" s="453"/>
      <c r="O54" s="453"/>
      <c r="P54" s="453"/>
      <c r="Q54" s="453"/>
      <c r="R54" s="454"/>
      <c r="S54" s="455"/>
      <c r="T54" s="456"/>
      <c r="U54" s="456"/>
      <c r="V54" s="456"/>
      <c r="W54" s="456"/>
      <c r="X54" s="456"/>
      <c r="Y54" s="456"/>
      <c r="Z54" s="456"/>
      <c r="AA54" s="456"/>
      <c r="AB54" s="456"/>
      <c r="AC54" s="456"/>
      <c r="AD54" s="456"/>
      <c r="AE54" s="456"/>
      <c r="AF54" s="456"/>
      <c r="AG54" s="457"/>
    </row>
    <row r="55" spans="2:33" ht="13.5" customHeight="1" thickTop="1">
      <c r="B55" s="585" t="s">
        <v>47</v>
      </c>
      <c r="C55" s="586"/>
      <c r="D55" s="586"/>
      <c r="E55" s="586"/>
      <c r="F55" s="586"/>
      <c r="G55" s="586"/>
      <c r="H55" s="586"/>
      <c r="I55" s="586"/>
      <c r="J55" s="586"/>
      <c r="K55" s="586"/>
      <c r="L55" s="586"/>
      <c r="M55" s="586"/>
      <c r="N55" s="586"/>
      <c r="O55" s="586"/>
      <c r="P55" s="586"/>
      <c r="Q55" s="586"/>
      <c r="R55" s="586"/>
      <c r="S55" s="586"/>
      <c r="T55" s="586"/>
      <c r="U55" s="586"/>
      <c r="V55" s="586"/>
      <c r="W55" s="586"/>
      <c r="X55" s="586"/>
      <c r="Y55" s="586"/>
      <c r="Z55" s="586"/>
      <c r="AA55" s="586"/>
      <c r="AB55" s="586"/>
      <c r="AC55" s="586"/>
      <c r="AD55" s="586"/>
      <c r="AE55" s="586"/>
      <c r="AF55" s="586"/>
      <c r="AG55" s="587"/>
    </row>
    <row r="56" spans="2:33" ht="14.25">
      <c r="B56" s="58" t="s">
        <v>7</v>
      </c>
      <c r="C56" s="59"/>
      <c r="D56" s="59"/>
      <c r="E56" s="59"/>
      <c r="F56" s="59"/>
      <c r="G56" s="59"/>
      <c r="H56" s="59"/>
      <c r="I56" s="59"/>
      <c r="J56" s="60"/>
      <c r="K56" s="58" t="s">
        <v>8</v>
      </c>
      <c r="L56" s="59"/>
      <c r="M56" s="59"/>
      <c r="N56" s="59"/>
      <c r="O56" s="59"/>
      <c r="P56" s="59"/>
      <c r="Q56" s="60"/>
      <c r="R56" s="58" t="s">
        <v>9</v>
      </c>
      <c r="S56" s="60"/>
      <c r="T56" s="58" t="s">
        <v>10</v>
      </c>
      <c r="U56" s="59"/>
      <c r="V56" s="59"/>
      <c r="W56" s="60"/>
      <c r="X56" s="582" t="s">
        <v>5</v>
      </c>
      <c r="Y56" s="583"/>
      <c r="Z56" s="583"/>
      <c r="AA56" s="583"/>
      <c r="AB56" s="584"/>
      <c r="AC56" s="58" t="s">
        <v>80</v>
      </c>
      <c r="AD56" s="59"/>
      <c r="AE56" s="59"/>
      <c r="AF56" s="59"/>
      <c r="AG56" s="60"/>
    </row>
    <row r="57" spans="2:33" ht="13.5">
      <c r="B57" s="492"/>
      <c r="C57" s="497"/>
      <c r="D57" s="497"/>
      <c r="E57" s="497"/>
      <c r="F57" s="497"/>
      <c r="G57" s="497"/>
      <c r="H57" s="497"/>
      <c r="I57" s="497"/>
      <c r="J57" s="497"/>
      <c r="K57" s="492"/>
      <c r="L57" s="497"/>
      <c r="M57" s="497"/>
      <c r="N57" s="497"/>
      <c r="O57" s="497"/>
      <c r="P57" s="497"/>
      <c r="Q57" s="497"/>
      <c r="R57" s="492"/>
      <c r="S57" s="493"/>
      <c r="T57" s="494"/>
      <c r="U57" s="495"/>
      <c r="V57" s="495"/>
      <c r="W57" s="496"/>
      <c r="X57" s="534">
        <f>R57*T57</f>
        <v>0</v>
      </c>
      <c r="Y57" s="534"/>
      <c r="Z57" s="534"/>
      <c r="AA57" s="534"/>
      <c r="AB57" s="534"/>
      <c r="AC57" s="514"/>
      <c r="AD57" s="514"/>
      <c r="AE57" s="514"/>
      <c r="AF57" s="514"/>
      <c r="AG57" s="514"/>
    </row>
    <row r="58" spans="2:33" ht="13.5">
      <c r="B58" s="492"/>
      <c r="C58" s="497"/>
      <c r="D58" s="497"/>
      <c r="E58" s="497"/>
      <c r="F58" s="497"/>
      <c r="G58" s="497"/>
      <c r="H58" s="497"/>
      <c r="I58" s="497"/>
      <c r="J58" s="497"/>
      <c r="K58" s="492"/>
      <c r="L58" s="497"/>
      <c r="M58" s="497"/>
      <c r="N58" s="497"/>
      <c r="O58" s="497"/>
      <c r="P58" s="497"/>
      <c r="Q58" s="497"/>
      <c r="R58" s="492"/>
      <c r="S58" s="493"/>
      <c r="T58" s="494"/>
      <c r="U58" s="495"/>
      <c r="V58" s="495"/>
      <c r="W58" s="496"/>
      <c r="X58" s="534">
        <f aca="true" t="shared" si="0" ref="X58:X64">R58*T58</f>
        <v>0</v>
      </c>
      <c r="Y58" s="534"/>
      <c r="Z58" s="534"/>
      <c r="AA58" s="534"/>
      <c r="AB58" s="534"/>
      <c r="AC58" s="514"/>
      <c r="AD58" s="514"/>
      <c r="AE58" s="514"/>
      <c r="AF58" s="514"/>
      <c r="AG58" s="514"/>
    </row>
    <row r="59" spans="2:33" ht="13.5">
      <c r="B59" s="492"/>
      <c r="C59" s="497"/>
      <c r="D59" s="497"/>
      <c r="E59" s="497"/>
      <c r="F59" s="497"/>
      <c r="G59" s="497"/>
      <c r="H59" s="497"/>
      <c r="I59" s="497"/>
      <c r="J59" s="497"/>
      <c r="K59" s="492"/>
      <c r="L59" s="497"/>
      <c r="M59" s="497"/>
      <c r="N59" s="497"/>
      <c r="O59" s="497"/>
      <c r="P59" s="497"/>
      <c r="Q59" s="497"/>
      <c r="R59" s="492"/>
      <c r="S59" s="493"/>
      <c r="T59" s="494"/>
      <c r="U59" s="495"/>
      <c r="V59" s="495"/>
      <c r="W59" s="496"/>
      <c r="X59" s="534">
        <f t="shared" si="0"/>
        <v>0</v>
      </c>
      <c r="Y59" s="534"/>
      <c r="Z59" s="534"/>
      <c r="AA59" s="534"/>
      <c r="AB59" s="534"/>
      <c r="AC59" s="514"/>
      <c r="AD59" s="514"/>
      <c r="AE59" s="514"/>
      <c r="AF59" s="514"/>
      <c r="AG59" s="514"/>
    </row>
    <row r="60" spans="2:33" ht="13.5">
      <c r="B60" s="492"/>
      <c r="C60" s="497"/>
      <c r="D60" s="497"/>
      <c r="E60" s="497"/>
      <c r="F60" s="497"/>
      <c r="G60" s="497"/>
      <c r="H60" s="497"/>
      <c r="I60" s="497"/>
      <c r="J60" s="497"/>
      <c r="K60" s="492"/>
      <c r="L60" s="497"/>
      <c r="M60" s="497"/>
      <c r="N60" s="497"/>
      <c r="O60" s="497"/>
      <c r="P60" s="497"/>
      <c r="Q60" s="497"/>
      <c r="R60" s="492"/>
      <c r="S60" s="493"/>
      <c r="T60" s="494"/>
      <c r="U60" s="495"/>
      <c r="V60" s="495"/>
      <c r="W60" s="496"/>
      <c r="X60" s="534">
        <f t="shared" si="0"/>
        <v>0</v>
      </c>
      <c r="Y60" s="534"/>
      <c r="Z60" s="534"/>
      <c r="AA60" s="534"/>
      <c r="AB60" s="534"/>
      <c r="AC60" s="514"/>
      <c r="AD60" s="514"/>
      <c r="AE60" s="514"/>
      <c r="AF60" s="514"/>
      <c r="AG60" s="514"/>
    </row>
    <row r="61" spans="2:33" ht="13.5">
      <c r="B61" s="492"/>
      <c r="C61" s="497"/>
      <c r="D61" s="497"/>
      <c r="E61" s="497"/>
      <c r="F61" s="497"/>
      <c r="G61" s="497"/>
      <c r="H61" s="497"/>
      <c r="I61" s="497"/>
      <c r="J61" s="497"/>
      <c r="K61" s="492"/>
      <c r="L61" s="497"/>
      <c r="M61" s="497"/>
      <c r="N61" s="497"/>
      <c r="O61" s="497"/>
      <c r="P61" s="497"/>
      <c r="Q61" s="497"/>
      <c r="R61" s="492"/>
      <c r="S61" s="493"/>
      <c r="T61" s="494"/>
      <c r="U61" s="495"/>
      <c r="V61" s="495"/>
      <c r="W61" s="496"/>
      <c r="X61" s="534">
        <f t="shared" si="0"/>
        <v>0</v>
      </c>
      <c r="Y61" s="534"/>
      <c r="Z61" s="534"/>
      <c r="AA61" s="534"/>
      <c r="AB61" s="534"/>
      <c r="AC61" s="514"/>
      <c r="AD61" s="514"/>
      <c r="AE61" s="514"/>
      <c r="AF61" s="514"/>
      <c r="AG61" s="514"/>
    </row>
    <row r="62" spans="2:33" ht="13.5">
      <c r="B62" s="492"/>
      <c r="C62" s="497"/>
      <c r="D62" s="497"/>
      <c r="E62" s="497"/>
      <c r="F62" s="497"/>
      <c r="G62" s="497"/>
      <c r="H62" s="497"/>
      <c r="I62" s="497"/>
      <c r="J62" s="497"/>
      <c r="K62" s="492"/>
      <c r="L62" s="497"/>
      <c r="M62" s="497"/>
      <c r="N62" s="497"/>
      <c r="O62" s="497"/>
      <c r="P62" s="497"/>
      <c r="Q62" s="497"/>
      <c r="R62" s="492"/>
      <c r="S62" s="493"/>
      <c r="T62" s="494"/>
      <c r="U62" s="495"/>
      <c r="V62" s="495"/>
      <c r="W62" s="496"/>
      <c r="X62" s="534">
        <f t="shared" si="0"/>
        <v>0</v>
      </c>
      <c r="Y62" s="534"/>
      <c r="Z62" s="534"/>
      <c r="AA62" s="534"/>
      <c r="AB62" s="534"/>
      <c r="AC62" s="514"/>
      <c r="AD62" s="514"/>
      <c r="AE62" s="514"/>
      <c r="AF62" s="514"/>
      <c r="AG62" s="514"/>
    </row>
    <row r="63" spans="2:33" ht="13.5">
      <c r="B63" s="492"/>
      <c r="C63" s="497"/>
      <c r="D63" s="497"/>
      <c r="E63" s="497"/>
      <c r="F63" s="497"/>
      <c r="G63" s="497"/>
      <c r="H63" s="497"/>
      <c r="I63" s="497"/>
      <c r="J63" s="497"/>
      <c r="K63" s="492"/>
      <c r="L63" s="497"/>
      <c r="M63" s="497"/>
      <c r="N63" s="497"/>
      <c r="O63" s="497"/>
      <c r="P63" s="497"/>
      <c r="Q63" s="497"/>
      <c r="R63" s="492"/>
      <c r="S63" s="493"/>
      <c r="T63" s="494"/>
      <c r="U63" s="495"/>
      <c r="V63" s="495"/>
      <c r="W63" s="496"/>
      <c r="X63" s="534">
        <f t="shared" si="0"/>
        <v>0</v>
      </c>
      <c r="Y63" s="534"/>
      <c r="Z63" s="534"/>
      <c r="AA63" s="534"/>
      <c r="AB63" s="534"/>
      <c r="AC63" s="514"/>
      <c r="AD63" s="514"/>
      <c r="AE63" s="514"/>
      <c r="AF63" s="514"/>
      <c r="AG63" s="514"/>
    </row>
    <row r="64" spans="2:33" ht="13.5">
      <c r="B64" s="510"/>
      <c r="C64" s="511"/>
      <c r="D64" s="511"/>
      <c r="E64" s="511"/>
      <c r="F64" s="511"/>
      <c r="G64" s="511"/>
      <c r="H64" s="511"/>
      <c r="I64" s="511"/>
      <c r="J64" s="511"/>
      <c r="K64" s="510"/>
      <c r="L64" s="511"/>
      <c r="M64" s="511"/>
      <c r="N64" s="511"/>
      <c r="O64" s="511"/>
      <c r="P64" s="511"/>
      <c r="Q64" s="511"/>
      <c r="R64" s="510"/>
      <c r="S64" s="519"/>
      <c r="T64" s="516"/>
      <c r="U64" s="517"/>
      <c r="V64" s="517"/>
      <c r="W64" s="518"/>
      <c r="X64" s="535">
        <f t="shared" si="0"/>
        <v>0</v>
      </c>
      <c r="Y64" s="535"/>
      <c r="Z64" s="535"/>
      <c r="AA64" s="535"/>
      <c r="AB64" s="535"/>
      <c r="AC64" s="515"/>
      <c r="AD64" s="515"/>
      <c r="AE64" s="515"/>
      <c r="AF64" s="515"/>
      <c r="AG64" s="515"/>
    </row>
    <row r="65" spans="2:33" ht="13.5">
      <c r="B65" s="513" t="s">
        <v>11</v>
      </c>
      <c r="C65" s="513"/>
      <c r="D65" s="513"/>
      <c r="E65" s="513"/>
      <c r="F65" s="513"/>
      <c r="G65" s="513"/>
      <c r="H65" s="513"/>
      <c r="I65" s="513"/>
      <c r="J65" s="513"/>
      <c r="K65" s="513"/>
      <c r="L65" s="513"/>
      <c r="M65" s="513"/>
      <c r="N65" s="513"/>
      <c r="O65" s="513"/>
      <c r="P65" s="513"/>
      <c r="Q65" s="513"/>
      <c r="R65" s="513"/>
      <c r="S65" s="513"/>
      <c r="T65" s="513"/>
      <c r="U65" s="513"/>
      <c r="V65" s="513"/>
      <c r="W65" s="513"/>
      <c r="X65" s="513"/>
      <c r="Y65" s="513"/>
      <c r="Z65" s="513"/>
      <c r="AA65" s="513"/>
      <c r="AB65" s="513"/>
      <c r="AC65" s="513"/>
      <c r="AD65" s="513"/>
      <c r="AE65" s="513"/>
      <c r="AF65" s="513"/>
      <c r="AG65" s="513"/>
    </row>
    <row r="66" spans="2:33" ht="13.5">
      <c r="B66" s="512" t="s">
        <v>12</v>
      </c>
      <c r="C66" s="512"/>
      <c r="D66" s="512"/>
      <c r="E66" s="512"/>
      <c r="F66" s="512"/>
      <c r="G66" s="512"/>
      <c r="H66" s="512"/>
      <c r="I66" s="512"/>
      <c r="J66" s="512"/>
      <c r="K66" s="512"/>
      <c r="L66" s="512"/>
      <c r="M66" s="512"/>
      <c r="N66" s="512"/>
      <c r="O66" s="512"/>
      <c r="P66" s="512"/>
      <c r="Q66" s="512"/>
      <c r="R66" s="512"/>
      <c r="S66" s="512"/>
      <c r="T66" s="512"/>
      <c r="U66" s="512"/>
      <c r="V66" s="512"/>
      <c r="W66" s="512"/>
      <c r="X66" s="512"/>
      <c r="Y66" s="512"/>
      <c r="Z66" s="512"/>
      <c r="AA66" s="512"/>
      <c r="AB66" s="512"/>
      <c r="AC66" s="512"/>
      <c r="AD66" s="512"/>
      <c r="AE66" s="512"/>
      <c r="AF66" s="512"/>
      <c r="AG66" s="512"/>
    </row>
  </sheetData>
  <sheetProtection sheet="1" formatCells="0" formatColumns="0" formatRows="0" insertRows="0" deleteRows="0" selectLockedCells="1"/>
  <mergeCells count="175">
    <mergeCell ref="B44:J44"/>
    <mergeCell ref="B45:J45"/>
    <mergeCell ref="B46:J46"/>
    <mergeCell ref="B47:J47"/>
    <mergeCell ref="B38:J38"/>
    <mergeCell ref="B39:J39"/>
    <mergeCell ref="B40:J40"/>
    <mergeCell ref="B41:J41"/>
    <mergeCell ref="B42:J42"/>
    <mergeCell ref="B43:J43"/>
    <mergeCell ref="B32:J32"/>
    <mergeCell ref="B33:J33"/>
    <mergeCell ref="B34:J34"/>
    <mergeCell ref="B35:J35"/>
    <mergeCell ref="B36:J36"/>
    <mergeCell ref="B37:J37"/>
    <mergeCell ref="B28:J28"/>
    <mergeCell ref="K28:R28"/>
    <mergeCell ref="B29:J29"/>
    <mergeCell ref="B30:J30"/>
    <mergeCell ref="B31:J31"/>
    <mergeCell ref="K31:R31"/>
    <mergeCell ref="B24:J24"/>
    <mergeCell ref="B25:J25"/>
    <mergeCell ref="B26:J26"/>
    <mergeCell ref="K26:R26"/>
    <mergeCell ref="S26:AG26"/>
    <mergeCell ref="B27:J27"/>
    <mergeCell ref="S25:AG25"/>
    <mergeCell ref="K27:R27"/>
    <mergeCell ref="S27:AG27"/>
    <mergeCell ref="R57:S57"/>
    <mergeCell ref="X60:AB60"/>
    <mergeCell ref="X61:AB61"/>
    <mergeCell ref="X62:AB62"/>
    <mergeCell ref="AC57:AG57"/>
    <mergeCell ref="AC58:AG58"/>
    <mergeCell ref="AC59:AG59"/>
    <mergeCell ref="AC60:AG60"/>
    <mergeCell ref="X57:AB57"/>
    <mergeCell ref="K57:Q57"/>
    <mergeCell ref="K23:R23"/>
    <mergeCell ref="A11:AG11"/>
    <mergeCell ref="X58:AB58"/>
    <mergeCell ref="X59:AB59"/>
    <mergeCell ref="B23:J23"/>
    <mergeCell ref="K48:R48"/>
    <mergeCell ref="B48:J48"/>
    <mergeCell ref="X56:AB56"/>
    <mergeCell ref="B55:AG55"/>
    <mergeCell ref="A9:AG9"/>
    <mergeCell ref="B12:E21"/>
    <mergeCell ref="F12:L14"/>
    <mergeCell ref="M12:S14"/>
    <mergeCell ref="T15:Z15"/>
    <mergeCell ref="AA15:AG15"/>
    <mergeCell ref="A10:AG10"/>
    <mergeCell ref="M15:S15"/>
    <mergeCell ref="T18:Z20"/>
    <mergeCell ref="AA18:AG20"/>
    <mergeCell ref="B57:J57"/>
    <mergeCell ref="R64:S64"/>
    <mergeCell ref="AA12:AG14"/>
    <mergeCell ref="S23:AG23"/>
    <mergeCell ref="B22:AG22"/>
    <mergeCell ref="F15:L15"/>
    <mergeCell ref="X63:AB63"/>
    <mergeCell ref="X64:AB64"/>
    <mergeCell ref="AC61:AG61"/>
    <mergeCell ref="AC62:AG62"/>
    <mergeCell ref="B66:AG66"/>
    <mergeCell ref="R63:S63"/>
    <mergeCell ref="T63:W63"/>
    <mergeCell ref="R60:S60"/>
    <mergeCell ref="T60:W60"/>
    <mergeCell ref="R61:S61"/>
    <mergeCell ref="B65:AG65"/>
    <mergeCell ref="AC63:AG63"/>
    <mergeCell ref="AC64:AG64"/>
    <mergeCell ref="T64:W64"/>
    <mergeCell ref="B63:J63"/>
    <mergeCell ref="B58:J58"/>
    <mergeCell ref="K58:Q58"/>
    <mergeCell ref="B59:J59"/>
    <mergeCell ref="B64:J64"/>
    <mergeCell ref="R58:S58"/>
    <mergeCell ref="K59:Q59"/>
    <mergeCell ref="K63:Q63"/>
    <mergeCell ref="K64:Q64"/>
    <mergeCell ref="B60:J60"/>
    <mergeCell ref="K60:Q60"/>
    <mergeCell ref="B61:J61"/>
    <mergeCell ref="K61:Q61"/>
    <mergeCell ref="B62:J62"/>
    <mergeCell ref="K62:Q62"/>
    <mergeCell ref="T12:Z12"/>
    <mergeCell ref="T13:Z13"/>
    <mergeCell ref="K24:R24"/>
    <mergeCell ref="S24:AG24"/>
    <mergeCell ref="K25:R25"/>
    <mergeCell ref="W7:AA7"/>
    <mergeCell ref="R62:S62"/>
    <mergeCell ref="T62:W62"/>
    <mergeCell ref="R59:S59"/>
    <mergeCell ref="T59:W59"/>
    <mergeCell ref="T58:W58"/>
    <mergeCell ref="T61:W61"/>
    <mergeCell ref="T57:W57"/>
    <mergeCell ref="K47:R47"/>
    <mergeCell ref="S47:AG47"/>
    <mergeCell ref="S28:AG28"/>
    <mergeCell ref="K29:R29"/>
    <mergeCell ref="S29:AG29"/>
    <mergeCell ref="K30:R30"/>
    <mergeCell ref="S30:AG30"/>
    <mergeCell ref="S31:AG31"/>
    <mergeCell ref="K32:R32"/>
    <mergeCell ref="S32:AG32"/>
    <mergeCell ref="K33:R33"/>
    <mergeCell ref="S33:AG33"/>
    <mergeCell ref="K34:R34"/>
    <mergeCell ref="S34:AG34"/>
    <mergeCell ref="K35:R35"/>
    <mergeCell ref="S35:AG35"/>
    <mergeCell ref="K36:R36"/>
    <mergeCell ref="S36:AG36"/>
    <mergeCell ref="K37:R37"/>
    <mergeCell ref="S37:AG37"/>
    <mergeCell ref="S43:AG43"/>
    <mergeCell ref="K38:R38"/>
    <mergeCell ref="S38:AG38"/>
    <mergeCell ref="K39:R39"/>
    <mergeCell ref="S39:AG39"/>
    <mergeCell ref="K40:R40"/>
    <mergeCell ref="S40:AG40"/>
    <mergeCell ref="S48:AG48"/>
    <mergeCell ref="K41:R41"/>
    <mergeCell ref="S41:AG41"/>
    <mergeCell ref="K45:R45"/>
    <mergeCell ref="S45:AG45"/>
    <mergeCell ref="K46:R46"/>
    <mergeCell ref="S46:AG46"/>
    <mergeCell ref="K42:R42"/>
    <mergeCell ref="S42:AG42"/>
    <mergeCell ref="K43:R43"/>
    <mergeCell ref="B53:J53"/>
    <mergeCell ref="K44:R44"/>
    <mergeCell ref="S44:AG44"/>
    <mergeCell ref="S52:AG52"/>
    <mergeCell ref="B49:J49"/>
    <mergeCell ref="K49:R49"/>
    <mergeCell ref="S49:AG49"/>
    <mergeCell ref="B50:J50"/>
    <mergeCell ref="K50:R50"/>
    <mergeCell ref="S50:AG50"/>
    <mergeCell ref="M18:S20"/>
    <mergeCell ref="B54:J54"/>
    <mergeCell ref="K54:R54"/>
    <mergeCell ref="S54:AG54"/>
    <mergeCell ref="B51:J51"/>
    <mergeCell ref="K51:R51"/>
    <mergeCell ref="S51:AG51"/>
    <mergeCell ref="B52:J52"/>
    <mergeCell ref="K52:R52"/>
    <mergeCell ref="K53:R53"/>
    <mergeCell ref="S53:AG53"/>
    <mergeCell ref="AB7:AD7"/>
    <mergeCell ref="AE7:AG7"/>
    <mergeCell ref="F21:L21"/>
    <mergeCell ref="M21:S21"/>
    <mergeCell ref="T21:Z21"/>
    <mergeCell ref="AA21:AG21"/>
    <mergeCell ref="AB16:AG16"/>
    <mergeCell ref="AB17:AG17"/>
    <mergeCell ref="F18:L20"/>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headerFooter>
    <oddFooter>&amp;Rver.1.1</oddFooter>
  </headerFooter>
  <colBreaks count="1" manualBreakCount="1">
    <brk id="27" min="6" max="57"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2:AQ71"/>
  <sheetViews>
    <sheetView view="pageBreakPreview" zoomScaleSheetLayoutView="100" zoomScalePageLayoutView="0" workbookViewId="0" topLeftCell="A1">
      <selection activeCell="F15" sqref="F15:L15"/>
    </sheetView>
  </sheetViews>
  <sheetFormatPr defaultColWidth="2.57421875" defaultRowHeight="15"/>
  <cols>
    <col min="1" max="16384" width="2.57421875" style="1" customWidth="1"/>
  </cols>
  <sheetData>
    <row r="1" s="119" customFormat="1" ht="14.25"/>
    <row r="2" s="119" customFormat="1" ht="17.25">
      <c r="B2" s="122" t="s">
        <v>491</v>
      </c>
    </row>
    <row r="3" s="119" customFormat="1" ht="17.25">
      <c r="B3" s="123" t="s">
        <v>50</v>
      </c>
    </row>
    <row r="4" s="119" customFormat="1" ht="9.75" customHeight="1">
      <c r="B4" s="123"/>
    </row>
    <row r="5" s="119" customFormat="1" ht="17.25">
      <c r="B5" s="123" t="s">
        <v>506</v>
      </c>
    </row>
    <row r="6" s="119" customFormat="1" ht="9" customHeight="1"/>
    <row r="7" spans="1:33" ht="18">
      <c r="A7" s="8" t="s">
        <v>119</v>
      </c>
      <c r="B7" s="18"/>
      <c r="C7" s="18"/>
      <c r="D7" s="18"/>
      <c r="E7" s="18"/>
      <c r="F7" s="18"/>
      <c r="G7" s="18"/>
      <c r="H7" s="11"/>
      <c r="I7" s="13"/>
      <c r="J7" s="10"/>
      <c r="K7" s="10"/>
      <c r="L7" s="10"/>
      <c r="M7" s="10"/>
      <c r="N7" s="10"/>
      <c r="O7" s="10"/>
      <c r="P7" s="10"/>
      <c r="Q7" s="10"/>
      <c r="R7" s="10"/>
      <c r="S7" s="10"/>
      <c r="T7" s="10"/>
      <c r="U7" s="10"/>
      <c r="V7" s="10"/>
      <c r="W7" s="491" t="s">
        <v>94</v>
      </c>
      <c r="X7" s="491"/>
      <c r="Y7" s="491"/>
      <c r="Z7" s="491"/>
      <c r="AA7" s="491"/>
      <c r="AB7" s="422" t="s">
        <v>481</v>
      </c>
      <c r="AC7" s="423"/>
      <c r="AD7" s="423"/>
      <c r="AE7" s="603">
        <f>'【様式第1】交付申請書　'!Z2</f>
        <v>0</v>
      </c>
      <c r="AF7" s="603"/>
      <c r="AG7" s="604"/>
    </row>
    <row r="8" spans="1:33" ht="6.75" customHeight="1">
      <c r="A8" s="8"/>
      <c r="B8" s="18"/>
      <c r="C8" s="18"/>
      <c r="D8" s="18"/>
      <c r="E8" s="18"/>
      <c r="F8" s="18"/>
      <c r="G8" s="18"/>
      <c r="H8" s="11"/>
      <c r="I8" s="13"/>
      <c r="J8" s="10"/>
      <c r="K8" s="10"/>
      <c r="L8" s="10"/>
      <c r="M8" s="10"/>
      <c r="N8" s="10"/>
      <c r="O8" s="10"/>
      <c r="P8" s="10"/>
      <c r="Q8" s="10"/>
      <c r="R8" s="10"/>
      <c r="S8" s="10"/>
      <c r="T8" s="10"/>
      <c r="U8" s="10"/>
      <c r="V8" s="10"/>
      <c r="W8" s="10"/>
      <c r="X8" s="16"/>
      <c r="Y8" s="16"/>
      <c r="Z8" s="16"/>
      <c r="AA8" s="16"/>
      <c r="AB8" s="16"/>
      <c r="AC8" s="17"/>
      <c r="AD8" s="17"/>
      <c r="AE8" s="17"/>
      <c r="AF8" s="17"/>
      <c r="AG8" s="17"/>
    </row>
    <row r="9" spans="1:33" ht="14.25">
      <c r="A9" s="536" t="s">
        <v>38</v>
      </c>
      <c r="B9" s="536"/>
      <c r="C9" s="536"/>
      <c r="D9" s="536"/>
      <c r="E9" s="536"/>
      <c r="F9" s="536"/>
      <c r="G9" s="536"/>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row>
    <row r="10" spans="1:33" ht="14.25">
      <c r="A10" s="553" t="s">
        <v>126</v>
      </c>
      <c r="B10" s="553"/>
      <c r="C10" s="553"/>
      <c r="D10" s="553"/>
      <c r="E10" s="553"/>
      <c r="F10" s="553"/>
      <c r="G10" s="553"/>
      <c r="H10" s="553"/>
      <c r="I10" s="553"/>
      <c r="J10" s="553"/>
      <c r="K10" s="553"/>
      <c r="L10" s="553"/>
      <c r="M10" s="553"/>
      <c r="N10" s="553"/>
      <c r="O10" s="553"/>
      <c r="P10" s="553"/>
      <c r="Q10" s="553"/>
      <c r="R10" s="553"/>
      <c r="S10" s="553"/>
      <c r="T10" s="553"/>
      <c r="U10" s="553"/>
      <c r="V10" s="553"/>
      <c r="W10" s="553"/>
      <c r="X10" s="553"/>
      <c r="Y10" s="553"/>
      <c r="Z10" s="553"/>
      <c r="AA10" s="553"/>
      <c r="AB10" s="553"/>
      <c r="AC10" s="553"/>
      <c r="AD10" s="553"/>
      <c r="AE10" s="553"/>
      <c r="AF10" s="553"/>
      <c r="AG10" s="553"/>
    </row>
    <row r="11" spans="1:33" ht="14.25">
      <c r="A11" s="572"/>
      <c r="B11" s="573"/>
      <c r="C11" s="573"/>
      <c r="D11" s="573"/>
      <c r="E11" s="573"/>
      <c r="F11" s="573"/>
      <c r="G11" s="573"/>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row>
    <row r="12" spans="2:33" ht="16.5" customHeight="1">
      <c r="B12" s="537" t="s">
        <v>1</v>
      </c>
      <c r="C12" s="538"/>
      <c r="D12" s="538"/>
      <c r="E12" s="539"/>
      <c r="F12" s="543" t="s">
        <v>0</v>
      </c>
      <c r="G12" s="544"/>
      <c r="H12" s="544"/>
      <c r="I12" s="544"/>
      <c r="J12" s="544"/>
      <c r="K12" s="544"/>
      <c r="L12" s="545"/>
      <c r="M12" s="498" t="s">
        <v>13</v>
      </c>
      <c r="N12" s="499"/>
      <c r="O12" s="499"/>
      <c r="P12" s="499"/>
      <c r="Q12" s="499"/>
      <c r="R12" s="499"/>
      <c r="S12" s="500"/>
      <c r="T12" s="498" t="s">
        <v>64</v>
      </c>
      <c r="U12" s="499"/>
      <c r="V12" s="499"/>
      <c r="W12" s="499"/>
      <c r="X12" s="499"/>
      <c r="Y12" s="499"/>
      <c r="Z12" s="500"/>
      <c r="AA12" s="498" t="s">
        <v>516</v>
      </c>
      <c r="AB12" s="499"/>
      <c r="AC12" s="499"/>
      <c r="AD12" s="499"/>
      <c r="AE12" s="499"/>
      <c r="AF12" s="499"/>
      <c r="AG12" s="500"/>
    </row>
    <row r="13" spans="2:33" ht="16.5" customHeight="1">
      <c r="B13" s="540"/>
      <c r="C13" s="541"/>
      <c r="D13" s="541"/>
      <c r="E13" s="542"/>
      <c r="F13" s="546"/>
      <c r="G13" s="547"/>
      <c r="H13" s="547"/>
      <c r="I13" s="547"/>
      <c r="J13" s="547"/>
      <c r="K13" s="547"/>
      <c r="L13" s="548"/>
      <c r="M13" s="520"/>
      <c r="N13" s="521"/>
      <c r="O13" s="521"/>
      <c r="P13" s="521"/>
      <c r="Q13" s="521"/>
      <c r="R13" s="521"/>
      <c r="S13" s="522"/>
      <c r="T13" s="520"/>
      <c r="U13" s="521"/>
      <c r="V13" s="521"/>
      <c r="W13" s="521"/>
      <c r="X13" s="521"/>
      <c r="Y13" s="521"/>
      <c r="Z13" s="522"/>
      <c r="AA13" s="520"/>
      <c r="AB13" s="521"/>
      <c r="AC13" s="521"/>
      <c r="AD13" s="521"/>
      <c r="AE13" s="521"/>
      <c r="AF13" s="521"/>
      <c r="AG13" s="522"/>
    </row>
    <row r="14" spans="2:33" ht="16.5" customHeight="1">
      <c r="B14" s="540"/>
      <c r="C14" s="541"/>
      <c r="D14" s="541"/>
      <c r="E14" s="542"/>
      <c r="F14" s="549"/>
      <c r="G14" s="550"/>
      <c r="H14" s="550"/>
      <c r="I14" s="550"/>
      <c r="J14" s="550"/>
      <c r="K14" s="550"/>
      <c r="L14" s="551"/>
      <c r="M14" s="523"/>
      <c r="N14" s="524"/>
      <c r="O14" s="524"/>
      <c r="P14" s="524"/>
      <c r="Q14" s="524"/>
      <c r="R14" s="524"/>
      <c r="S14" s="525"/>
      <c r="T14" s="523"/>
      <c r="U14" s="524"/>
      <c r="V14" s="524"/>
      <c r="W14" s="524"/>
      <c r="X14" s="524"/>
      <c r="Y14" s="524"/>
      <c r="Z14" s="525"/>
      <c r="AA14" s="523"/>
      <c r="AB14" s="524"/>
      <c r="AC14" s="524"/>
      <c r="AD14" s="524"/>
      <c r="AE14" s="524"/>
      <c r="AF14" s="524"/>
      <c r="AG14" s="525"/>
    </row>
    <row r="15" spans="2:33" ht="16.5" customHeight="1">
      <c r="B15" s="540"/>
      <c r="C15" s="541"/>
      <c r="D15" s="541"/>
      <c r="E15" s="542"/>
      <c r="F15" s="532"/>
      <c r="G15" s="532"/>
      <c r="H15" s="532"/>
      <c r="I15" s="532"/>
      <c r="J15" s="532"/>
      <c r="K15" s="532"/>
      <c r="L15" s="533"/>
      <c r="M15" s="554">
        <v>0</v>
      </c>
      <c r="N15" s="554"/>
      <c r="O15" s="554"/>
      <c r="P15" s="554"/>
      <c r="Q15" s="554"/>
      <c r="R15" s="554"/>
      <c r="S15" s="554"/>
      <c r="T15" s="552">
        <f>$F$15-$M$15</f>
        <v>0</v>
      </c>
      <c r="U15" s="552"/>
      <c r="V15" s="552"/>
      <c r="W15" s="552"/>
      <c r="X15" s="552"/>
      <c r="Y15" s="552"/>
      <c r="Z15" s="552"/>
      <c r="AA15" s="552">
        <f>SUM(AB16,AB17)</f>
        <v>0</v>
      </c>
      <c r="AB15" s="552"/>
      <c r="AC15" s="552"/>
      <c r="AD15" s="552"/>
      <c r="AE15" s="552"/>
      <c r="AF15" s="552"/>
      <c r="AG15" s="552"/>
    </row>
    <row r="16" spans="2:33" ht="16.5" customHeight="1">
      <c r="B16" s="540"/>
      <c r="C16" s="541"/>
      <c r="D16" s="541"/>
      <c r="E16" s="542"/>
      <c r="F16" s="133"/>
      <c r="G16" s="138"/>
      <c r="H16" s="138"/>
      <c r="I16" s="138"/>
      <c r="J16" s="138"/>
      <c r="K16" s="138"/>
      <c r="L16" s="138"/>
      <c r="M16" s="139"/>
      <c r="N16" s="139"/>
      <c r="O16" s="139"/>
      <c r="P16" s="139"/>
      <c r="Q16" s="139"/>
      <c r="R16" s="139"/>
      <c r="S16" s="139"/>
      <c r="T16" s="131"/>
      <c r="U16" s="131"/>
      <c r="V16" s="131"/>
      <c r="W16" s="131"/>
      <c r="X16" s="131"/>
      <c r="Y16" s="131"/>
      <c r="Z16" s="132"/>
      <c r="AA16" s="137" t="s">
        <v>395</v>
      </c>
      <c r="AB16" s="432">
        <f>K51</f>
        <v>0</v>
      </c>
      <c r="AC16" s="432"/>
      <c r="AD16" s="432"/>
      <c r="AE16" s="432"/>
      <c r="AF16" s="432"/>
      <c r="AG16" s="433"/>
    </row>
    <row r="17" spans="2:33" ht="16.5" customHeight="1">
      <c r="B17" s="540"/>
      <c r="C17" s="541"/>
      <c r="D17" s="541"/>
      <c r="E17" s="542"/>
      <c r="F17" s="134"/>
      <c r="G17" s="140"/>
      <c r="H17" s="140"/>
      <c r="I17" s="140"/>
      <c r="J17" s="140"/>
      <c r="K17" s="140"/>
      <c r="L17" s="140"/>
      <c r="M17" s="141"/>
      <c r="N17" s="141"/>
      <c r="O17" s="141"/>
      <c r="P17" s="141"/>
      <c r="Q17" s="141"/>
      <c r="R17" s="141"/>
      <c r="S17" s="141"/>
      <c r="T17" s="135"/>
      <c r="U17" s="135"/>
      <c r="V17" s="135"/>
      <c r="W17" s="135"/>
      <c r="X17" s="135"/>
      <c r="Y17" s="135"/>
      <c r="Z17" s="136"/>
      <c r="AA17" s="137" t="s">
        <v>396</v>
      </c>
      <c r="AB17" s="432">
        <f>K60</f>
        <v>0</v>
      </c>
      <c r="AC17" s="432"/>
      <c r="AD17" s="432"/>
      <c r="AE17" s="432"/>
      <c r="AF17" s="432"/>
      <c r="AG17" s="433"/>
    </row>
    <row r="18" spans="2:33" ht="16.5" customHeight="1">
      <c r="B18" s="540"/>
      <c r="C18" s="541"/>
      <c r="D18" s="541"/>
      <c r="E18" s="542"/>
      <c r="F18" s="434" t="s">
        <v>518</v>
      </c>
      <c r="G18" s="435"/>
      <c r="H18" s="435"/>
      <c r="I18" s="435"/>
      <c r="J18" s="435"/>
      <c r="K18" s="435"/>
      <c r="L18" s="436"/>
      <c r="M18" s="443" t="s">
        <v>517</v>
      </c>
      <c r="N18" s="444"/>
      <c r="O18" s="444"/>
      <c r="P18" s="444"/>
      <c r="Q18" s="444"/>
      <c r="R18" s="444"/>
      <c r="S18" s="445"/>
      <c r="T18" s="555" t="s">
        <v>63</v>
      </c>
      <c r="U18" s="556"/>
      <c r="V18" s="556"/>
      <c r="W18" s="556"/>
      <c r="X18" s="556"/>
      <c r="Y18" s="556"/>
      <c r="Z18" s="557"/>
      <c r="AA18" s="555" t="s">
        <v>398</v>
      </c>
      <c r="AB18" s="564"/>
      <c r="AC18" s="564"/>
      <c r="AD18" s="564"/>
      <c r="AE18" s="564"/>
      <c r="AF18" s="564"/>
      <c r="AG18" s="565"/>
    </row>
    <row r="19" spans="2:33" ht="16.5" customHeight="1">
      <c r="B19" s="540"/>
      <c r="C19" s="541"/>
      <c r="D19" s="541"/>
      <c r="E19" s="542"/>
      <c r="F19" s="437"/>
      <c r="G19" s="438"/>
      <c r="H19" s="438"/>
      <c r="I19" s="438"/>
      <c r="J19" s="438"/>
      <c r="K19" s="438"/>
      <c r="L19" s="439"/>
      <c r="M19" s="446"/>
      <c r="N19" s="447"/>
      <c r="O19" s="447"/>
      <c r="P19" s="447"/>
      <c r="Q19" s="447"/>
      <c r="R19" s="447"/>
      <c r="S19" s="448"/>
      <c r="T19" s="558"/>
      <c r="U19" s="559"/>
      <c r="V19" s="559"/>
      <c r="W19" s="559"/>
      <c r="X19" s="559"/>
      <c r="Y19" s="559"/>
      <c r="Z19" s="560"/>
      <c r="AA19" s="566"/>
      <c r="AB19" s="567"/>
      <c r="AC19" s="567"/>
      <c r="AD19" s="567"/>
      <c r="AE19" s="567"/>
      <c r="AF19" s="567"/>
      <c r="AG19" s="568"/>
    </row>
    <row r="20" spans="2:33" ht="16.5" customHeight="1">
      <c r="B20" s="540"/>
      <c r="C20" s="541"/>
      <c r="D20" s="541"/>
      <c r="E20" s="542"/>
      <c r="F20" s="440"/>
      <c r="G20" s="441"/>
      <c r="H20" s="441"/>
      <c r="I20" s="441"/>
      <c r="J20" s="441"/>
      <c r="K20" s="441"/>
      <c r="L20" s="442"/>
      <c r="M20" s="449"/>
      <c r="N20" s="450"/>
      <c r="O20" s="450"/>
      <c r="P20" s="450"/>
      <c r="Q20" s="450"/>
      <c r="R20" s="450"/>
      <c r="S20" s="451"/>
      <c r="T20" s="561"/>
      <c r="U20" s="562"/>
      <c r="V20" s="562"/>
      <c r="W20" s="562"/>
      <c r="X20" s="562"/>
      <c r="Y20" s="562"/>
      <c r="Z20" s="563"/>
      <c r="AA20" s="569"/>
      <c r="AB20" s="570"/>
      <c r="AC20" s="570"/>
      <c r="AD20" s="570"/>
      <c r="AE20" s="570"/>
      <c r="AF20" s="570"/>
      <c r="AG20" s="571"/>
    </row>
    <row r="21" spans="2:33" ht="16.5" customHeight="1" thickBot="1">
      <c r="B21" s="540"/>
      <c r="C21" s="541"/>
      <c r="D21" s="541"/>
      <c r="E21" s="542"/>
      <c r="F21" s="426"/>
      <c r="G21" s="427"/>
      <c r="H21" s="427"/>
      <c r="I21" s="427"/>
      <c r="J21" s="427"/>
      <c r="K21" s="427"/>
      <c r="L21" s="428"/>
      <c r="M21" s="429">
        <f>IF(AA15&gt;F21,F21,AA15)</f>
        <v>0</v>
      </c>
      <c r="N21" s="429"/>
      <c r="O21" s="429"/>
      <c r="P21" s="429"/>
      <c r="Q21" s="429"/>
      <c r="R21" s="429"/>
      <c r="S21" s="429"/>
      <c r="T21" s="430">
        <f>IF($T$15&gt;$M$21,$M$21,$T$15)</f>
        <v>0</v>
      </c>
      <c r="U21" s="430"/>
      <c r="V21" s="430"/>
      <c r="W21" s="430"/>
      <c r="X21" s="430"/>
      <c r="Y21" s="430"/>
      <c r="Z21" s="430"/>
      <c r="AA21" s="431"/>
      <c r="AB21" s="431"/>
      <c r="AC21" s="431"/>
      <c r="AD21" s="431"/>
      <c r="AE21" s="431"/>
      <c r="AF21" s="431"/>
      <c r="AG21" s="431"/>
    </row>
    <row r="22" spans="2:33" ht="16.5" customHeight="1" thickTop="1">
      <c r="B22" s="529" t="s">
        <v>3</v>
      </c>
      <c r="C22" s="530"/>
      <c r="D22" s="530"/>
      <c r="E22" s="530"/>
      <c r="F22" s="530"/>
      <c r="G22" s="530"/>
      <c r="H22" s="530"/>
      <c r="I22" s="530"/>
      <c r="J22" s="530"/>
      <c r="K22" s="530"/>
      <c r="L22" s="530"/>
      <c r="M22" s="530"/>
      <c r="N22" s="530"/>
      <c r="O22" s="530"/>
      <c r="P22" s="530"/>
      <c r="Q22" s="530"/>
      <c r="R22" s="530"/>
      <c r="S22" s="530"/>
      <c r="T22" s="530"/>
      <c r="U22" s="530"/>
      <c r="V22" s="530"/>
      <c r="W22" s="530"/>
      <c r="X22" s="530"/>
      <c r="Y22" s="530"/>
      <c r="Z22" s="530"/>
      <c r="AA22" s="530"/>
      <c r="AB22" s="530"/>
      <c r="AC22" s="530"/>
      <c r="AD22" s="530"/>
      <c r="AE22" s="530"/>
      <c r="AF22" s="530"/>
      <c r="AG22" s="531"/>
    </row>
    <row r="23" spans="2:33" ht="16.5" customHeight="1">
      <c r="B23" s="574" t="s">
        <v>4</v>
      </c>
      <c r="C23" s="575"/>
      <c r="D23" s="575"/>
      <c r="E23" s="575"/>
      <c r="F23" s="575"/>
      <c r="G23" s="575"/>
      <c r="H23" s="575"/>
      <c r="I23" s="575"/>
      <c r="J23" s="575"/>
      <c r="K23" s="527" t="s">
        <v>138</v>
      </c>
      <c r="L23" s="527"/>
      <c r="M23" s="527"/>
      <c r="N23" s="527"/>
      <c r="O23" s="527"/>
      <c r="P23" s="527"/>
      <c r="Q23" s="527"/>
      <c r="R23" s="528"/>
      <c r="S23" s="526" t="s">
        <v>6</v>
      </c>
      <c r="T23" s="527"/>
      <c r="U23" s="527"/>
      <c r="V23" s="527"/>
      <c r="W23" s="527"/>
      <c r="X23" s="527"/>
      <c r="Y23" s="527"/>
      <c r="Z23" s="527"/>
      <c r="AA23" s="527"/>
      <c r="AB23" s="527"/>
      <c r="AC23" s="527"/>
      <c r="AD23" s="527"/>
      <c r="AE23" s="527"/>
      <c r="AF23" s="527"/>
      <c r="AG23" s="528"/>
    </row>
    <row r="24" spans="2:33" ht="16.5" customHeight="1">
      <c r="B24" s="608"/>
      <c r="C24" s="608"/>
      <c r="D24" s="608"/>
      <c r="E24" s="608"/>
      <c r="F24" s="608"/>
      <c r="G24" s="608"/>
      <c r="H24" s="608"/>
      <c r="I24" s="608"/>
      <c r="J24" s="608"/>
      <c r="K24" s="607"/>
      <c r="L24" s="607"/>
      <c r="M24" s="607"/>
      <c r="N24" s="607"/>
      <c r="O24" s="607"/>
      <c r="P24" s="607"/>
      <c r="Q24" s="607"/>
      <c r="R24" s="607"/>
      <c r="S24" s="507"/>
      <c r="T24" s="508"/>
      <c r="U24" s="508"/>
      <c r="V24" s="508"/>
      <c r="W24" s="508"/>
      <c r="X24" s="508"/>
      <c r="Y24" s="508"/>
      <c r="Z24" s="508"/>
      <c r="AA24" s="508"/>
      <c r="AB24" s="508"/>
      <c r="AC24" s="508"/>
      <c r="AD24" s="508"/>
      <c r="AE24" s="508"/>
      <c r="AF24" s="508"/>
      <c r="AG24" s="509"/>
    </row>
    <row r="25" spans="2:33" ht="16.5" customHeight="1">
      <c r="B25" s="594"/>
      <c r="C25" s="594"/>
      <c r="D25" s="594"/>
      <c r="E25" s="594"/>
      <c r="F25" s="594"/>
      <c r="G25" s="594"/>
      <c r="H25" s="594"/>
      <c r="I25" s="594"/>
      <c r="J25" s="594"/>
      <c r="K25" s="595"/>
      <c r="L25" s="595"/>
      <c r="M25" s="595"/>
      <c r="N25" s="595"/>
      <c r="O25" s="595"/>
      <c r="P25" s="595"/>
      <c r="Q25" s="595"/>
      <c r="R25" s="595"/>
      <c r="S25" s="464"/>
      <c r="T25" s="465"/>
      <c r="U25" s="465"/>
      <c r="V25" s="465"/>
      <c r="W25" s="465"/>
      <c r="X25" s="465"/>
      <c r="Y25" s="465"/>
      <c r="Z25" s="465"/>
      <c r="AA25" s="465"/>
      <c r="AB25" s="465"/>
      <c r="AC25" s="465"/>
      <c r="AD25" s="465"/>
      <c r="AE25" s="465"/>
      <c r="AF25" s="465"/>
      <c r="AG25" s="466"/>
    </row>
    <row r="26" spans="2:33" ht="16.5" customHeight="1">
      <c r="B26" s="594"/>
      <c r="C26" s="594"/>
      <c r="D26" s="594"/>
      <c r="E26" s="594"/>
      <c r="F26" s="594"/>
      <c r="G26" s="594"/>
      <c r="H26" s="594"/>
      <c r="I26" s="594"/>
      <c r="J26" s="594"/>
      <c r="K26" s="595"/>
      <c r="L26" s="595"/>
      <c r="M26" s="595"/>
      <c r="N26" s="595"/>
      <c r="O26" s="595"/>
      <c r="P26" s="595"/>
      <c r="Q26" s="595"/>
      <c r="R26" s="595"/>
      <c r="S26" s="464"/>
      <c r="T26" s="465"/>
      <c r="U26" s="465"/>
      <c r="V26" s="465"/>
      <c r="W26" s="465"/>
      <c r="X26" s="465"/>
      <c r="Y26" s="465"/>
      <c r="Z26" s="465"/>
      <c r="AA26" s="465"/>
      <c r="AB26" s="465"/>
      <c r="AC26" s="465"/>
      <c r="AD26" s="465"/>
      <c r="AE26" s="465"/>
      <c r="AF26" s="465"/>
      <c r="AG26" s="466"/>
    </row>
    <row r="27" spans="2:33" ht="16.5" customHeight="1">
      <c r="B27" s="594"/>
      <c r="C27" s="594"/>
      <c r="D27" s="594"/>
      <c r="E27" s="594"/>
      <c r="F27" s="594"/>
      <c r="G27" s="594"/>
      <c r="H27" s="594"/>
      <c r="I27" s="594"/>
      <c r="J27" s="594"/>
      <c r="K27" s="595"/>
      <c r="L27" s="595"/>
      <c r="M27" s="595"/>
      <c r="N27" s="595"/>
      <c r="O27" s="595"/>
      <c r="P27" s="595"/>
      <c r="Q27" s="595"/>
      <c r="R27" s="595"/>
      <c r="S27" s="464"/>
      <c r="T27" s="465"/>
      <c r="U27" s="465"/>
      <c r="V27" s="465"/>
      <c r="W27" s="465"/>
      <c r="X27" s="465"/>
      <c r="Y27" s="465"/>
      <c r="Z27" s="465"/>
      <c r="AA27" s="465"/>
      <c r="AB27" s="465"/>
      <c r="AC27" s="465"/>
      <c r="AD27" s="465"/>
      <c r="AE27" s="465"/>
      <c r="AF27" s="465"/>
      <c r="AG27" s="466"/>
    </row>
    <row r="28" spans="2:33" ht="16.5" customHeight="1">
      <c r="B28" s="594"/>
      <c r="C28" s="594"/>
      <c r="D28" s="594"/>
      <c r="E28" s="594"/>
      <c r="F28" s="594"/>
      <c r="G28" s="594"/>
      <c r="H28" s="594"/>
      <c r="I28" s="594"/>
      <c r="J28" s="594"/>
      <c r="K28" s="595"/>
      <c r="L28" s="595"/>
      <c r="M28" s="595"/>
      <c r="N28" s="595"/>
      <c r="O28" s="595"/>
      <c r="P28" s="595"/>
      <c r="Q28" s="595"/>
      <c r="R28" s="595"/>
      <c r="S28" s="464"/>
      <c r="T28" s="465"/>
      <c r="U28" s="465"/>
      <c r="V28" s="465"/>
      <c r="W28" s="465"/>
      <c r="X28" s="465"/>
      <c r="Y28" s="465"/>
      <c r="Z28" s="465"/>
      <c r="AA28" s="465"/>
      <c r="AB28" s="465"/>
      <c r="AC28" s="465"/>
      <c r="AD28" s="465"/>
      <c r="AE28" s="465"/>
      <c r="AF28" s="465"/>
      <c r="AG28" s="466"/>
    </row>
    <row r="29" spans="2:33" ht="16.5" customHeight="1">
      <c r="B29" s="594"/>
      <c r="C29" s="594"/>
      <c r="D29" s="594"/>
      <c r="E29" s="594"/>
      <c r="F29" s="594"/>
      <c r="G29" s="594"/>
      <c r="H29" s="594"/>
      <c r="I29" s="594"/>
      <c r="J29" s="594"/>
      <c r="K29" s="595"/>
      <c r="L29" s="595"/>
      <c r="M29" s="595"/>
      <c r="N29" s="595"/>
      <c r="O29" s="595"/>
      <c r="P29" s="595"/>
      <c r="Q29" s="595"/>
      <c r="R29" s="595"/>
      <c r="S29" s="464"/>
      <c r="T29" s="465"/>
      <c r="U29" s="465"/>
      <c r="V29" s="465"/>
      <c r="W29" s="465"/>
      <c r="X29" s="465"/>
      <c r="Y29" s="465"/>
      <c r="Z29" s="465"/>
      <c r="AA29" s="465"/>
      <c r="AB29" s="465"/>
      <c r="AC29" s="465"/>
      <c r="AD29" s="465"/>
      <c r="AE29" s="465"/>
      <c r="AF29" s="465"/>
      <c r="AG29" s="466"/>
    </row>
    <row r="30" spans="2:33" ht="16.5" customHeight="1">
      <c r="B30" s="594"/>
      <c r="C30" s="594"/>
      <c r="D30" s="594"/>
      <c r="E30" s="594"/>
      <c r="F30" s="594"/>
      <c r="G30" s="594"/>
      <c r="H30" s="594"/>
      <c r="I30" s="594"/>
      <c r="J30" s="594"/>
      <c r="K30" s="595"/>
      <c r="L30" s="595"/>
      <c r="M30" s="595"/>
      <c r="N30" s="595"/>
      <c r="O30" s="595"/>
      <c r="P30" s="595"/>
      <c r="Q30" s="595"/>
      <c r="R30" s="595"/>
      <c r="S30" s="464"/>
      <c r="T30" s="465"/>
      <c r="U30" s="465"/>
      <c r="V30" s="465"/>
      <c r="W30" s="465"/>
      <c r="X30" s="465"/>
      <c r="Y30" s="465"/>
      <c r="Z30" s="465"/>
      <c r="AA30" s="465"/>
      <c r="AB30" s="465"/>
      <c r="AC30" s="465"/>
      <c r="AD30" s="465"/>
      <c r="AE30" s="465"/>
      <c r="AF30" s="465"/>
      <c r="AG30" s="466"/>
    </row>
    <row r="31" spans="2:33" ht="16.5" customHeight="1">
      <c r="B31" s="594"/>
      <c r="C31" s="594"/>
      <c r="D31" s="594"/>
      <c r="E31" s="594"/>
      <c r="F31" s="594"/>
      <c r="G31" s="594"/>
      <c r="H31" s="594"/>
      <c r="I31" s="594"/>
      <c r="J31" s="594"/>
      <c r="K31" s="595"/>
      <c r="L31" s="595"/>
      <c r="M31" s="595"/>
      <c r="N31" s="595"/>
      <c r="O31" s="595"/>
      <c r="P31" s="595"/>
      <c r="Q31" s="595"/>
      <c r="R31" s="595"/>
      <c r="S31" s="464"/>
      <c r="T31" s="465"/>
      <c r="U31" s="465"/>
      <c r="V31" s="465"/>
      <c r="W31" s="465"/>
      <c r="X31" s="465"/>
      <c r="Y31" s="465"/>
      <c r="Z31" s="465"/>
      <c r="AA31" s="465"/>
      <c r="AB31" s="465"/>
      <c r="AC31" s="465"/>
      <c r="AD31" s="465"/>
      <c r="AE31" s="465"/>
      <c r="AF31" s="465"/>
      <c r="AG31" s="466"/>
    </row>
    <row r="32" spans="2:33" ht="16.5" customHeight="1">
      <c r="B32" s="594"/>
      <c r="C32" s="594"/>
      <c r="D32" s="594"/>
      <c r="E32" s="594"/>
      <c r="F32" s="594"/>
      <c r="G32" s="594"/>
      <c r="H32" s="594"/>
      <c r="I32" s="594"/>
      <c r="J32" s="594"/>
      <c r="K32" s="595"/>
      <c r="L32" s="595"/>
      <c r="M32" s="595"/>
      <c r="N32" s="595"/>
      <c r="O32" s="595"/>
      <c r="P32" s="595"/>
      <c r="Q32" s="595"/>
      <c r="R32" s="595"/>
      <c r="S32" s="464"/>
      <c r="T32" s="465"/>
      <c r="U32" s="465"/>
      <c r="V32" s="465"/>
      <c r="W32" s="465"/>
      <c r="X32" s="465"/>
      <c r="Y32" s="465"/>
      <c r="Z32" s="465"/>
      <c r="AA32" s="465"/>
      <c r="AB32" s="465"/>
      <c r="AC32" s="465"/>
      <c r="AD32" s="465"/>
      <c r="AE32" s="465"/>
      <c r="AF32" s="465"/>
      <c r="AG32" s="466"/>
    </row>
    <row r="33" spans="2:33" ht="16.5" customHeight="1">
      <c r="B33" s="594"/>
      <c r="C33" s="594"/>
      <c r="D33" s="594"/>
      <c r="E33" s="594"/>
      <c r="F33" s="594"/>
      <c r="G33" s="594"/>
      <c r="H33" s="594"/>
      <c r="I33" s="594"/>
      <c r="J33" s="594"/>
      <c r="K33" s="595"/>
      <c r="L33" s="595"/>
      <c r="M33" s="595"/>
      <c r="N33" s="595"/>
      <c r="O33" s="595"/>
      <c r="P33" s="595"/>
      <c r="Q33" s="595"/>
      <c r="R33" s="595"/>
      <c r="S33" s="464"/>
      <c r="T33" s="465"/>
      <c r="U33" s="465"/>
      <c r="V33" s="465"/>
      <c r="W33" s="465"/>
      <c r="X33" s="465"/>
      <c r="Y33" s="465"/>
      <c r="Z33" s="465"/>
      <c r="AA33" s="465"/>
      <c r="AB33" s="465"/>
      <c r="AC33" s="465"/>
      <c r="AD33" s="465"/>
      <c r="AE33" s="465"/>
      <c r="AF33" s="465"/>
      <c r="AG33" s="466"/>
    </row>
    <row r="34" spans="2:33" ht="16.5" customHeight="1">
      <c r="B34" s="594"/>
      <c r="C34" s="594"/>
      <c r="D34" s="594"/>
      <c r="E34" s="594"/>
      <c r="F34" s="594"/>
      <c r="G34" s="594"/>
      <c r="H34" s="594"/>
      <c r="I34" s="594"/>
      <c r="J34" s="594"/>
      <c r="K34" s="595"/>
      <c r="L34" s="595"/>
      <c r="M34" s="595"/>
      <c r="N34" s="595"/>
      <c r="O34" s="595"/>
      <c r="P34" s="595"/>
      <c r="Q34" s="595"/>
      <c r="R34" s="595"/>
      <c r="S34" s="464"/>
      <c r="T34" s="465"/>
      <c r="U34" s="465"/>
      <c r="V34" s="465"/>
      <c r="W34" s="465"/>
      <c r="X34" s="465"/>
      <c r="Y34" s="465"/>
      <c r="Z34" s="465"/>
      <c r="AA34" s="465"/>
      <c r="AB34" s="465"/>
      <c r="AC34" s="465"/>
      <c r="AD34" s="465"/>
      <c r="AE34" s="465"/>
      <c r="AF34" s="465"/>
      <c r="AG34" s="466"/>
    </row>
    <row r="35" spans="2:33" ht="16.5" customHeight="1">
      <c r="B35" s="594"/>
      <c r="C35" s="594"/>
      <c r="D35" s="594"/>
      <c r="E35" s="594"/>
      <c r="F35" s="594"/>
      <c r="G35" s="594"/>
      <c r="H35" s="594"/>
      <c r="I35" s="594"/>
      <c r="J35" s="594"/>
      <c r="K35" s="595"/>
      <c r="L35" s="595"/>
      <c r="M35" s="595"/>
      <c r="N35" s="595"/>
      <c r="O35" s="595"/>
      <c r="P35" s="595"/>
      <c r="Q35" s="595"/>
      <c r="R35" s="595"/>
      <c r="S35" s="464"/>
      <c r="T35" s="465"/>
      <c r="U35" s="465"/>
      <c r="V35" s="465"/>
      <c r="W35" s="465"/>
      <c r="X35" s="465"/>
      <c r="Y35" s="465"/>
      <c r="Z35" s="465"/>
      <c r="AA35" s="465"/>
      <c r="AB35" s="465"/>
      <c r="AC35" s="465"/>
      <c r="AD35" s="465"/>
      <c r="AE35" s="465"/>
      <c r="AF35" s="465"/>
      <c r="AG35" s="466"/>
    </row>
    <row r="36" spans="2:43" ht="16.5" customHeight="1">
      <c r="B36" s="594"/>
      <c r="C36" s="594"/>
      <c r="D36" s="594"/>
      <c r="E36" s="594"/>
      <c r="F36" s="594"/>
      <c r="G36" s="594"/>
      <c r="H36" s="594"/>
      <c r="I36" s="594"/>
      <c r="J36" s="594"/>
      <c r="K36" s="595"/>
      <c r="L36" s="595"/>
      <c r="M36" s="595"/>
      <c r="N36" s="595"/>
      <c r="O36" s="595"/>
      <c r="P36" s="595"/>
      <c r="Q36" s="595"/>
      <c r="R36" s="595"/>
      <c r="S36" s="464"/>
      <c r="T36" s="465"/>
      <c r="U36" s="465"/>
      <c r="V36" s="465"/>
      <c r="W36" s="465"/>
      <c r="X36" s="465"/>
      <c r="Y36" s="465"/>
      <c r="Z36" s="465"/>
      <c r="AA36" s="465"/>
      <c r="AB36" s="465"/>
      <c r="AC36" s="465"/>
      <c r="AD36" s="465"/>
      <c r="AE36" s="465"/>
      <c r="AF36" s="465"/>
      <c r="AG36" s="466"/>
      <c r="AQ36" s="41"/>
    </row>
    <row r="37" spans="2:33" ht="16.5" customHeight="1">
      <c r="B37" s="594"/>
      <c r="C37" s="594"/>
      <c r="D37" s="594"/>
      <c r="E37" s="594"/>
      <c r="F37" s="594"/>
      <c r="G37" s="594"/>
      <c r="H37" s="594"/>
      <c r="I37" s="594"/>
      <c r="J37" s="594"/>
      <c r="K37" s="595"/>
      <c r="L37" s="595"/>
      <c r="M37" s="595"/>
      <c r="N37" s="595"/>
      <c r="O37" s="595"/>
      <c r="P37" s="595"/>
      <c r="Q37" s="595"/>
      <c r="R37" s="595"/>
      <c r="S37" s="464"/>
      <c r="T37" s="465"/>
      <c r="U37" s="465"/>
      <c r="V37" s="465"/>
      <c r="W37" s="465"/>
      <c r="X37" s="465"/>
      <c r="Y37" s="465"/>
      <c r="Z37" s="465"/>
      <c r="AA37" s="465"/>
      <c r="AB37" s="465"/>
      <c r="AC37" s="465"/>
      <c r="AD37" s="465"/>
      <c r="AE37" s="465"/>
      <c r="AF37" s="465"/>
      <c r="AG37" s="466"/>
    </row>
    <row r="38" spans="2:33" ht="16.5" customHeight="1">
      <c r="B38" s="594"/>
      <c r="C38" s="594"/>
      <c r="D38" s="594"/>
      <c r="E38" s="594"/>
      <c r="F38" s="594"/>
      <c r="G38" s="594"/>
      <c r="H38" s="594"/>
      <c r="I38" s="594"/>
      <c r="J38" s="594"/>
      <c r="K38" s="595"/>
      <c r="L38" s="595"/>
      <c r="M38" s="595"/>
      <c r="N38" s="595"/>
      <c r="O38" s="595"/>
      <c r="P38" s="595"/>
      <c r="Q38" s="595"/>
      <c r="R38" s="595"/>
      <c r="S38" s="464"/>
      <c r="T38" s="465"/>
      <c r="U38" s="465"/>
      <c r="V38" s="465"/>
      <c r="W38" s="465"/>
      <c r="X38" s="465"/>
      <c r="Y38" s="465"/>
      <c r="Z38" s="465"/>
      <c r="AA38" s="465"/>
      <c r="AB38" s="465"/>
      <c r="AC38" s="465"/>
      <c r="AD38" s="465"/>
      <c r="AE38" s="465"/>
      <c r="AF38" s="465"/>
      <c r="AG38" s="466"/>
    </row>
    <row r="39" spans="2:33" ht="16.5" customHeight="1">
      <c r="B39" s="594"/>
      <c r="C39" s="594"/>
      <c r="D39" s="594"/>
      <c r="E39" s="594"/>
      <c r="F39" s="594"/>
      <c r="G39" s="594"/>
      <c r="H39" s="594"/>
      <c r="I39" s="594"/>
      <c r="J39" s="594"/>
      <c r="K39" s="595"/>
      <c r="L39" s="595"/>
      <c r="M39" s="595"/>
      <c r="N39" s="595"/>
      <c r="O39" s="595"/>
      <c r="P39" s="595"/>
      <c r="Q39" s="595"/>
      <c r="R39" s="595"/>
      <c r="S39" s="464"/>
      <c r="T39" s="465"/>
      <c r="U39" s="465"/>
      <c r="V39" s="465"/>
      <c r="W39" s="465"/>
      <c r="X39" s="465"/>
      <c r="Y39" s="465"/>
      <c r="Z39" s="465"/>
      <c r="AA39" s="465"/>
      <c r="AB39" s="465"/>
      <c r="AC39" s="465"/>
      <c r="AD39" s="465"/>
      <c r="AE39" s="465"/>
      <c r="AF39" s="465"/>
      <c r="AG39" s="466"/>
    </row>
    <row r="40" spans="2:33" ht="16.5" customHeight="1">
      <c r="B40" s="594"/>
      <c r="C40" s="594"/>
      <c r="D40" s="594"/>
      <c r="E40" s="594"/>
      <c r="F40" s="594"/>
      <c r="G40" s="594"/>
      <c r="H40" s="594"/>
      <c r="I40" s="594"/>
      <c r="J40" s="594"/>
      <c r="K40" s="595"/>
      <c r="L40" s="595"/>
      <c r="M40" s="595"/>
      <c r="N40" s="595"/>
      <c r="O40" s="595"/>
      <c r="P40" s="595"/>
      <c r="Q40" s="595"/>
      <c r="R40" s="595"/>
      <c r="S40" s="464"/>
      <c r="T40" s="465"/>
      <c r="U40" s="465"/>
      <c r="V40" s="465"/>
      <c r="W40" s="465"/>
      <c r="X40" s="465"/>
      <c r="Y40" s="465"/>
      <c r="Z40" s="465"/>
      <c r="AA40" s="465"/>
      <c r="AB40" s="465"/>
      <c r="AC40" s="465"/>
      <c r="AD40" s="465"/>
      <c r="AE40" s="465"/>
      <c r="AF40" s="465"/>
      <c r="AG40" s="466"/>
    </row>
    <row r="41" spans="2:33" ht="16.5" customHeight="1">
      <c r="B41" s="594"/>
      <c r="C41" s="594"/>
      <c r="D41" s="594"/>
      <c r="E41" s="594"/>
      <c r="F41" s="594"/>
      <c r="G41" s="594"/>
      <c r="H41" s="594"/>
      <c r="I41" s="594"/>
      <c r="J41" s="594"/>
      <c r="K41" s="595"/>
      <c r="L41" s="595"/>
      <c r="M41" s="595"/>
      <c r="N41" s="595"/>
      <c r="O41" s="595"/>
      <c r="P41" s="595"/>
      <c r="Q41" s="595"/>
      <c r="R41" s="595"/>
      <c r="S41" s="464"/>
      <c r="T41" s="465"/>
      <c r="U41" s="465"/>
      <c r="V41" s="465"/>
      <c r="W41" s="465"/>
      <c r="X41" s="465"/>
      <c r="Y41" s="465"/>
      <c r="Z41" s="465"/>
      <c r="AA41" s="465"/>
      <c r="AB41" s="465"/>
      <c r="AC41" s="465"/>
      <c r="AD41" s="465"/>
      <c r="AE41" s="465"/>
      <c r="AF41" s="465"/>
      <c r="AG41" s="466"/>
    </row>
    <row r="42" spans="2:33" ht="16.5" customHeight="1">
      <c r="B42" s="594"/>
      <c r="C42" s="594"/>
      <c r="D42" s="594"/>
      <c r="E42" s="594"/>
      <c r="F42" s="594"/>
      <c r="G42" s="594"/>
      <c r="H42" s="594"/>
      <c r="I42" s="594"/>
      <c r="J42" s="594"/>
      <c r="K42" s="595"/>
      <c r="L42" s="595"/>
      <c r="M42" s="595"/>
      <c r="N42" s="595"/>
      <c r="O42" s="595"/>
      <c r="P42" s="595"/>
      <c r="Q42" s="595"/>
      <c r="R42" s="595"/>
      <c r="S42" s="464"/>
      <c r="T42" s="465"/>
      <c r="U42" s="465"/>
      <c r="V42" s="465"/>
      <c r="W42" s="465"/>
      <c r="X42" s="465"/>
      <c r="Y42" s="465"/>
      <c r="Z42" s="465"/>
      <c r="AA42" s="465"/>
      <c r="AB42" s="465"/>
      <c r="AC42" s="465"/>
      <c r="AD42" s="465"/>
      <c r="AE42" s="465"/>
      <c r="AF42" s="465"/>
      <c r="AG42" s="466"/>
    </row>
    <row r="43" spans="2:33" ht="16.5" customHeight="1">
      <c r="B43" s="594"/>
      <c r="C43" s="594"/>
      <c r="D43" s="594"/>
      <c r="E43" s="594"/>
      <c r="F43" s="594"/>
      <c r="G43" s="594"/>
      <c r="H43" s="594"/>
      <c r="I43" s="594"/>
      <c r="J43" s="594"/>
      <c r="K43" s="595"/>
      <c r="L43" s="595"/>
      <c r="M43" s="595"/>
      <c r="N43" s="595"/>
      <c r="O43" s="595"/>
      <c r="P43" s="595"/>
      <c r="Q43" s="595"/>
      <c r="R43" s="595"/>
      <c r="S43" s="464"/>
      <c r="T43" s="465"/>
      <c r="U43" s="465"/>
      <c r="V43" s="465"/>
      <c r="W43" s="465"/>
      <c r="X43" s="465"/>
      <c r="Y43" s="465"/>
      <c r="Z43" s="465"/>
      <c r="AA43" s="465"/>
      <c r="AB43" s="465"/>
      <c r="AC43" s="465"/>
      <c r="AD43" s="465"/>
      <c r="AE43" s="465"/>
      <c r="AF43" s="465"/>
      <c r="AG43" s="466"/>
    </row>
    <row r="44" spans="2:33" ht="16.5" customHeight="1">
      <c r="B44" s="594"/>
      <c r="C44" s="594"/>
      <c r="D44" s="594"/>
      <c r="E44" s="594"/>
      <c r="F44" s="594"/>
      <c r="G44" s="594"/>
      <c r="H44" s="594"/>
      <c r="I44" s="594"/>
      <c r="J44" s="594"/>
      <c r="K44" s="595"/>
      <c r="L44" s="595"/>
      <c r="M44" s="595"/>
      <c r="N44" s="595"/>
      <c r="O44" s="595"/>
      <c r="P44" s="595"/>
      <c r="Q44" s="595"/>
      <c r="R44" s="595"/>
      <c r="S44" s="464"/>
      <c r="T44" s="465"/>
      <c r="U44" s="465"/>
      <c r="V44" s="465"/>
      <c r="W44" s="465"/>
      <c r="X44" s="465"/>
      <c r="Y44" s="465"/>
      <c r="Z44" s="465"/>
      <c r="AA44" s="465"/>
      <c r="AB44" s="465"/>
      <c r="AC44" s="465"/>
      <c r="AD44" s="465"/>
      <c r="AE44" s="465"/>
      <c r="AF44" s="465"/>
      <c r="AG44" s="466"/>
    </row>
    <row r="45" spans="2:33" ht="16.5" customHeight="1">
      <c r="B45" s="594"/>
      <c r="C45" s="594"/>
      <c r="D45" s="594"/>
      <c r="E45" s="594"/>
      <c r="F45" s="594"/>
      <c r="G45" s="594"/>
      <c r="H45" s="594"/>
      <c r="I45" s="594"/>
      <c r="J45" s="594"/>
      <c r="K45" s="595"/>
      <c r="L45" s="595"/>
      <c r="M45" s="595"/>
      <c r="N45" s="595"/>
      <c r="O45" s="595"/>
      <c r="P45" s="595"/>
      <c r="Q45" s="595"/>
      <c r="R45" s="595"/>
      <c r="S45" s="464"/>
      <c r="T45" s="465"/>
      <c r="U45" s="465"/>
      <c r="V45" s="465"/>
      <c r="W45" s="465"/>
      <c r="X45" s="465"/>
      <c r="Y45" s="465"/>
      <c r="Z45" s="465"/>
      <c r="AA45" s="465"/>
      <c r="AB45" s="465"/>
      <c r="AC45" s="465"/>
      <c r="AD45" s="465"/>
      <c r="AE45" s="465"/>
      <c r="AF45" s="465"/>
      <c r="AG45" s="466"/>
    </row>
    <row r="46" spans="2:33" ht="16.5" customHeight="1">
      <c r="B46" s="458"/>
      <c r="C46" s="459"/>
      <c r="D46" s="459"/>
      <c r="E46" s="459"/>
      <c r="F46" s="459"/>
      <c r="G46" s="459"/>
      <c r="H46" s="459"/>
      <c r="I46" s="459"/>
      <c r="J46" s="460"/>
      <c r="K46" s="598"/>
      <c r="L46" s="599"/>
      <c r="M46" s="599"/>
      <c r="N46" s="599"/>
      <c r="O46" s="599"/>
      <c r="P46" s="599"/>
      <c r="Q46" s="599"/>
      <c r="R46" s="600"/>
      <c r="S46" s="464"/>
      <c r="T46" s="465"/>
      <c r="U46" s="465"/>
      <c r="V46" s="465"/>
      <c r="W46" s="465"/>
      <c r="X46" s="465"/>
      <c r="Y46" s="465"/>
      <c r="Z46" s="465"/>
      <c r="AA46" s="465"/>
      <c r="AB46" s="465"/>
      <c r="AC46" s="465"/>
      <c r="AD46" s="465"/>
      <c r="AE46" s="465"/>
      <c r="AF46" s="465"/>
      <c r="AG46" s="466"/>
    </row>
    <row r="47" spans="2:33" ht="16.5" customHeight="1">
      <c r="B47" s="594"/>
      <c r="C47" s="594"/>
      <c r="D47" s="594"/>
      <c r="E47" s="594"/>
      <c r="F47" s="594"/>
      <c r="G47" s="594"/>
      <c r="H47" s="594"/>
      <c r="I47" s="594"/>
      <c r="J47" s="594"/>
      <c r="K47" s="595"/>
      <c r="L47" s="595"/>
      <c r="M47" s="595"/>
      <c r="N47" s="595"/>
      <c r="O47" s="595"/>
      <c r="P47" s="595"/>
      <c r="Q47" s="595"/>
      <c r="R47" s="595"/>
      <c r="S47" s="464"/>
      <c r="T47" s="465"/>
      <c r="U47" s="465"/>
      <c r="V47" s="465"/>
      <c r="W47" s="465"/>
      <c r="X47" s="465"/>
      <c r="Y47" s="465"/>
      <c r="Z47" s="465"/>
      <c r="AA47" s="465"/>
      <c r="AB47" s="465"/>
      <c r="AC47" s="465"/>
      <c r="AD47" s="465"/>
      <c r="AE47" s="465"/>
      <c r="AF47" s="465"/>
      <c r="AG47" s="466"/>
    </row>
    <row r="48" spans="2:33" ht="16.5" customHeight="1">
      <c r="B48" s="594"/>
      <c r="C48" s="594"/>
      <c r="D48" s="594"/>
      <c r="E48" s="594"/>
      <c r="F48" s="594"/>
      <c r="G48" s="594"/>
      <c r="H48" s="594"/>
      <c r="I48" s="594"/>
      <c r="J48" s="594"/>
      <c r="K48" s="595"/>
      <c r="L48" s="595"/>
      <c r="M48" s="595"/>
      <c r="N48" s="595"/>
      <c r="O48" s="595"/>
      <c r="P48" s="595"/>
      <c r="Q48" s="595"/>
      <c r="R48" s="595"/>
      <c r="S48" s="464"/>
      <c r="T48" s="465"/>
      <c r="U48" s="465"/>
      <c r="V48" s="465"/>
      <c r="W48" s="465"/>
      <c r="X48" s="465"/>
      <c r="Y48" s="465"/>
      <c r="Z48" s="465"/>
      <c r="AA48" s="465"/>
      <c r="AB48" s="465"/>
      <c r="AC48" s="465"/>
      <c r="AD48" s="465"/>
      <c r="AE48" s="465"/>
      <c r="AF48" s="465"/>
      <c r="AG48" s="466"/>
    </row>
    <row r="49" spans="2:33" ht="16.5" customHeight="1">
      <c r="B49" s="594"/>
      <c r="C49" s="594"/>
      <c r="D49" s="594"/>
      <c r="E49" s="594"/>
      <c r="F49" s="594"/>
      <c r="G49" s="594"/>
      <c r="H49" s="594"/>
      <c r="I49" s="594"/>
      <c r="J49" s="594"/>
      <c r="K49" s="595"/>
      <c r="L49" s="595"/>
      <c r="M49" s="595"/>
      <c r="N49" s="595"/>
      <c r="O49" s="595"/>
      <c r="P49" s="595"/>
      <c r="Q49" s="595"/>
      <c r="R49" s="595"/>
      <c r="S49" s="464"/>
      <c r="T49" s="465"/>
      <c r="U49" s="465"/>
      <c r="V49" s="465"/>
      <c r="W49" s="465"/>
      <c r="X49" s="465"/>
      <c r="Y49" s="465"/>
      <c r="Z49" s="465"/>
      <c r="AA49" s="465"/>
      <c r="AB49" s="465"/>
      <c r="AC49" s="465"/>
      <c r="AD49" s="465"/>
      <c r="AE49" s="465"/>
      <c r="AF49" s="465"/>
      <c r="AG49" s="466"/>
    </row>
    <row r="50" spans="2:33" ht="16.5" customHeight="1">
      <c r="B50" s="596"/>
      <c r="C50" s="596"/>
      <c r="D50" s="596"/>
      <c r="E50" s="596"/>
      <c r="F50" s="596"/>
      <c r="G50" s="596"/>
      <c r="H50" s="596"/>
      <c r="I50" s="596"/>
      <c r="J50" s="596"/>
      <c r="K50" s="597"/>
      <c r="L50" s="597"/>
      <c r="M50" s="597"/>
      <c r="N50" s="597"/>
      <c r="O50" s="597"/>
      <c r="P50" s="597"/>
      <c r="Q50" s="597"/>
      <c r="R50" s="597"/>
      <c r="S50" s="464"/>
      <c r="T50" s="465"/>
      <c r="U50" s="465"/>
      <c r="V50" s="465"/>
      <c r="W50" s="465"/>
      <c r="X50" s="465"/>
      <c r="Y50" s="465"/>
      <c r="Z50" s="465"/>
      <c r="AA50" s="465"/>
      <c r="AB50" s="465"/>
      <c r="AC50" s="465"/>
      <c r="AD50" s="465"/>
      <c r="AE50" s="465"/>
      <c r="AF50" s="465"/>
      <c r="AG50" s="466"/>
    </row>
    <row r="51" spans="2:33" ht="16.5" customHeight="1" thickBot="1">
      <c r="B51" s="601" t="s">
        <v>428</v>
      </c>
      <c r="C51" s="601"/>
      <c r="D51" s="601"/>
      <c r="E51" s="601"/>
      <c r="F51" s="601"/>
      <c r="G51" s="601"/>
      <c r="H51" s="601"/>
      <c r="I51" s="601"/>
      <c r="J51" s="601"/>
      <c r="K51" s="602">
        <f>SUM(K24:R50)</f>
        <v>0</v>
      </c>
      <c r="L51" s="602"/>
      <c r="M51" s="602"/>
      <c r="N51" s="602"/>
      <c r="O51" s="602"/>
      <c r="P51" s="602"/>
      <c r="Q51" s="602"/>
      <c r="R51" s="602"/>
      <c r="S51" s="609"/>
      <c r="T51" s="610"/>
      <c r="U51" s="610"/>
      <c r="V51" s="610"/>
      <c r="W51" s="610"/>
      <c r="X51" s="610"/>
      <c r="Y51" s="610"/>
      <c r="Z51" s="610"/>
      <c r="AA51" s="610"/>
      <c r="AB51" s="610"/>
      <c r="AC51" s="610"/>
      <c r="AD51" s="610"/>
      <c r="AE51" s="610"/>
      <c r="AF51" s="610"/>
      <c r="AG51" s="611"/>
    </row>
    <row r="52" spans="2:33" ht="16.5" customHeight="1" thickTop="1">
      <c r="B52" s="623" t="s">
        <v>366</v>
      </c>
      <c r="C52" s="624"/>
      <c r="D52" s="624"/>
      <c r="E52" s="624"/>
      <c r="F52" s="624"/>
      <c r="G52" s="624"/>
      <c r="H52" s="624"/>
      <c r="I52" s="624"/>
      <c r="J52" s="625"/>
      <c r="K52" s="626"/>
      <c r="L52" s="627"/>
      <c r="M52" s="627"/>
      <c r="N52" s="627"/>
      <c r="O52" s="627"/>
      <c r="P52" s="627"/>
      <c r="Q52" s="627"/>
      <c r="R52" s="628"/>
      <c r="S52" s="482" t="s">
        <v>367</v>
      </c>
      <c r="T52" s="483"/>
      <c r="U52" s="483"/>
      <c r="V52" s="483"/>
      <c r="W52" s="483"/>
      <c r="X52" s="483"/>
      <c r="Y52" s="483"/>
      <c r="Z52" s="483"/>
      <c r="AA52" s="483"/>
      <c r="AB52" s="483"/>
      <c r="AC52" s="483"/>
      <c r="AD52" s="483"/>
      <c r="AE52" s="483"/>
      <c r="AF52" s="483"/>
      <c r="AG52" s="484"/>
    </row>
    <row r="53" spans="2:33" ht="16.5" customHeight="1">
      <c r="B53" s="629" t="s">
        <v>384</v>
      </c>
      <c r="C53" s="630"/>
      <c r="D53" s="630"/>
      <c r="E53" s="630"/>
      <c r="F53" s="630"/>
      <c r="G53" s="630"/>
      <c r="H53" s="630"/>
      <c r="I53" s="630"/>
      <c r="J53" s="631"/>
      <c r="K53" s="632"/>
      <c r="L53" s="633"/>
      <c r="M53" s="633"/>
      <c r="N53" s="633"/>
      <c r="O53" s="633"/>
      <c r="P53" s="633"/>
      <c r="Q53" s="633"/>
      <c r="R53" s="634"/>
      <c r="S53" s="485"/>
      <c r="T53" s="486"/>
      <c r="U53" s="486"/>
      <c r="V53" s="486"/>
      <c r="W53" s="486"/>
      <c r="X53" s="486"/>
      <c r="Y53" s="486"/>
      <c r="Z53" s="486"/>
      <c r="AA53" s="486"/>
      <c r="AB53" s="486"/>
      <c r="AC53" s="486"/>
      <c r="AD53" s="486"/>
      <c r="AE53" s="486"/>
      <c r="AF53" s="486"/>
      <c r="AG53" s="487"/>
    </row>
    <row r="54" spans="2:33" ht="16.5" customHeight="1">
      <c r="B54" s="458" t="s">
        <v>403</v>
      </c>
      <c r="C54" s="459"/>
      <c r="D54" s="459"/>
      <c r="E54" s="459"/>
      <c r="F54" s="459"/>
      <c r="G54" s="459"/>
      <c r="H54" s="459"/>
      <c r="I54" s="459"/>
      <c r="J54" s="460"/>
      <c r="K54" s="473"/>
      <c r="L54" s="474"/>
      <c r="M54" s="474"/>
      <c r="N54" s="474"/>
      <c r="O54" s="474"/>
      <c r="P54" s="474"/>
      <c r="Q54" s="474"/>
      <c r="R54" s="475"/>
      <c r="S54" s="464"/>
      <c r="T54" s="465"/>
      <c r="U54" s="465"/>
      <c r="V54" s="465"/>
      <c r="W54" s="465"/>
      <c r="X54" s="465"/>
      <c r="Y54" s="465"/>
      <c r="Z54" s="465"/>
      <c r="AA54" s="465"/>
      <c r="AB54" s="465"/>
      <c r="AC54" s="465"/>
      <c r="AD54" s="465"/>
      <c r="AE54" s="465"/>
      <c r="AF54" s="465"/>
      <c r="AG54" s="466"/>
    </row>
    <row r="55" spans="2:33" ht="16.5" customHeight="1">
      <c r="B55" s="591"/>
      <c r="C55" s="592"/>
      <c r="D55" s="592"/>
      <c r="E55" s="592"/>
      <c r="F55" s="592"/>
      <c r="G55" s="592"/>
      <c r="H55" s="592"/>
      <c r="I55" s="592"/>
      <c r="J55" s="593"/>
      <c r="K55" s="473"/>
      <c r="L55" s="474"/>
      <c r="M55" s="474"/>
      <c r="N55" s="474"/>
      <c r="O55" s="474"/>
      <c r="P55" s="474"/>
      <c r="Q55" s="474"/>
      <c r="R55" s="475"/>
      <c r="S55" s="464"/>
      <c r="T55" s="465"/>
      <c r="U55" s="465"/>
      <c r="V55" s="465"/>
      <c r="W55" s="465"/>
      <c r="X55" s="465"/>
      <c r="Y55" s="465"/>
      <c r="Z55" s="465"/>
      <c r="AA55" s="465"/>
      <c r="AB55" s="465"/>
      <c r="AC55" s="465"/>
      <c r="AD55" s="465"/>
      <c r="AE55" s="465"/>
      <c r="AF55" s="465"/>
      <c r="AG55" s="466"/>
    </row>
    <row r="56" spans="2:33" ht="16.5" customHeight="1">
      <c r="B56" s="591"/>
      <c r="C56" s="592"/>
      <c r="D56" s="592"/>
      <c r="E56" s="592"/>
      <c r="F56" s="592"/>
      <c r="G56" s="592"/>
      <c r="H56" s="592"/>
      <c r="I56" s="592"/>
      <c r="J56" s="593"/>
      <c r="K56" s="473"/>
      <c r="L56" s="474"/>
      <c r="M56" s="474"/>
      <c r="N56" s="474"/>
      <c r="O56" s="474"/>
      <c r="P56" s="474"/>
      <c r="Q56" s="474"/>
      <c r="R56" s="475"/>
      <c r="S56" s="464"/>
      <c r="T56" s="465"/>
      <c r="U56" s="465"/>
      <c r="V56" s="465"/>
      <c r="W56" s="465"/>
      <c r="X56" s="465"/>
      <c r="Y56" s="465"/>
      <c r="Z56" s="465"/>
      <c r="AA56" s="465"/>
      <c r="AB56" s="465"/>
      <c r="AC56" s="465"/>
      <c r="AD56" s="465"/>
      <c r="AE56" s="465"/>
      <c r="AF56" s="465"/>
      <c r="AG56" s="466"/>
    </row>
    <row r="57" spans="2:33" ht="16.5" customHeight="1">
      <c r="B57" s="591"/>
      <c r="C57" s="592"/>
      <c r="D57" s="592"/>
      <c r="E57" s="592"/>
      <c r="F57" s="592"/>
      <c r="G57" s="592"/>
      <c r="H57" s="592"/>
      <c r="I57" s="592"/>
      <c r="J57" s="593"/>
      <c r="K57" s="473"/>
      <c r="L57" s="474"/>
      <c r="M57" s="474"/>
      <c r="N57" s="474"/>
      <c r="O57" s="474"/>
      <c r="P57" s="474"/>
      <c r="Q57" s="474"/>
      <c r="R57" s="475"/>
      <c r="S57" s="464"/>
      <c r="T57" s="465"/>
      <c r="U57" s="465"/>
      <c r="V57" s="465"/>
      <c r="W57" s="465"/>
      <c r="X57" s="465"/>
      <c r="Y57" s="465"/>
      <c r="Z57" s="465"/>
      <c r="AA57" s="465"/>
      <c r="AB57" s="465"/>
      <c r="AC57" s="465"/>
      <c r="AD57" s="465"/>
      <c r="AE57" s="465"/>
      <c r="AF57" s="465"/>
      <c r="AG57" s="466"/>
    </row>
    <row r="58" spans="2:33" ht="16.5" customHeight="1">
      <c r="B58" s="591"/>
      <c r="C58" s="592"/>
      <c r="D58" s="592"/>
      <c r="E58" s="592"/>
      <c r="F58" s="592"/>
      <c r="G58" s="592"/>
      <c r="H58" s="592"/>
      <c r="I58" s="592"/>
      <c r="J58" s="593"/>
      <c r="K58" s="473"/>
      <c r="L58" s="474"/>
      <c r="M58" s="474"/>
      <c r="N58" s="474"/>
      <c r="O58" s="474"/>
      <c r="P58" s="474"/>
      <c r="Q58" s="474"/>
      <c r="R58" s="475"/>
      <c r="S58" s="464"/>
      <c r="T58" s="465"/>
      <c r="U58" s="465"/>
      <c r="V58" s="465"/>
      <c r="W58" s="465"/>
      <c r="X58" s="465"/>
      <c r="Y58" s="465"/>
      <c r="Z58" s="465"/>
      <c r="AA58" s="465"/>
      <c r="AB58" s="465"/>
      <c r="AC58" s="465"/>
      <c r="AD58" s="465"/>
      <c r="AE58" s="465"/>
      <c r="AF58" s="465"/>
      <c r="AG58" s="466"/>
    </row>
    <row r="59" spans="2:33" ht="16.5" customHeight="1">
      <c r="B59" s="458"/>
      <c r="C59" s="459"/>
      <c r="D59" s="459"/>
      <c r="E59" s="459"/>
      <c r="F59" s="459"/>
      <c r="G59" s="459"/>
      <c r="H59" s="459"/>
      <c r="I59" s="459"/>
      <c r="J59" s="460"/>
      <c r="K59" s="473"/>
      <c r="L59" s="474"/>
      <c r="M59" s="474"/>
      <c r="N59" s="474"/>
      <c r="O59" s="474"/>
      <c r="P59" s="474"/>
      <c r="Q59" s="474"/>
      <c r="R59" s="475"/>
      <c r="S59" s="464"/>
      <c r="T59" s="465"/>
      <c r="U59" s="465"/>
      <c r="V59" s="465"/>
      <c r="W59" s="465"/>
      <c r="X59" s="465"/>
      <c r="Y59" s="465"/>
      <c r="Z59" s="465"/>
      <c r="AA59" s="465"/>
      <c r="AB59" s="465"/>
      <c r="AC59" s="465"/>
      <c r="AD59" s="465"/>
      <c r="AE59" s="465"/>
      <c r="AF59" s="465"/>
      <c r="AG59" s="466"/>
    </row>
    <row r="60" spans="2:33" ht="16.5" customHeight="1" thickBot="1">
      <c r="B60" s="452" t="s">
        <v>429</v>
      </c>
      <c r="C60" s="452"/>
      <c r="D60" s="452"/>
      <c r="E60" s="452"/>
      <c r="F60" s="452"/>
      <c r="G60" s="452"/>
      <c r="H60" s="452"/>
      <c r="I60" s="452"/>
      <c r="J60" s="452"/>
      <c r="K60" s="615">
        <f>SUM(K53:R59)</f>
        <v>0</v>
      </c>
      <c r="L60" s="615"/>
      <c r="M60" s="615"/>
      <c r="N60" s="615"/>
      <c r="O60" s="615"/>
      <c r="P60" s="615"/>
      <c r="Q60" s="615"/>
      <c r="R60" s="616"/>
      <c r="S60" s="455"/>
      <c r="T60" s="456"/>
      <c r="U60" s="456"/>
      <c r="V60" s="456"/>
      <c r="W60" s="456"/>
      <c r="X60" s="456"/>
      <c r="Y60" s="456"/>
      <c r="Z60" s="456"/>
      <c r="AA60" s="456"/>
      <c r="AB60" s="456"/>
      <c r="AC60" s="456"/>
      <c r="AD60" s="456"/>
      <c r="AE60" s="456"/>
      <c r="AF60" s="456"/>
      <c r="AG60" s="457"/>
    </row>
    <row r="61" spans="2:33" ht="16.5" customHeight="1" thickTop="1">
      <c r="B61" s="612" t="s">
        <v>47</v>
      </c>
      <c r="C61" s="613"/>
      <c r="D61" s="613"/>
      <c r="E61" s="613"/>
      <c r="F61" s="613"/>
      <c r="G61" s="613"/>
      <c r="H61" s="613"/>
      <c r="I61" s="613"/>
      <c r="J61" s="613"/>
      <c r="K61" s="613"/>
      <c r="L61" s="613"/>
      <c r="M61" s="613"/>
      <c r="N61" s="613"/>
      <c r="O61" s="613"/>
      <c r="P61" s="613"/>
      <c r="Q61" s="613"/>
      <c r="R61" s="613"/>
      <c r="S61" s="613"/>
      <c r="T61" s="613"/>
      <c r="U61" s="613"/>
      <c r="V61" s="613"/>
      <c r="W61" s="613"/>
      <c r="X61" s="613"/>
      <c r="Y61" s="613"/>
      <c r="Z61" s="613"/>
      <c r="AA61" s="613"/>
      <c r="AB61" s="613"/>
      <c r="AC61" s="613"/>
      <c r="AD61" s="613"/>
      <c r="AE61" s="613"/>
      <c r="AF61" s="613"/>
      <c r="AG61" s="614"/>
    </row>
    <row r="62" spans="2:33" ht="16.5" customHeight="1">
      <c r="B62" s="61" t="s">
        <v>7</v>
      </c>
      <c r="C62" s="62"/>
      <c r="D62" s="62"/>
      <c r="E62" s="62"/>
      <c r="F62" s="62"/>
      <c r="G62" s="62"/>
      <c r="H62" s="62"/>
      <c r="I62" s="62"/>
      <c r="J62" s="63"/>
      <c r="K62" s="61" t="s">
        <v>8</v>
      </c>
      <c r="L62" s="62"/>
      <c r="M62" s="62"/>
      <c r="N62" s="62"/>
      <c r="O62" s="62"/>
      <c r="P62" s="62"/>
      <c r="Q62" s="63"/>
      <c r="R62" s="61" t="s">
        <v>9</v>
      </c>
      <c r="S62" s="63"/>
      <c r="T62" s="61" t="s">
        <v>10</v>
      </c>
      <c r="U62" s="62"/>
      <c r="V62" s="62"/>
      <c r="W62" s="63"/>
      <c r="X62" s="617" t="s">
        <v>5</v>
      </c>
      <c r="Y62" s="618"/>
      <c r="Z62" s="618"/>
      <c r="AA62" s="618"/>
      <c r="AB62" s="619"/>
      <c r="AC62" s="620" t="s">
        <v>15</v>
      </c>
      <c r="AD62" s="621"/>
      <c r="AE62" s="621"/>
      <c r="AF62" s="621"/>
      <c r="AG62" s="622"/>
    </row>
    <row r="63" spans="2:33" ht="16.5" customHeight="1">
      <c r="B63" s="492"/>
      <c r="C63" s="497"/>
      <c r="D63" s="497"/>
      <c r="E63" s="497"/>
      <c r="F63" s="497"/>
      <c r="G63" s="497"/>
      <c r="H63" s="497"/>
      <c r="I63" s="497"/>
      <c r="J63" s="493"/>
      <c r="K63" s="492"/>
      <c r="L63" s="497"/>
      <c r="M63" s="497"/>
      <c r="N63" s="497"/>
      <c r="O63" s="497"/>
      <c r="P63" s="497"/>
      <c r="Q63" s="493"/>
      <c r="R63" s="492"/>
      <c r="S63" s="493"/>
      <c r="T63" s="494"/>
      <c r="U63" s="495"/>
      <c r="V63" s="495"/>
      <c r="W63" s="496"/>
      <c r="X63" s="635">
        <f aca="true" t="shared" si="0" ref="X63:X69">R63*T63</f>
        <v>0</v>
      </c>
      <c r="Y63" s="636"/>
      <c r="Z63" s="636"/>
      <c r="AA63" s="636"/>
      <c r="AB63" s="637"/>
      <c r="AC63" s="638"/>
      <c r="AD63" s="639"/>
      <c r="AE63" s="639"/>
      <c r="AF63" s="639"/>
      <c r="AG63" s="640"/>
    </row>
    <row r="64" spans="2:33" ht="16.5" customHeight="1">
      <c r="B64" s="492"/>
      <c r="C64" s="497"/>
      <c r="D64" s="497"/>
      <c r="E64" s="497"/>
      <c r="F64" s="497"/>
      <c r="G64" s="497"/>
      <c r="H64" s="497"/>
      <c r="I64" s="497"/>
      <c r="J64" s="493"/>
      <c r="K64" s="492"/>
      <c r="L64" s="497"/>
      <c r="M64" s="497"/>
      <c r="N64" s="497"/>
      <c r="O64" s="497"/>
      <c r="P64" s="497"/>
      <c r="Q64" s="493"/>
      <c r="R64" s="492"/>
      <c r="S64" s="493"/>
      <c r="T64" s="494"/>
      <c r="U64" s="495"/>
      <c r="V64" s="495"/>
      <c r="W64" s="496"/>
      <c r="X64" s="635">
        <f t="shared" si="0"/>
        <v>0</v>
      </c>
      <c r="Y64" s="636"/>
      <c r="Z64" s="636"/>
      <c r="AA64" s="636"/>
      <c r="AB64" s="637"/>
      <c r="AC64" s="638"/>
      <c r="AD64" s="639"/>
      <c r="AE64" s="639"/>
      <c r="AF64" s="639"/>
      <c r="AG64" s="640"/>
    </row>
    <row r="65" spans="2:33" ht="16.5" customHeight="1">
      <c r="B65" s="492"/>
      <c r="C65" s="497"/>
      <c r="D65" s="497"/>
      <c r="E65" s="497"/>
      <c r="F65" s="497"/>
      <c r="G65" s="497"/>
      <c r="H65" s="497"/>
      <c r="I65" s="497"/>
      <c r="J65" s="493"/>
      <c r="K65" s="492"/>
      <c r="L65" s="497"/>
      <c r="M65" s="497"/>
      <c r="N65" s="497"/>
      <c r="O65" s="497"/>
      <c r="P65" s="497"/>
      <c r="Q65" s="493"/>
      <c r="R65" s="492"/>
      <c r="S65" s="493"/>
      <c r="T65" s="494"/>
      <c r="U65" s="495"/>
      <c r="V65" s="495"/>
      <c r="W65" s="496"/>
      <c r="X65" s="635">
        <f t="shared" si="0"/>
        <v>0</v>
      </c>
      <c r="Y65" s="636"/>
      <c r="Z65" s="636"/>
      <c r="AA65" s="636"/>
      <c r="AB65" s="637"/>
      <c r="AC65" s="638"/>
      <c r="AD65" s="639"/>
      <c r="AE65" s="639"/>
      <c r="AF65" s="639"/>
      <c r="AG65" s="640"/>
    </row>
    <row r="66" spans="2:33" ht="16.5" customHeight="1">
      <c r="B66" s="492"/>
      <c r="C66" s="497"/>
      <c r="D66" s="497"/>
      <c r="E66" s="497"/>
      <c r="F66" s="497"/>
      <c r="G66" s="497"/>
      <c r="H66" s="497"/>
      <c r="I66" s="497"/>
      <c r="J66" s="493"/>
      <c r="K66" s="492"/>
      <c r="L66" s="497"/>
      <c r="M66" s="497"/>
      <c r="N66" s="497"/>
      <c r="O66" s="497"/>
      <c r="P66" s="497"/>
      <c r="Q66" s="493"/>
      <c r="R66" s="492"/>
      <c r="S66" s="493"/>
      <c r="T66" s="494"/>
      <c r="U66" s="495"/>
      <c r="V66" s="495"/>
      <c r="W66" s="496"/>
      <c r="X66" s="635">
        <f t="shared" si="0"/>
        <v>0</v>
      </c>
      <c r="Y66" s="636"/>
      <c r="Z66" s="636"/>
      <c r="AA66" s="636"/>
      <c r="AB66" s="637"/>
      <c r="AC66" s="638"/>
      <c r="AD66" s="639"/>
      <c r="AE66" s="639"/>
      <c r="AF66" s="639"/>
      <c r="AG66" s="640"/>
    </row>
    <row r="67" spans="2:33" ht="16.5" customHeight="1">
      <c r="B67" s="492"/>
      <c r="C67" s="497"/>
      <c r="D67" s="497"/>
      <c r="E67" s="497"/>
      <c r="F67" s="497"/>
      <c r="G67" s="497"/>
      <c r="H67" s="497"/>
      <c r="I67" s="497"/>
      <c r="J67" s="493"/>
      <c r="K67" s="492"/>
      <c r="L67" s="497"/>
      <c r="M67" s="497"/>
      <c r="N67" s="497"/>
      <c r="O67" s="497"/>
      <c r="P67" s="497"/>
      <c r="Q67" s="493"/>
      <c r="R67" s="492"/>
      <c r="S67" s="493"/>
      <c r="T67" s="494"/>
      <c r="U67" s="495"/>
      <c r="V67" s="495"/>
      <c r="W67" s="496"/>
      <c r="X67" s="635">
        <f t="shared" si="0"/>
        <v>0</v>
      </c>
      <c r="Y67" s="636"/>
      <c r="Z67" s="636"/>
      <c r="AA67" s="636"/>
      <c r="AB67" s="637"/>
      <c r="AC67" s="638"/>
      <c r="AD67" s="639"/>
      <c r="AE67" s="639"/>
      <c r="AF67" s="639"/>
      <c r="AG67" s="640"/>
    </row>
    <row r="68" spans="2:33" ht="16.5" customHeight="1">
      <c r="B68" s="492"/>
      <c r="C68" s="497"/>
      <c r="D68" s="497"/>
      <c r="E68" s="497"/>
      <c r="F68" s="497"/>
      <c r="G68" s="497"/>
      <c r="H68" s="497"/>
      <c r="I68" s="497"/>
      <c r="J68" s="493"/>
      <c r="K68" s="492"/>
      <c r="L68" s="497"/>
      <c r="M68" s="497"/>
      <c r="N68" s="497"/>
      <c r="O68" s="497"/>
      <c r="P68" s="497"/>
      <c r="Q68" s="493"/>
      <c r="R68" s="492"/>
      <c r="S68" s="493"/>
      <c r="T68" s="494"/>
      <c r="U68" s="495"/>
      <c r="V68" s="495"/>
      <c r="W68" s="496"/>
      <c r="X68" s="635">
        <f t="shared" si="0"/>
        <v>0</v>
      </c>
      <c r="Y68" s="636"/>
      <c r="Z68" s="636"/>
      <c r="AA68" s="636"/>
      <c r="AB68" s="637"/>
      <c r="AC68" s="638"/>
      <c r="AD68" s="639"/>
      <c r="AE68" s="639"/>
      <c r="AF68" s="639"/>
      <c r="AG68" s="640"/>
    </row>
    <row r="69" spans="2:33" ht="16.5" customHeight="1">
      <c r="B69" s="510"/>
      <c r="C69" s="511"/>
      <c r="D69" s="511"/>
      <c r="E69" s="511"/>
      <c r="F69" s="511"/>
      <c r="G69" s="511"/>
      <c r="H69" s="511"/>
      <c r="I69" s="511"/>
      <c r="J69" s="519"/>
      <c r="K69" s="510"/>
      <c r="L69" s="511"/>
      <c r="M69" s="511"/>
      <c r="N69" s="511"/>
      <c r="O69" s="511"/>
      <c r="P69" s="511"/>
      <c r="Q69" s="519"/>
      <c r="R69" s="510"/>
      <c r="S69" s="519"/>
      <c r="T69" s="516"/>
      <c r="U69" s="517"/>
      <c r="V69" s="517"/>
      <c r="W69" s="518"/>
      <c r="X69" s="644">
        <f t="shared" si="0"/>
        <v>0</v>
      </c>
      <c r="Y69" s="645"/>
      <c r="Z69" s="645"/>
      <c r="AA69" s="645"/>
      <c r="AB69" s="646"/>
      <c r="AC69" s="641"/>
      <c r="AD69" s="642"/>
      <c r="AE69" s="642"/>
      <c r="AF69" s="642"/>
      <c r="AG69" s="643"/>
    </row>
    <row r="70" spans="2:33" ht="16.5" customHeight="1">
      <c r="B70" s="605" t="s">
        <v>11</v>
      </c>
      <c r="C70" s="605"/>
      <c r="D70" s="605"/>
      <c r="E70" s="605"/>
      <c r="F70" s="605"/>
      <c r="G70" s="605"/>
      <c r="H70" s="605"/>
      <c r="I70" s="605"/>
      <c r="J70" s="605"/>
      <c r="K70" s="605"/>
      <c r="L70" s="605"/>
      <c r="M70" s="605"/>
      <c r="N70" s="605"/>
      <c r="O70" s="605"/>
      <c r="P70" s="605"/>
      <c r="Q70" s="605"/>
      <c r="R70" s="605"/>
      <c r="S70" s="605"/>
      <c r="T70" s="605"/>
      <c r="U70" s="605"/>
      <c r="V70" s="605"/>
      <c r="W70" s="605"/>
      <c r="X70" s="605"/>
      <c r="Y70" s="605"/>
      <c r="Z70" s="605"/>
      <c r="AA70" s="605"/>
      <c r="AB70" s="605"/>
      <c r="AC70" s="605"/>
      <c r="AD70" s="605"/>
      <c r="AE70" s="605"/>
      <c r="AF70" s="605"/>
      <c r="AG70" s="605"/>
    </row>
    <row r="71" spans="2:33" ht="16.5" customHeight="1">
      <c r="B71" s="606" t="s">
        <v>12</v>
      </c>
      <c r="C71" s="606"/>
      <c r="D71" s="606"/>
      <c r="E71" s="606"/>
      <c r="F71" s="606"/>
      <c r="G71" s="606"/>
      <c r="H71" s="606"/>
      <c r="I71" s="606"/>
      <c r="J71" s="606"/>
      <c r="K71" s="606"/>
      <c r="L71" s="606"/>
      <c r="M71" s="606"/>
      <c r="N71" s="606"/>
      <c r="O71" s="606"/>
      <c r="P71" s="606"/>
      <c r="Q71" s="606"/>
      <c r="R71" s="606"/>
      <c r="S71" s="606"/>
      <c r="T71" s="606"/>
      <c r="U71" s="606"/>
      <c r="V71" s="606"/>
      <c r="W71" s="606"/>
      <c r="X71" s="606"/>
      <c r="Y71" s="606"/>
      <c r="Z71" s="606"/>
      <c r="AA71" s="606"/>
      <c r="AB71" s="606"/>
      <c r="AC71" s="606"/>
      <c r="AD71" s="606"/>
      <c r="AE71" s="606"/>
      <c r="AF71" s="606"/>
      <c r="AG71" s="606"/>
    </row>
    <row r="72" ht="16.5" customHeight="1"/>
    <row r="73" ht="16.5" customHeight="1"/>
    <row r="74" ht="16.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sheetData>
  <sheetProtection sheet="1" formatCells="0" formatColumns="0" formatRows="0" insertRows="0" deleteRows="0" selectLockedCells="1"/>
  <mergeCells count="187">
    <mergeCell ref="B38:J38"/>
    <mergeCell ref="B39:J39"/>
    <mergeCell ref="B40:J40"/>
    <mergeCell ref="B41:J41"/>
    <mergeCell ref="B42:J42"/>
    <mergeCell ref="B26:J26"/>
    <mergeCell ref="B27:J27"/>
    <mergeCell ref="B31:J31"/>
    <mergeCell ref="B32:J32"/>
    <mergeCell ref="B33:J33"/>
    <mergeCell ref="B34:J34"/>
    <mergeCell ref="B69:J69"/>
    <mergeCell ref="K69:Q69"/>
    <mergeCell ref="R69:S69"/>
    <mergeCell ref="T69:W69"/>
    <mergeCell ref="X69:AB69"/>
    <mergeCell ref="B67:J67"/>
    <mergeCell ref="K67:Q67"/>
    <mergeCell ref="R67:S67"/>
    <mergeCell ref="T67:W67"/>
    <mergeCell ref="AC69:AG69"/>
    <mergeCell ref="B68:J68"/>
    <mergeCell ref="K68:Q68"/>
    <mergeCell ref="R68:S68"/>
    <mergeCell ref="T68:W68"/>
    <mergeCell ref="X68:AB68"/>
    <mergeCell ref="AC68:AG68"/>
    <mergeCell ref="X67:AB67"/>
    <mergeCell ref="AC67:AG67"/>
    <mergeCell ref="B66:J66"/>
    <mergeCell ref="K66:Q66"/>
    <mergeCell ref="R66:S66"/>
    <mergeCell ref="T66:W66"/>
    <mergeCell ref="X66:AB66"/>
    <mergeCell ref="AC66:AG66"/>
    <mergeCell ref="B65:J65"/>
    <mergeCell ref="K65:Q65"/>
    <mergeCell ref="R65:S65"/>
    <mergeCell ref="T65:W65"/>
    <mergeCell ref="X65:AB65"/>
    <mergeCell ref="AC65:AG65"/>
    <mergeCell ref="B64:J64"/>
    <mergeCell ref="K64:Q64"/>
    <mergeCell ref="R64:S64"/>
    <mergeCell ref="T64:W64"/>
    <mergeCell ref="X64:AB64"/>
    <mergeCell ref="AC64:AG64"/>
    <mergeCell ref="B63:J63"/>
    <mergeCell ref="K63:Q63"/>
    <mergeCell ref="R63:S63"/>
    <mergeCell ref="T63:W63"/>
    <mergeCell ref="X63:AB63"/>
    <mergeCell ref="AC63:AG63"/>
    <mergeCell ref="X62:AB62"/>
    <mergeCell ref="AC62:AG62"/>
    <mergeCell ref="B52:J52"/>
    <mergeCell ref="K52:R52"/>
    <mergeCell ref="S52:AG52"/>
    <mergeCell ref="B53:J53"/>
    <mergeCell ref="K53:R53"/>
    <mergeCell ref="S53:AG53"/>
    <mergeCell ref="B54:J54"/>
    <mergeCell ref="K59:R59"/>
    <mergeCell ref="S47:AG47"/>
    <mergeCell ref="S48:AG48"/>
    <mergeCell ref="S49:AG49"/>
    <mergeCell ref="S50:AG50"/>
    <mergeCell ref="S51:AG51"/>
    <mergeCell ref="B61:AG61"/>
    <mergeCell ref="S59:AG59"/>
    <mergeCell ref="K60:R60"/>
    <mergeCell ref="S60:AG60"/>
    <mergeCell ref="B59:J59"/>
    <mergeCell ref="S42:AG42"/>
    <mergeCell ref="S43:AG43"/>
    <mergeCell ref="S44:AG44"/>
    <mergeCell ref="K42:R42"/>
    <mergeCell ref="S45:AG45"/>
    <mergeCell ref="S46:AG46"/>
    <mergeCell ref="S37:AG37"/>
    <mergeCell ref="S38:AG38"/>
    <mergeCell ref="K38:R38"/>
    <mergeCell ref="S39:AG39"/>
    <mergeCell ref="S40:AG40"/>
    <mergeCell ref="S41:AG41"/>
    <mergeCell ref="K39:R39"/>
    <mergeCell ref="K40:R40"/>
    <mergeCell ref="K41:R41"/>
    <mergeCell ref="S33:AG33"/>
    <mergeCell ref="S34:AG34"/>
    <mergeCell ref="S35:AG35"/>
    <mergeCell ref="K33:R33"/>
    <mergeCell ref="K34:R34"/>
    <mergeCell ref="S36:AG36"/>
    <mergeCell ref="S29:AG29"/>
    <mergeCell ref="K27:R27"/>
    <mergeCell ref="S30:AG30"/>
    <mergeCell ref="S31:AG31"/>
    <mergeCell ref="S32:AG32"/>
    <mergeCell ref="K31:R31"/>
    <mergeCell ref="K32:R32"/>
    <mergeCell ref="K30:R30"/>
    <mergeCell ref="AB17:AG17"/>
    <mergeCell ref="S24:AG24"/>
    <mergeCell ref="S25:AG25"/>
    <mergeCell ref="K24:R24"/>
    <mergeCell ref="K25:R25"/>
    <mergeCell ref="B24:J24"/>
    <mergeCell ref="B25:J25"/>
    <mergeCell ref="M12:S14"/>
    <mergeCell ref="T12:Z14"/>
    <mergeCell ref="AA12:AG14"/>
    <mergeCell ref="F15:L15"/>
    <mergeCell ref="M15:S15"/>
    <mergeCell ref="AB16:AG16"/>
    <mergeCell ref="B71:AG71"/>
    <mergeCell ref="F21:L21"/>
    <mergeCell ref="M21:S21"/>
    <mergeCell ref="T21:Z21"/>
    <mergeCell ref="AA21:AG21"/>
    <mergeCell ref="B22:AG22"/>
    <mergeCell ref="S23:AG23"/>
    <mergeCell ref="S26:AG26"/>
    <mergeCell ref="K26:R26"/>
    <mergeCell ref="S27:AG27"/>
    <mergeCell ref="B70:AG70"/>
    <mergeCell ref="T15:Z15"/>
    <mergeCell ref="AA15:AG15"/>
    <mergeCell ref="F18:L20"/>
    <mergeCell ref="M18:S20"/>
    <mergeCell ref="T18:Z20"/>
    <mergeCell ref="AA18:AG20"/>
    <mergeCell ref="K58:R58"/>
    <mergeCell ref="S58:AG58"/>
    <mergeCell ref="B60:J60"/>
    <mergeCell ref="W7:AA7"/>
    <mergeCell ref="B23:J23"/>
    <mergeCell ref="K23:R23"/>
    <mergeCell ref="A9:AG9"/>
    <mergeCell ref="A10:AG10"/>
    <mergeCell ref="A11:AG11"/>
    <mergeCell ref="AB7:AD7"/>
    <mergeCell ref="AE7:AG7"/>
    <mergeCell ref="B12:E21"/>
    <mergeCell ref="F12:L14"/>
    <mergeCell ref="B51:J51"/>
    <mergeCell ref="K51:R51"/>
    <mergeCell ref="K54:R54"/>
    <mergeCell ref="S54:AG54"/>
    <mergeCell ref="B28:J28"/>
    <mergeCell ref="K28:R28"/>
    <mergeCell ref="B29:J29"/>
    <mergeCell ref="K29:R29"/>
    <mergeCell ref="B30:J30"/>
    <mergeCell ref="S28:AG28"/>
    <mergeCell ref="B35:J35"/>
    <mergeCell ref="K35:R35"/>
    <mergeCell ref="B36:J36"/>
    <mergeCell ref="K36:R36"/>
    <mergeCell ref="B37:J37"/>
    <mergeCell ref="K37:R37"/>
    <mergeCell ref="B43:J43"/>
    <mergeCell ref="K43:R43"/>
    <mergeCell ref="B44:J44"/>
    <mergeCell ref="K44:R44"/>
    <mergeCell ref="B45:J45"/>
    <mergeCell ref="K45:R45"/>
    <mergeCell ref="B49:J49"/>
    <mergeCell ref="K49:R49"/>
    <mergeCell ref="B50:J50"/>
    <mergeCell ref="K50:R50"/>
    <mergeCell ref="B46:J46"/>
    <mergeCell ref="K46:R46"/>
    <mergeCell ref="B47:J47"/>
    <mergeCell ref="K47:R47"/>
    <mergeCell ref="B48:J48"/>
    <mergeCell ref="K48:R48"/>
    <mergeCell ref="S55:AG55"/>
    <mergeCell ref="S56:AG56"/>
    <mergeCell ref="S57:AG57"/>
    <mergeCell ref="B58:J58"/>
    <mergeCell ref="B56:J56"/>
    <mergeCell ref="B55:J55"/>
    <mergeCell ref="K55:R55"/>
    <mergeCell ref="K56:R56"/>
    <mergeCell ref="K57:R57"/>
    <mergeCell ref="B57:J57"/>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headerFooter>
    <oddFooter>&amp;Rver.1.1</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B2:AH111"/>
  <sheetViews>
    <sheetView view="pageBreakPreview" zoomScaleSheetLayoutView="100" zoomScalePageLayoutView="0" workbookViewId="0" topLeftCell="A1">
      <selection activeCell="C12" sqref="C12"/>
    </sheetView>
  </sheetViews>
  <sheetFormatPr defaultColWidth="9.140625" defaultRowHeight="15"/>
  <cols>
    <col min="1" max="1" width="2.57421875" style="84" customWidth="1"/>
    <col min="2" max="2" width="4.421875" style="82" customWidth="1"/>
    <col min="3" max="3" width="63.140625" style="79" customWidth="1"/>
    <col min="4" max="4" width="9.57421875" style="80" customWidth="1"/>
    <col min="5" max="5" width="10.57421875" style="80" customWidth="1"/>
    <col min="6" max="7" width="10.57421875" style="81" customWidth="1"/>
    <col min="8" max="10" width="10.421875" style="82" customWidth="1"/>
    <col min="11" max="13" width="10.57421875" style="83" hidden="1" customWidth="1"/>
    <col min="14" max="14" width="10.421875" style="84" customWidth="1"/>
    <col min="15" max="15" width="10.421875" style="84" hidden="1" customWidth="1"/>
    <col min="16" max="16" width="65.8515625" style="84" hidden="1" customWidth="1"/>
    <col min="17" max="17" width="10.421875" style="84" hidden="1" customWidth="1"/>
    <col min="18" max="18" width="10.421875" style="84" customWidth="1"/>
    <col min="19" max="16384" width="9.00390625" style="84" customWidth="1"/>
  </cols>
  <sheetData>
    <row r="1" ht="13.5"/>
    <row r="2" spans="2:3" s="198" customFormat="1" ht="24.75" customHeight="1">
      <c r="B2" s="199"/>
      <c r="C2" s="200" t="s">
        <v>514</v>
      </c>
    </row>
    <row r="3" ht="29.25" customHeight="1">
      <c r="B3" s="79"/>
    </row>
    <row r="4" spans="2:13" s="90" customFormat="1" ht="21.75" customHeight="1">
      <c r="B4" s="85" t="s">
        <v>399</v>
      </c>
      <c r="C4" s="86"/>
      <c r="D4" s="652" t="s">
        <v>352</v>
      </c>
      <c r="E4" s="652"/>
      <c r="F4" s="187" t="s">
        <v>482</v>
      </c>
      <c r="G4" s="185">
        <f>'【様式第1】交付申請書　'!Z2</f>
        <v>0</v>
      </c>
      <c r="H4" s="87"/>
      <c r="I4" s="87"/>
      <c r="J4" s="87"/>
      <c r="K4" s="88"/>
      <c r="L4" s="89"/>
      <c r="M4" s="89"/>
    </row>
    <row r="5" spans="2:13" s="90" customFormat="1" ht="10.5" customHeight="1">
      <c r="B5" s="85"/>
      <c r="C5" s="86"/>
      <c r="D5" s="86"/>
      <c r="E5" s="86"/>
      <c r="F5" s="91"/>
      <c r="G5" s="91"/>
      <c r="H5" s="87"/>
      <c r="I5" s="87"/>
      <c r="J5" s="87"/>
      <c r="K5" s="88"/>
      <c r="L5" s="89"/>
      <c r="M5" s="89"/>
    </row>
    <row r="6" spans="2:34" s="90" customFormat="1" ht="15" customHeight="1">
      <c r="B6" s="653" t="s">
        <v>353</v>
      </c>
      <c r="C6" s="653"/>
      <c r="D6" s="653"/>
      <c r="E6" s="653"/>
      <c r="F6" s="653"/>
      <c r="G6" s="653"/>
      <c r="H6" s="85"/>
      <c r="I6" s="85"/>
      <c r="J6" s="85"/>
      <c r="K6" s="92"/>
      <c r="L6" s="92"/>
      <c r="M6" s="92"/>
      <c r="N6" s="85"/>
      <c r="O6" s="85"/>
      <c r="P6" s="85"/>
      <c r="Q6" s="85"/>
      <c r="R6" s="85"/>
      <c r="S6" s="85"/>
      <c r="T6" s="85"/>
      <c r="U6" s="85"/>
      <c r="V6" s="85"/>
      <c r="W6" s="85"/>
      <c r="X6" s="85"/>
      <c r="Y6" s="85"/>
      <c r="Z6" s="85"/>
      <c r="AA6" s="85"/>
      <c r="AB6" s="85"/>
      <c r="AC6" s="85"/>
      <c r="AD6" s="85"/>
      <c r="AE6" s="85"/>
      <c r="AF6" s="85"/>
      <c r="AG6" s="85"/>
      <c r="AH6" s="85"/>
    </row>
    <row r="7" spans="2:34" s="90" customFormat="1" ht="15" customHeight="1">
      <c r="B7" s="653" t="s">
        <v>354</v>
      </c>
      <c r="C7" s="653"/>
      <c r="D7" s="653"/>
      <c r="E7" s="653"/>
      <c r="F7" s="653"/>
      <c r="G7" s="653"/>
      <c r="H7" s="85"/>
      <c r="I7" s="85"/>
      <c r="J7" s="85"/>
      <c r="K7" s="92"/>
      <c r="L7" s="92"/>
      <c r="M7" s="92"/>
      <c r="N7" s="85"/>
      <c r="O7" s="85"/>
      <c r="P7" s="85"/>
      <c r="Q7" s="85"/>
      <c r="R7" s="85"/>
      <c r="S7" s="85"/>
      <c r="T7" s="85"/>
      <c r="U7" s="85"/>
      <c r="V7" s="85"/>
      <c r="W7" s="85"/>
      <c r="X7" s="85"/>
      <c r="Y7" s="85"/>
      <c r="Z7" s="85"/>
      <c r="AA7" s="85"/>
      <c r="AB7" s="85"/>
      <c r="AC7" s="85"/>
      <c r="AD7" s="85"/>
      <c r="AE7" s="85"/>
      <c r="AF7" s="85"/>
      <c r="AG7" s="85"/>
      <c r="AH7" s="85"/>
    </row>
    <row r="8" spans="3:13" s="90" customFormat="1" ht="10.5" customHeight="1">
      <c r="C8" s="86"/>
      <c r="D8" s="86"/>
      <c r="E8" s="86"/>
      <c r="F8" s="86"/>
      <c r="G8" s="86"/>
      <c r="H8" s="87"/>
      <c r="I8" s="87"/>
      <c r="J8" s="87"/>
      <c r="K8" s="89"/>
      <c r="L8" s="89"/>
      <c r="M8" s="89"/>
    </row>
    <row r="9" spans="2:34" s="98" customFormat="1" ht="19.5" customHeight="1">
      <c r="B9" s="93" t="s">
        <v>355</v>
      </c>
      <c r="C9" s="87"/>
      <c r="D9" s="86"/>
      <c r="E9" s="86"/>
      <c r="F9" s="94"/>
      <c r="G9" s="94"/>
      <c r="H9" s="95"/>
      <c r="I9" s="95"/>
      <c r="J9" s="95"/>
      <c r="K9" s="96"/>
      <c r="L9" s="96"/>
      <c r="M9" s="96"/>
      <c r="N9" s="97"/>
      <c r="O9" s="97"/>
      <c r="P9" s="97"/>
      <c r="Q9" s="97"/>
      <c r="R9" s="97"/>
      <c r="S9" s="97"/>
      <c r="T9" s="97"/>
      <c r="U9" s="97"/>
      <c r="V9" s="97"/>
      <c r="W9" s="97"/>
      <c r="X9" s="97"/>
      <c r="Y9" s="97"/>
      <c r="Z9" s="97"/>
      <c r="AA9" s="97"/>
      <c r="AB9" s="97"/>
      <c r="AC9" s="97"/>
      <c r="AD9" s="97"/>
      <c r="AE9" s="97"/>
      <c r="AF9" s="97"/>
      <c r="AG9" s="97"/>
      <c r="AH9" s="97"/>
    </row>
    <row r="10" spans="2:34" s="98" customFormat="1" ht="18" customHeight="1">
      <c r="B10" s="95"/>
      <c r="C10" s="99" t="s">
        <v>145</v>
      </c>
      <c r="D10" s="86"/>
      <c r="E10" s="86"/>
      <c r="F10" s="94"/>
      <c r="G10" s="94"/>
      <c r="H10" s="95"/>
      <c r="I10" s="95"/>
      <c r="J10" s="95"/>
      <c r="K10" s="96"/>
      <c r="L10" s="96"/>
      <c r="M10" s="96"/>
      <c r="N10" s="97"/>
      <c r="O10" s="64" t="s">
        <v>140</v>
      </c>
      <c r="P10"/>
      <c r="Q10" s="66"/>
      <c r="R10" s="97"/>
      <c r="S10" s="97"/>
      <c r="T10" s="97"/>
      <c r="U10" s="97"/>
      <c r="V10" s="97"/>
      <c r="W10" s="97"/>
      <c r="X10" s="97"/>
      <c r="Y10" s="97"/>
      <c r="Z10" s="97"/>
      <c r="AA10" s="97"/>
      <c r="AB10" s="97"/>
      <c r="AC10" s="97"/>
      <c r="AD10" s="97"/>
      <c r="AE10" s="97"/>
      <c r="AF10" s="97"/>
      <c r="AG10" s="97"/>
      <c r="AH10" s="97"/>
    </row>
    <row r="11" spans="2:17" s="98" customFormat="1" ht="18" customHeight="1">
      <c r="B11" s="120" t="s">
        <v>387</v>
      </c>
      <c r="C11" s="101" t="s">
        <v>356</v>
      </c>
      <c r="D11" s="102" t="s">
        <v>357</v>
      </c>
      <c r="E11" s="102" t="s">
        <v>358</v>
      </c>
      <c r="F11" s="101" t="s">
        <v>359</v>
      </c>
      <c r="G11" s="101" t="s">
        <v>360</v>
      </c>
      <c r="H11" s="100"/>
      <c r="I11" s="100"/>
      <c r="J11" s="100"/>
      <c r="K11" s="103" t="s">
        <v>361</v>
      </c>
      <c r="L11" s="103" t="s">
        <v>362</v>
      </c>
      <c r="M11" s="103" t="s">
        <v>363</v>
      </c>
      <c r="O11" s="650" t="s">
        <v>144</v>
      </c>
      <c r="P11" s="650"/>
      <c r="Q11" s="68" t="s">
        <v>143</v>
      </c>
    </row>
    <row r="12" spans="2:17" s="98" customFormat="1" ht="18" customHeight="1">
      <c r="B12" s="121" t="s">
        <v>369</v>
      </c>
      <c r="C12" s="77"/>
      <c r="D12" s="78"/>
      <c r="E12" s="78"/>
      <c r="F12" s="124">
        <f>IF(ISTEXT(C12),IF(ISNUMBER(D12),M12*D12,""),"")</f>
      </c>
      <c r="G12" s="104">
        <f>IF(ISTEXT(C12),IF(ISNUMBER(D12),L12*D12,""),"")</f>
      </c>
      <c r="H12" s="100">
        <f>IF(C12="該当なし","台数及び容量は空欄のこと","")</f>
      </c>
      <c r="I12" s="100"/>
      <c r="J12" s="100"/>
      <c r="K12" s="103">
        <f>ROUNDDOWN(E12/2*20000/1000,0)</f>
        <v>0</v>
      </c>
      <c r="L12" s="89" t="e">
        <f>VLOOKUP(C12,'補助対象車両リスト'!$I$4:$J$79,2,0)</f>
        <v>#N/A</v>
      </c>
      <c r="M12" s="103" t="e">
        <f>IF(K12&gt;L12,L12,K12)</f>
        <v>#N/A</v>
      </c>
      <c r="O12" s="647" t="s">
        <v>145</v>
      </c>
      <c r="P12" s="72" t="s">
        <v>149</v>
      </c>
      <c r="Q12" s="70">
        <v>300</v>
      </c>
    </row>
    <row r="13" spans="2:17" s="98" customFormat="1" ht="18" customHeight="1">
      <c r="B13" s="121" t="s">
        <v>370</v>
      </c>
      <c r="C13" s="77"/>
      <c r="D13" s="78"/>
      <c r="E13" s="78"/>
      <c r="F13" s="124">
        <f>IF(ISTEXT(C13),IF(ISNUMBER(D13),M13*D13,""),"")</f>
      </c>
      <c r="G13" s="104">
        <f>IF(ISTEXT(C13),IF(ISNUMBER(D13),L13*D13,""),"")</f>
      </c>
      <c r="H13" s="100">
        <f>IF(C13="該当なし","台数及び容量は空欄のこと","")</f>
      </c>
      <c r="I13" s="100"/>
      <c r="J13" s="100"/>
      <c r="K13" s="103">
        <f>ROUNDDOWN(E13/2*20000/1000,0)</f>
        <v>0</v>
      </c>
      <c r="L13" s="89" t="e">
        <f>VLOOKUP(C13,'補助対象車両リスト'!$I$4:$J$79,2,0)</f>
        <v>#N/A</v>
      </c>
      <c r="M13" s="103" t="e">
        <f>IF(K13&gt;L13,L13,K13)</f>
        <v>#N/A</v>
      </c>
      <c r="O13" s="648"/>
      <c r="P13" s="73" t="s">
        <v>151</v>
      </c>
      <c r="Q13" s="70">
        <v>300</v>
      </c>
    </row>
    <row r="14" spans="2:17" s="98" customFormat="1" ht="18" customHeight="1">
      <c r="B14" s="121" t="s">
        <v>371</v>
      </c>
      <c r="C14" s="77"/>
      <c r="D14" s="78"/>
      <c r="E14" s="78"/>
      <c r="F14" s="124">
        <f>IF(ISTEXT(C14),IF(ISNUMBER(D14),M14*D14,""),"")</f>
      </c>
      <c r="G14" s="104">
        <f>IF(ISTEXT(C14),IF(ISNUMBER(D14),L14*D14,""),"")</f>
      </c>
      <c r="H14" s="100">
        <f>IF(C14="該当なし","台数及び容量は空欄のこと","")</f>
      </c>
      <c r="I14" s="100"/>
      <c r="J14" s="100"/>
      <c r="K14" s="103">
        <f>ROUNDDOWN(E14/2*20000/1000,0)</f>
        <v>0</v>
      </c>
      <c r="L14" s="89" t="e">
        <f>VLOOKUP(C14,'補助対象車両リスト'!$I$4:$J$79,2,0)</f>
        <v>#N/A</v>
      </c>
      <c r="M14" s="103" t="e">
        <f>IF(K14&gt;L14,L14,K14)</f>
        <v>#N/A</v>
      </c>
      <c r="O14" s="648"/>
      <c r="P14" s="74" t="s">
        <v>153</v>
      </c>
      <c r="Q14" s="70">
        <v>300</v>
      </c>
    </row>
    <row r="15" spans="2:17" s="98" customFormat="1" ht="18" customHeight="1">
      <c r="B15" s="121" t="s">
        <v>372</v>
      </c>
      <c r="C15" s="77"/>
      <c r="D15" s="78"/>
      <c r="E15" s="78"/>
      <c r="F15" s="124">
        <f>IF(ISTEXT(C15),IF(ISNUMBER(D15),M15*D15,""),"")</f>
      </c>
      <c r="G15" s="104">
        <f>IF(ISTEXT(C15),IF(ISNUMBER(D15),L15*D15,""),"")</f>
      </c>
      <c r="H15" s="100">
        <f>IF(C15="該当なし","台数及び容量は空欄のこと","")</f>
      </c>
      <c r="I15" s="100"/>
      <c r="J15" s="100"/>
      <c r="K15" s="103">
        <f>ROUNDDOWN(E15/2*20000/1000,0)</f>
        <v>0</v>
      </c>
      <c r="L15" s="89" t="e">
        <f>VLOOKUP(C15,'補助対象車両リスト'!$I$4:$J$79,2,0)</f>
        <v>#N/A</v>
      </c>
      <c r="M15" s="103" t="e">
        <f>IF(K15&gt;L15,L15,K15)</f>
        <v>#N/A</v>
      </c>
      <c r="O15" s="648"/>
      <c r="P15" s="125" t="s">
        <v>157</v>
      </c>
      <c r="Q15" s="126">
        <v>200</v>
      </c>
    </row>
    <row r="16" spans="2:34" s="97" customFormat="1" ht="18" customHeight="1">
      <c r="B16" s="121" t="s">
        <v>373</v>
      </c>
      <c r="C16" s="77"/>
      <c r="D16" s="78"/>
      <c r="E16" s="78"/>
      <c r="F16" s="124">
        <f>IF(ISTEXT(C16),IF(ISNUMBER(D16),M16*D16,""),"")</f>
      </c>
      <c r="G16" s="104">
        <f>IF(ISTEXT(C16),IF(ISNUMBER(D16),L16*D16,""),"")</f>
      </c>
      <c r="H16" s="100">
        <f>IF(C16="該当なし","台数及び容量は空欄のこと","")</f>
      </c>
      <c r="I16" s="100"/>
      <c r="J16" s="100"/>
      <c r="K16" s="103">
        <f>ROUNDDOWN(E16/2*20000/1000,0)</f>
        <v>0</v>
      </c>
      <c r="L16" s="89" t="e">
        <f>VLOOKUP(C16,'補助対象車両リスト'!$I$4:$J$79,2,0)</f>
        <v>#N/A</v>
      </c>
      <c r="M16" s="103" t="e">
        <f>IF(K16&gt;L16,L16,K16)</f>
        <v>#N/A</v>
      </c>
      <c r="N16" s="98"/>
      <c r="O16" s="648"/>
      <c r="P16" s="127" t="s">
        <v>159</v>
      </c>
      <c r="Q16" s="126">
        <v>200</v>
      </c>
      <c r="R16" s="98"/>
      <c r="S16" s="98"/>
      <c r="T16" s="98"/>
      <c r="U16" s="98"/>
      <c r="V16" s="98"/>
      <c r="W16" s="98"/>
      <c r="X16" s="98"/>
      <c r="Y16" s="98"/>
      <c r="Z16" s="98"/>
      <c r="AA16" s="98"/>
      <c r="AB16" s="98"/>
      <c r="AC16" s="98"/>
      <c r="AD16" s="98"/>
      <c r="AE16" s="98"/>
      <c r="AF16" s="98"/>
      <c r="AG16" s="98"/>
      <c r="AH16" s="98"/>
    </row>
    <row r="17" spans="2:17" s="98" customFormat="1" ht="18" customHeight="1">
      <c r="B17" s="100"/>
      <c r="C17" s="105"/>
      <c r="D17" s="106"/>
      <c r="E17" s="106"/>
      <c r="F17" s="107"/>
      <c r="G17" s="107"/>
      <c r="H17" s="100"/>
      <c r="I17" s="100"/>
      <c r="J17" s="100"/>
      <c r="K17" s="103"/>
      <c r="L17" s="103"/>
      <c r="M17" s="103"/>
      <c r="O17" s="648"/>
      <c r="P17" s="72" t="s">
        <v>162</v>
      </c>
      <c r="Q17" s="70">
        <v>190</v>
      </c>
    </row>
    <row r="18" spans="2:34" s="98" customFormat="1" ht="18" customHeight="1">
      <c r="B18" s="95"/>
      <c r="C18" s="108" t="s">
        <v>364</v>
      </c>
      <c r="D18" s="109"/>
      <c r="E18" s="109"/>
      <c r="F18" s="94"/>
      <c r="G18" s="94"/>
      <c r="H18" s="95"/>
      <c r="I18" s="95"/>
      <c r="J18" s="95"/>
      <c r="K18" s="96"/>
      <c r="L18" s="96"/>
      <c r="M18" s="96"/>
      <c r="N18" s="97"/>
      <c r="O18" s="648"/>
      <c r="P18" s="73" t="s">
        <v>164</v>
      </c>
      <c r="Q18" s="70">
        <v>190</v>
      </c>
      <c r="R18" s="97"/>
      <c r="S18" s="97"/>
      <c r="T18" s="97"/>
      <c r="U18" s="97"/>
      <c r="V18" s="97"/>
      <c r="W18" s="97"/>
      <c r="X18" s="97"/>
      <c r="Y18" s="97"/>
      <c r="Z18" s="97"/>
      <c r="AA18" s="97"/>
      <c r="AB18" s="97"/>
      <c r="AC18" s="97"/>
      <c r="AD18" s="97"/>
      <c r="AE18" s="97"/>
      <c r="AF18" s="97"/>
      <c r="AG18" s="97"/>
      <c r="AH18" s="97"/>
    </row>
    <row r="19" spans="2:17" s="98" customFormat="1" ht="18" customHeight="1">
      <c r="B19" s="120" t="s">
        <v>387</v>
      </c>
      <c r="C19" s="102" t="s">
        <v>356</v>
      </c>
      <c r="D19" s="102" t="s">
        <v>357</v>
      </c>
      <c r="E19" s="102" t="s">
        <v>358</v>
      </c>
      <c r="F19" s="101" t="s">
        <v>359</v>
      </c>
      <c r="G19" s="101" t="s">
        <v>360</v>
      </c>
      <c r="H19" s="100"/>
      <c r="I19" s="100"/>
      <c r="J19" s="100"/>
      <c r="K19" s="103" t="s">
        <v>361</v>
      </c>
      <c r="L19" s="103" t="s">
        <v>362</v>
      </c>
      <c r="M19" s="103" t="s">
        <v>363</v>
      </c>
      <c r="O19" s="648"/>
      <c r="P19" s="73" t="s">
        <v>166</v>
      </c>
      <c r="Q19" s="70">
        <v>188</v>
      </c>
    </row>
    <row r="20" spans="2:17" s="98" customFormat="1" ht="18" customHeight="1">
      <c r="B20" s="121" t="s">
        <v>374</v>
      </c>
      <c r="C20" s="77"/>
      <c r="D20" s="78"/>
      <c r="E20" s="78"/>
      <c r="F20" s="124">
        <f>IF(ISTEXT(C20),IF(ISNUMBER(D20),M20*D20,""),"")</f>
      </c>
      <c r="G20" s="104">
        <f>IF(ISTEXT(C20),IF(ISNUMBER(D20),L20*D20,""),"")</f>
      </c>
      <c r="H20" s="100">
        <f>IF(C20="該当なし","台数及び容量は空欄のこと","")</f>
      </c>
      <c r="I20" s="100"/>
      <c r="J20" s="100"/>
      <c r="K20" s="103">
        <f>ROUNDDOWN(E20/2*20000/1000,0)</f>
        <v>0</v>
      </c>
      <c r="L20" s="103" t="e">
        <f>VLOOKUP(C20,'補助対象車両リスト'!$I$80:$J$86,2,0)</f>
        <v>#N/A</v>
      </c>
      <c r="M20" s="103" t="e">
        <f>IF(K20&gt;L20,L20,K20)</f>
        <v>#N/A</v>
      </c>
      <c r="O20" s="648"/>
      <c r="P20" s="73" t="s">
        <v>168</v>
      </c>
      <c r="Q20" s="70">
        <v>190</v>
      </c>
    </row>
    <row r="21" spans="2:17" s="98" customFormat="1" ht="18" customHeight="1">
      <c r="B21" s="121" t="s">
        <v>375</v>
      </c>
      <c r="C21" s="77"/>
      <c r="D21" s="78"/>
      <c r="E21" s="78"/>
      <c r="F21" s="124">
        <f>IF(ISTEXT(C21),IF(ISNUMBER(D21),M21*D21,""),"")</f>
      </c>
      <c r="G21" s="104">
        <f>IF(ISTEXT(C21),IF(ISNUMBER(D21),L21*D21,""),"")</f>
      </c>
      <c r="H21" s="100">
        <f>IF(C21="該当なし","台数及び容量は空欄のこと","")</f>
      </c>
      <c r="I21" s="100"/>
      <c r="J21" s="100"/>
      <c r="K21" s="103">
        <f>ROUNDDOWN(E21/2*20000/1000,0)</f>
        <v>0</v>
      </c>
      <c r="L21" s="103" t="e">
        <f>VLOOKUP(C21,'補助対象車両リスト'!$I$80:$J$86,2,0)</f>
        <v>#N/A</v>
      </c>
      <c r="M21" s="103" t="e">
        <f>IF(K21&gt;L21,L21,K21)</f>
        <v>#N/A</v>
      </c>
      <c r="O21" s="648"/>
      <c r="P21" s="73" t="s">
        <v>170</v>
      </c>
      <c r="Q21" s="70">
        <v>190</v>
      </c>
    </row>
    <row r="22" spans="2:17" s="98" customFormat="1" ht="18" customHeight="1">
      <c r="B22" s="121" t="s">
        <v>376</v>
      </c>
      <c r="C22" s="77"/>
      <c r="D22" s="78"/>
      <c r="E22" s="78"/>
      <c r="F22" s="124">
        <f>IF(ISTEXT(C22),IF(ISNUMBER(D22),M22*D22,""),"")</f>
      </c>
      <c r="G22" s="104">
        <f>IF(ISTEXT(C22),IF(ISNUMBER(D22),L22*D22,""),"")</f>
      </c>
      <c r="H22" s="100">
        <f>IF(C22="該当なし","台数及び容量は空欄のこと","")</f>
      </c>
      <c r="I22" s="100"/>
      <c r="J22" s="100"/>
      <c r="K22" s="103">
        <f>ROUNDDOWN(E22/2*20000/1000,0)</f>
        <v>0</v>
      </c>
      <c r="L22" s="103" t="e">
        <f>VLOOKUP(C22,'補助対象車両リスト'!$I$80:$J$86,2,0)</f>
        <v>#N/A</v>
      </c>
      <c r="M22" s="103" t="e">
        <f>IF(K22&gt;L22,L22,K22)</f>
        <v>#N/A</v>
      </c>
      <c r="O22" s="648"/>
      <c r="P22" s="74" t="s">
        <v>172</v>
      </c>
      <c r="Q22" s="70">
        <v>188</v>
      </c>
    </row>
    <row r="23" spans="2:17" s="98" customFormat="1" ht="18" customHeight="1">
      <c r="B23" s="121" t="s">
        <v>377</v>
      </c>
      <c r="C23" s="77"/>
      <c r="D23" s="78"/>
      <c r="E23" s="78"/>
      <c r="F23" s="124">
        <f>IF(ISTEXT(C23),IF(ISNUMBER(D23),M23*D23,""),"")</f>
      </c>
      <c r="G23" s="104">
        <f>IF(ISTEXT(C23),IF(ISNUMBER(D23),L23*D23,""),"")</f>
      </c>
      <c r="H23" s="100">
        <f>IF(C23="該当なし","台数及び容量は空欄のこと","")</f>
      </c>
      <c r="I23" s="100"/>
      <c r="J23" s="100"/>
      <c r="K23" s="103">
        <f>ROUNDDOWN(E23/2*20000/1000,0)</f>
        <v>0</v>
      </c>
      <c r="L23" s="103" t="e">
        <f>VLOOKUP(C23,'補助対象車両リスト'!$I$80:$J$86,2,0)</f>
        <v>#N/A</v>
      </c>
      <c r="M23" s="103" t="e">
        <f>IF(K23&gt;L23,L23,K23)</f>
        <v>#N/A</v>
      </c>
      <c r="O23" s="648"/>
      <c r="P23" s="125" t="s">
        <v>176</v>
      </c>
      <c r="Q23" s="126">
        <v>400</v>
      </c>
    </row>
    <row r="24" spans="2:34" s="97" customFormat="1" ht="18" customHeight="1">
      <c r="B24" s="121" t="s">
        <v>378</v>
      </c>
      <c r="C24" s="77"/>
      <c r="D24" s="78"/>
      <c r="E24" s="78"/>
      <c r="F24" s="124">
        <f>IF(ISTEXT(C24),IF(ISNUMBER(D24),M24*D24,""),"")</f>
      </c>
      <c r="G24" s="104">
        <f>IF(ISTEXT(C24),IF(ISNUMBER(D24),L24*D24,""),"")</f>
      </c>
      <c r="H24" s="100">
        <f>IF(C24="該当なし","台数及び容量は空欄のこと","")</f>
      </c>
      <c r="I24" s="100"/>
      <c r="J24" s="100"/>
      <c r="K24" s="103">
        <f>ROUNDDOWN(E24/2*20000/1000,0)</f>
        <v>0</v>
      </c>
      <c r="L24" s="103" t="e">
        <f>VLOOKUP(C24,'補助対象車両リスト'!$I$80:$J$86,2,0)</f>
        <v>#N/A</v>
      </c>
      <c r="M24" s="103" t="e">
        <f>IF(K24&gt;L24,L24,K24)</f>
        <v>#N/A</v>
      </c>
      <c r="N24" s="98"/>
      <c r="O24" s="648"/>
      <c r="P24" s="128" t="s">
        <v>178</v>
      </c>
      <c r="Q24" s="126">
        <v>400</v>
      </c>
      <c r="R24" s="98"/>
      <c r="S24" s="98"/>
      <c r="T24" s="98"/>
      <c r="U24" s="98"/>
      <c r="V24" s="98"/>
      <c r="W24" s="98"/>
      <c r="X24" s="98"/>
      <c r="Y24" s="98"/>
      <c r="Z24" s="98"/>
      <c r="AA24" s="98"/>
      <c r="AB24" s="98"/>
      <c r="AC24" s="98"/>
      <c r="AD24" s="98"/>
      <c r="AE24" s="98"/>
      <c r="AF24" s="98"/>
      <c r="AG24" s="98"/>
      <c r="AH24" s="98"/>
    </row>
    <row r="25" spans="2:34" s="97" customFormat="1" ht="18" customHeight="1">
      <c r="B25" s="100"/>
      <c r="C25" s="105"/>
      <c r="D25" s="106"/>
      <c r="E25" s="106"/>
      <c r="F25" s="107"/>
      <c r="G25" s="107"/>
      <c r="H25" s="100"/>
      <c r="I25" s="100"/>
      <c r="J25" s="100"/>
      <c r="K25" s="103"/>
      <c r="L25" s="103"/>
      <c r="M25" s="103"/>
      <c r="N25" s="98"/>
      <c r="O25" s="648"/>
      <c r="P25" s="128" t="s">
        <v>180</v>
      </c>
      <c r="Q25" s="126">
        <v>400</v>
      </c>
      <c r="R25" s="98"/>
      <c r="S25" s="98"/>
      <c r="T25" s="98"/>
      <c r="U25" s="98"/>
      <c r="V25" s="98"/>
      <c r="W25" s="98"/>
      <c r="X25" s="98"/>
      <c r="Y25" s="98"/>
      <c r="Z25" s="98"/>
      <c r="AA25" s="98"/>
      <c r="AB25" s="98"/>
      <c r="AC25" s="98"/>
      <c r="AD25" s="98"/>
      <c r="AE25" s="98"/>
      <c r="AF25" s="98"/>
      <c r="AG25" s="98"/>
      <c r="AH25" s="98"/>
    </row>
    <row r="26" spans="2:34" s="97" customFormat="1" ht="18" customHeight="1">
      <c r="B26" s="100"/>
      <c r="C26" s="105"/>
      <c r="D26" s="106"/>
      <c r="E26" s="106"/>
      <c r="F26" s="107"/>
      <c r="G26" s="107"/>
      <c r="H26" s="100"/>
      <c r="I26" s="100"/>
      <c r="J26" s="100"/>
      <c r="K26" s="103"/>
      <c r="L26" s="103"/>
      <c r="M26" s="103"/>
      <c r="N26" s="98"/>
      <c r="O26" s="648"/>
      <c r="P26" s="128" t="s">
        <v>182</v>
      </c>
      <c r="Q26" s="126">
        <v>400</v>
      </c>
      <c r="R26" s="98"/>
      <c r="S26" s="98"/>
      <c r="T26" s="98"/>
      <c r="U26" s="98"/>
      <c r="V26" s="98"/>
      <c r="W26" s="98"/>
      <c r="X26" s="98"/>
      <c r="Y26" s="98"/>
      <c r="Z26" s="98"/>
      <c r="AA26" s="98"/>
      <c r="AB26" s="98"/>
      <c r="AC26" s="98"/>
      <c r="AD26" s="98"/>
      <c r="AE26" s="98"/>
      <c r="AF26" s="98"/>
      <c r="AG26" s="98"/>
      <c r="AH26" s="98"/>
    </row>
    <row r="27" spans="2:34" s="98" customFormat="1" ht="19.5" customHeight="1">
      <c r="B27" s="99" t="s">
        <v>365</v>
      </c>
      <c r="C27" s="110"/>
      <c r="D27" s="109"/>
      <c r="E27" s="109"/>
      <c r="F27" s="94"/>
      <c r="G27" s="94"/>
      <c r="H27" s="95"/>
      <c r="I27" s="95"/>
      <c r="J27" s="95"/>
      <c r="K27" s="96"/>
      <c r="L27" s="96"/>
      <c r="M27" s="96"/>
      <c r="N27" s="97"/>
      <c r="O27" s="648"/>
      <c r="P27" s="128" t="s">
        <v>184</v>
      </c>
      <c r="Q27" s="126">
        <v>400</v>
      </c>
      <c r="R27" s="97"/>
      <c r="S27" s="97"/>
      <c r="T27" s="97"/>
      <c r="U27" s="97"/>
      <c r="V27" s="97"/>
      <c r="W27" s="97"/>
      <c r="X27" s="97"/>
      <c r="Y27" s="97"/>
      <c r="Z27" s="97"/>
      <c r="AA27" s="97"/>
      <c r="AB27" s="97"/>
      <c r="AC27" s="97"/>
      <c r="AD27" s="97"/>
      <c r="AE27" s="97"/>
      <c r="AF27" s="97"/>
      <c r="AG27" s="97"/>
      <c r="AH27" s="97"/>
    </row>
    <row r="28" spans="2:17" s="97" customFormat="1" ht="18" customHeight="1">
      <c r="B28" s="95"/>
      <c r="C28" s="111" t="s">
        <v>326</v>
      </c>
      <c r="D28" s="109"/>
      <c r="E28" s="109"/>
      <c r="F28" s="94"/>
      <c r="G28" s="94"/>
      <c r="H28" s="95"/>
      <c r="I28" s="95"/>
      <c r="J28" s="95"/>
      <c r="K28" s="96"/>
      <c r="L28" s="96"/>
      <c r="M28" s="96"/>
      <c r="O28" s="648"/>
      <c r="P28" s="128" t="s">
        <v>186</v>
      </c>
      <c r="Q28" s="126">
        <v>300</v>
      </c>
    </row>
    <row r="29" spans="2:34" s="97" customFormat="1" ht="18" customHeight="1">
      <c r="B29" s="120" t="s">
        <v>387</v>
      </c>
      <c r="C29" s="102" t="s">
        <v>356</v>
      </c>
      <c r="D29" s="102" t="s">
        <v>357</v>
      </c>
      <c r="E29" s="102" t="s">
        <v>358</v>
      </c>
      <c r="F29" s="101" t="s">
        <v>359</v>
      </c>
      <c r="G29" s="101" t="s">
        <v>360</v>
      </c>
      <c r="H29" s="100"/>
      <c r="I29" s="100"/>
      <c r="J29" s="100"/>
      <c r="K29" s="103" t="s">
        <v>361</v>
      </c>
      <c r="L29" s="103" t="s">
        <v>362</v>
      </c>
      <c r="M29" s="103" t="s">
        <v>363</v>
      </c>
      <c r="N29" s="98"/>
      <c r="O29" s="648"/>
      <c r="P29" s="128" t="s">
        <v>188</v>
      </c>
      <c r="Q29" s="126">
        <v>400</v>
      </c>
      <c r="R29" s="98"/>
      <c r="S29" s="98"/>
      <c r="T29" s="98"/>
      <c r="U29" s="98"/>
      <c r="V29" s="98"/>
      <c r="W29" s="98"/>
      <c r="X29" s="98"/>
      <c r="Y29" s="98"/>
      <c r="Z29" s="98"/>
      <c r="AA29" s="98"/>
      <c r="AB29" s="98"/>
      <c r="AC29" s="98"/>
      <c r="AD29" s="98"/>
      <c r="AE29" s="98"/>
      <c r="AF29" s="98"/>
      <c r="AG29" s="98"/>
      <c r="AH29" s="98"/>
    </row>
    <row r="30" spans="2:34" ht="18" customHeight="1">
      <c r="B30" s="121" t="s">
        <v>379</v>
      </c>
      <c r="C30" s="77"/>
      <c r="D30" s="78"/>
      <c r="E30" s="78"/>
      <c r="F30" s="124">
        <f>IF(ISTEXT(C30),IF(ISNUMBER(D30),M30*D30,""),"")</f>
      </c>
      <c r="G30" s="104">
        <f>IF(ISTEXT(C30),IF(ISNUMBER(D30),L30*D30,""),"")</f>
      </c>
      <c r="H30" s="100">
        <f>IF(C30="該当なし","台数及び容量は空欄のこと","")</f>
      </c>
      <c r="I30" s="100"/>
      <c r="J30" s="100"/>
      <c r="K30" s="103">
        <f>ROUNDDOWN(E30/2*20000/1000,0)</f>
        <v>0</v>
      </c>
      <c r="L30" s="103" t="e">
        <f>VLOOKUP(C30,'補助対象車両リスト'!$I$91:$J$103,2,0)</f>
        <v>#N/A</v>
      </c>
      <c r="M30" s="103" t="e">
        <f>IF(K30&gt;L30,L30,K30)</f>
        <v>#N/A</v>
      </c>
      <c r="N30" s="97"/>
      <c r="O30" s="648"/>
      <c r="P30" s="128" t="s">
        <v>190</v>
      </c>
      <c r="Q30" s="126">
        <v>400</v>
      </c>
      <c r="R30" s="97"/>
      <c r="S30" s="97"/>
      <c r="T30" s="97"/>
      <c r="U30" s="97"/>
      <c r="V30" s="97"/>
      <c r="W30" s="97"/>
      <c r="X30" s="97"/>
      <c r="Y30" s="97"/>
      <c r="Z30" s="97"/>
      <c r="AA30" s="97"/>
      <c r="AB30" s="97"/>
      <c r="AC30" s="97"/>
      <c r="AD30" s="97"/>
      <c r="AE30" s="97"/>
      <c r="AF30" s="97"/>
      <c r="AG30" s="97"/>
      <c r="AH30" s="97"/>
    </row>
    <row r="31" spans="2:34" ht="18" customHeight="1">
      <c r="B31" s="121" t="s">
        <v>380</v>
      </c>
      <c r="C31" s="77"/>
      <c r="D31" s="78"/>
      <c r="E31" s="78"/>
      <c r="F31" s="124">
        <f>IF(ISTEXT(C31),IF(ISNUMBER(D31),M31*D31,""),"")</f>
      </c>
      <c r="G31" s="104">
        <f>IF(ISTEXT(C31),IF(ISNUMBER(D31),L31*D31,""),"")</f>
      </c>
      <c r="H31" s="100">
        <f>IF(C31="該当なし","台数及び容量は空欄のこと","")</f>
      </c>
      <c r="I31" s="100"/>
      <c r="J31" s="100"/>
      <c r="K31" s="103">
        <f>ROUNDDOWN(E31/2*20000/1000,0)</f>
        <v>0</v>
      </c>
      <c r="L31" s="103" t="e">
        <f>VLOOKUP(C31,'補助対象車両リスト'!$I$91:$J$103,2,0)</f>
        <v>#N/A</v>
      </c>
      <c r="M31" s="103" t="e">
        <f>IF(K31&gt;L31,L31,K31)</f>
        <v>#N/A</v>
      </c>
      <c r="N31" s="97"/>
      <c r="O31" s="648"/>
      <c r="P31" s="128" t="s">
        <v>192</v>
      </c>
      <c r="Q31" s="126">
        <v>358</v>
      </c>
      <c r="R31" s="97"/>
      <c r="S31" s="97"/>
      <c r="T31" s="97"/>
      <c r="U31" s="97"/>
      <c r="V31" s="97"/>
      <c r="W31" s="97"/>
      <c r="X31" s="97"/>
      <c r="Y31" s="97"/>
      <c r="Z31" s="97"/>
      <c r="AA31" s="97"/>
      <c r="AB31" s="97"/>
      <c r="AC31" s="97"/>
      <c r="AD31" s="97"/>
      <c r="AE31" s="97"/>
      <c r="AF31" s="97"/>
      <c r="AG31" s="97"/>
      <c r="AH31" s="97"/>
    </row>
    <row r="32" spans="2:17" ht="18" customHeight="1">
      <c r="B32" s="121" t="s">
        <v>381</v>
      </c>
      <c r="C32" s="77"/>
      <c r="D32" s="78"/>
      <c r="E32" s="78"/>
      <c r="F32" s="124">
        <f>IF(ISTEXT(C32),IF(ISNUMBER(D32),M32*D32,""),"")</f>
      </c>
      <c r="G32" s="104">
        <f>IF(ISTEXT(C32),IF(ISNUMBER(D32),L32*D32,""),"")</f>
      </c>
      <c r="H32" s="100">
        <f>IF(C32="該当なし","台数及び容量は空欄のこと","")</f>
      </c>
      <c r="I32" s="100"/>
      <c r="J32" s="100"/>
      <c r="K32" s="103">
        <f>ROUNDDOWN(E32/2*20000/1000,0)</f>
        <v>0</v>
      </c>
      <c r="L32" s="103" t="e">
        <f>VLOOKUP(C32,'補助対象車両リスト'!$I$91:$J$103,2,0)</f>
        <v>#N/A</v>
      </c>
      <c r="M32" s="103" t="e">
        <f>IF(K32&gt;L32,L32,K32)</f>
        <v>#N/A</v>
      </c>
      <c r="O32" s="648"/>
      <c r="P32" s="128" t="s">
        <v>194</v>
      </c>
      <c r="Q32" s="126">
        <v>400</v>
      </c>
    </row>
    <row r="33" spans="2:17" ht="18" customHeight="1">
      <c r="B33" s="121" t="s">
        <v>382</v>
      </c>
      <c r="C33" s="77"/>
      <c r="D33" s="78"/>
      <c r="E33" s="78"/>
      <c r="F33" s="124">
        <f>IF(ISTEXT(C33),IF(ISNUMBER(D33),M33*D33,""),"")</f>
      </c>
      <c r="G33" s="104">
        <f>IF(ISTEXT(C33),IF(ISNUMBER(D33),L33*D33,""),"")</f>
      </c>
      <c r="H33" s="100">
        <f>IF(C33="該当なし","台数及び容量は空欄のこと","")</f>
      </c>
      <c r="I33" s="100"/>
      <c r="J33" s="100"/>
      <c r="K33" s="103">
        <f>ROUNDDOWN(E33/2*20000/1000,0)</f>
        <v>0</v>
      </c>
      <c r="L33" s="103" t="e">
        <f>VLOOKUP(C33,'補助対象車両リスト'!$I$91:$J$103,2,0)</f>
        <v>#N/A</v>
      </c>
      <c r="M33" s="103" t="e">
        <f>IF(K33&gt;L33,L33,K33)</f>
        <v>#N/A</v>
      </c>
      <c r="O33" s="648"/>
      <c r="P33" s="128" t="s">
        <v>196</v>
      </c>
      <c r="Q33" s="126">
        <v>380</v>
      </c>
    </row>
    <row r="34" spans="2:17" ht="18" customHeight="1">
      <c r="B34" s="121" t="s">
        <v>383</v>
      </c>
      <c r="C34" s="77"/>
      <c r="D34" s="78"/>
      <c r="E34" s="78"/>
      <c r="F34" s="124">
        <f>IF(ISTEXT(C34),IF(ISNUMBER(D34),M34*D34,""),"")</f>
      </c>
      <c r="G34" s="104">
        <f>IF(ISTEXT(C34),IF(ISNUMBER(D34),L34*D34,""),"")</f>
      </c>
      <c r="H34" s="100">
        <f>IF(C34="該当なし","台数及び容量は空欄のこと","")</f>
      </c>
      <c r="I34" s="100"/>
      <c r="J34" s="100"/>
      <c r="K34" s="103">
        <f>ROUNDDOWN(E34/2*20000/1000,0)</f>
        <v>0</v>
      </c>
      <c r="L34" s="103" t="e">
        <f>VLOOKUP(C34,'補助対象車両リスト'!$I$91:$J$103,2,0)</f>
        <v>#N/A</v>
      </c>
      <c r="M34" s="103" t="e">
        <f>IF(K34&gt;L34,L34,K34)</f>
        <v>#N/A</v>
      </c>
      <c r="O34" s="648"/>
      <c r="P34" s="127" t="s">
        <v>198</v>
      </c>
      <c r="Q34" s="126">
        <v>400</v>
      </c>
    </row>
    <row r="35" spans="15:17" ht="18" customHeight="1">
      <c r="O35" s="648"/>
      <c r="P35" s="72" t="s">
        <v>201</v>
      </c>
      <c r="Q35" s="70">
        <v>56</v>
      </c>
    </row>
    <row r="36" spans="15:17" ht="18" customHeight="1">
      <c r="O36" s="648"/>
      <c r="P36" s="73" t="s">
        <v>203</v>
      </c>
      <c r="Q36" s="70">
        <v>56</v>
      </c>
    </row>
    <row r="37" spans="2:17" ht="19.5" customHeight="1">
      <c r="B37" s="654" t="s">
        <v>368</v>
      </c>
      <c r="C37" s="654"/>
      <c r="D37" s="112" t="s">
        <v>357</v>
      </c>
      <c r="E37" s="112" t="s">
        <v>358</v>
      </c>
      <c r="F37" s="112" t="s">
        <v>359</v>
      </c>
      <c r="G37" s="82"/>
      <c r="J37" s="113"/>
      <c r="M37" s="114"/>
      <c r="O37" s="648"/>
      <c r="P37" s="73" t="s">
        <v>205</v>
      </c>
      <c r="Q37" s="70">
        <v>56</v>
      </c>
    </row>
    <row r="38" spans="2:17" ht="19.5" customHeight="1">
      <c r="B38" s="654"/>
      <c r="C38" s="654"/>
      <c r="D38" s="115">
        <f>SUM(D30:D34,D20:D24,D12:D16)</f>
        <v>0</v>
      </c>
      <c r="E38" s="116">
        <f>SUM(E30:E34,E20:E24,E12:E16)</f>
        <v>0</v>
      </c>
      <c r="F38" s="117">
        <f>SUM(F30:F34,F20:F24,F12:F16)</f>
        <v>0</v>
      </c>
      <c r="G38" s="82"/>
      <c r="J38" s="113"/>
      <c r="M38" s="114"/>
      <c r="O38" s="648"/>
      <c r="P38" s="73" t="s">
        <v>207</v>
      </c>
      <c r="Q38" s="70">
        <v>56</v>
      </c>
    </row>
    <row r="39" spans="15:17" ht="13.5">
      <c r="O39" s="648"/>
      <c r="P39" s="73" t="s">
        <v>209</v>
      </c>
      <c r="Q39" s="70">
        <v>56</v>
      </c>
    </row>
    <row r="40" spans="15:17" ht="13.5">
      <c r="O40" s="648"/>
      <c r="P40" s="73" t="s">
        <v>211</v>
      </c>
      <c r="Q40" s="70">
        <v>56</v>
      </c>
    </row>
    <row r="41" spans="15:17" ht="13.5">
      <c r="O41" s="648"/>
      <c r="P41" s="73" t="s">
        <v>213</v>
      </c>
      <c r="Q41" s="70">
        <v>56</v>
      </c>
    </row>
    <row r="42" spans="15:17" ht="13.5">
      <c r="O42" s="648"/>
      <c r="P42" s="73" t="s">
        <v>215</v>
      </c>
      <c r="Q42" s="70">
        <v>56</v>
      </c>
    </row>
    <row r="43" spans="15:17" ht="13.5">
      <c r="O43" s="648"/>
      <c r="P43" s="73" t="s">
        <v>217</v>
      </c>
      <c r="Q43" s="70">
        <v>56</v>
      </c>
    </row>
    <row r="44" spans="15:17" ht="13.5">
      <c r="O44" s="648"/>
      <c r="P44" s="73" t="s">
        <v>219</v>
      </c>
      <c r="Q44" s="70">
        <v>56</v>
      </c>
    </row>
    <row r="45" spans="15:17" ht="13.5">
      <c r="O45" s="648"/>
      <c r="P45" s="73" t="s">
        <v>221</v>
      </c>
      <c r="Q45" s="70">
        <v>56</v>
      </c>
    </row>
    <row r="46" spans="15:17" ht="13.5">
      <c r="O46" s="648"/>
      <c r="P46" s="74" t="s">
        <v>223</v>
      </c>
      <c r="Q46" s="70">
        <v>56</v>
      </c>
    </row>
    <row r="47" spans="15:17" ht="13.5">
      <c r="O47" s="648"/>
      <c r="P47" s="125" t="s">
        <v>225</v>
      </c>
      <c r="Q47" s="126">
        <v>160</v>
      </c>
    </row>
    <row r="48" spans="15:17" ht="13.5">
      <c r="O48" s="648"/>
      <c r="P48" s="128" t="s">
        <v>227</v>
      </c>
      <c r="Q48" s="126">
        <v>160</v>
      </c>
    </row>
    <row r="49" spans="15:17" ht="13.5">
      <c r="O49" s="648"/>
      <c r="P49" s="128" t="s">
        <v>229</v>
      </c>
      <c r="Q49" s="126">
        <v>160</v>
      </c>
    </row>
    <row r="50" spans="15:17" ht="13.5">
      <c r="O50" s="648"/>
      <c r="P50" s="128" t="s">
        <v>231</v>
      </c>
      <c r="Q50" s="126">
        <v>160</v>
      </c>
    </row>
    <row r="51" spans="15:17" ht="13.5">
      <c r="O51" s="648"/>
      <c r="P51" s="128" t="s">
        <v>233</v>
      </c>
      <c r="Q51" s="126">
        <v>160</v>
      </c>
    </row>
    <row r="52" spans="15:17" ht="13.5">
      <c r="O52" s="648"/>
      <c r="P52" s="128" t="s">
        <v>235</v>
      </c>
      <c r="Q52" s="126">
        <v>160</v>
      </c>
    </row>
    <row r="53" spans="15:17" ht="13.5">
      <c r="O53" s="648"/>
      <c r="P53" s="128" t="s">
        <v>237</v>
      </c>
      <c r="Q53" s="126">
        <v>160</v>
      </c>
    </row>
    <row r="54" spans="15:17" ht="13.5">
      <c r="O54" s="648"/>
      <c r="P54" s="128" t="s">
        <v>239</v>
      </c>
      <c r="Q54" s="126">
        <v>160</v>
      </c>
    </row>
    <row r="55" spans="15:17" ht="13.5">
      <c r="O55" s="648"/>
      <c r="P55" s="128" t="s">
        <v>241</v>
      </c>
      <c r="Q55" s="126">
        <v>160</v>
      </c>
    </row>
    <row r="56" spans="15:17" ht="13.5">
      <c r="O56" s="648"/>
      <c r="P56" s="128" t="s">
        <v>243</v>
      </c>
      <c r="Q56" s="126">
        <v>160</v>
      </c>
    </row>
    <row r="57" spans="15:17" ht="13.5">
      <c r="O57" s="648"/>
      <c r="P57" s="128" t="s">
        <v>245</v>
      </c>
      <c r="Q57" s="126">
        <v>160</v>
      </c>
    </row>
    <row r="58" spans="15:17" ht="13.5">
      <c r="O58" s="648"/>
      <c r="P58" s="128" t="s">
        <v>247</v>
      </c>
      <c r="Q58" s="126">
        <v>160</v>
      </c>
    </row>
    <row r="59" spans="15:17" ht="13.5">
      <c r="O59" s="648"/>
      <c r="P59" s="128" t="s">
        <v>249</v>
      </c>
      <c r="Q59" s="126">
        <v>160</v>
      </c>
    </row>
    <row r="60" spans="15:17" ht="13.5">
      <c r="O60" s="648"/>
      <c r="P60" s="128" t="s">
        <v>251</v>
      </c>
      <c r="Q60" s="126">
        <v>160</v>
      </c>
    </row>
    <row r="61" spans="15:17" ht="13.5">
      <c r="O61" s="648"/>
      <c r="P61" s="128" t="s">
        <v>253</v>
      </c>
      <c r="Q61" s="126">
        <v>160</v>
      </c>
    </row>
    <row r="62" spans="15:17" ht="13.5">
      <c r="O62" s="648"/>
      <c r="P62" s="128" t="s">
        <v>255</v>
      </c>
      <c r="Q62" s="126">
        <v>160</v>
      </c>
    </row>
    <row r="63" spans="15:17" ht="13.5">
      <c r="O63" s="648"/>
      <c r="P63" s="128" t="s">
        <v>257</v>
      </c>
      <c r="Q63" s="126">
        <v>160</v>
      </c>
    </row>
    <row r="64" spans="15:17" ht="13.5">
      <c r="O64" s="648"/>
      <c r="P64" s="128" t="s">
        <v>259</v>
      </c>
      <c r="Q64" s="126">
        <v>160</v>
      </c>
    </row>
    <row r="65" spans="15:17" ht="13.5">
      <c r="O65" s="648"/>
      <c r="P65" s="128" t="s">
        <v>261</v>
      </c>
      <c r="Q65" s="126">
        <v>160</v>
      </c>
    </row>
    <row r="66" spans="15:17" ht="13.5">
      <c r="O66" s="648"/>
      <c r="P66" s="128" t="s">
        <v>263</v>
      </c>
      <c r="Q66" s="126">
        <v>160</v>
      </c>
    </row>
    <row r="67" spans="15:17" ht="13.5">
      <c r="O67" s="648"/>
      <c r="P67" s="128" t="s">
        <v>265</v>
      </c>
      <c r="Q67" s="126">
        <v>160</v>
      </c>
    </row>
    <row r="68" spans="15:17" ht="13.5">
      <c r="O68" s="648"/>
      <c r="P68" s="127" t="s">
        <v>267</v>
      </c>
      <c r="Q68" s="126">
        <v>160</v>
      </c>
    </row>
    <row r="69" spans="15:17" ht="13.5">
      <c r="O69" s="648"/>
      <c r="P69" s="72" t="s">
        <v>270</v>
      </c>
      <c r="Q69" s="70">
        <v>56</v>
      </c>
    </row>
    <row r="70" spans="15:17" ht="13.5">
      <c r="O70" s="648"/>
      <c r="P70" s="73" t="s">
        <v>272</v>
      </c>
      <c r="Q70" s="70">
        <v>56</v>
      </c>
    </row>
    <row r="71" spans="15:17" ht="13.5">
      <c r="O71" s="648"/>
      <c r="P71" s="73" t="s">
        <v>274</v>
      </c>
      <c r="Q71" s="70">
        <v>56</v>
      </c>
    </row>
    <row r="72" spans="15:17" ht="13.5">
      <c r="O72" s="648"/>
      <c r="P72" s="73" t="s">
        <v>276</v>
      </c>
      <c r="Q72" s="70">
        <v>56</v>
      </c>
    </row>
    <row r="73" spans="15:17" ht="13.5">
      <c r="O73" s="648"/>
      <c r="P73" s="73" t="s">
        <v>278</v>
      </c>
      <c r="Q73" s="70">
        <v>56</v>
      </c>
    </row>
    <row r="74" spans="15:17" ht="13.5">
      <c r="O74" s="648"/>
      <c r="P74" s="73" t="s">
        <v>280</v>
      </c>
      <c r="Q74" s="70">
        <v>56</v>
      </c>
    </row>
    <row r="75" spans="15:17" ht="13.5">
      <c r="O75" s="648"/>
      <c r="P75" s="73" t="s">
        <v>282</v>
      </c>
      <c r="Q75" s="70">
        <v>56</v>
      </c>
    </row>
    <row r="76" spans="15:17" ht="13.5">
      <c r="O76" s="648"/>
      <c r="P76" s="73" t="s">
        <v>284</v>
      </c>
      <c r="Q76" s="70">
        <v>56</v>
      </c>
    </row>
    <row r="77" spans="15:17" ht="13.5">
      <c r="O77" s="648"/>
      <c r="P77" s="73" t="s">
        <v>286</v>
      </c>
      <c r="Q77" s="70">
        <v>56</v>
      </c>
    </row>
    <row r="78" spans="15:17" ht="13.5">
      <c r="O78" s="648"/>
      <c r="P78" s="73" t="s">
        <v>288</v>
      </c>
      <c r="Q78" s="70">
        <v>56</v>
      </c>
    </row>
    <row r="79" spans="15:17" ht="13.5">
      <c r="O79" s="648"/>
      <c r="P79" s="73" t="s">
        <v>290</v>
      </c>
      <c r="Q79" s="70">
        <v>56</v>
      </c>
    </row>
    <row r="80" spans="15:17" ht="13.5">
      <c r="O80" s="648"/>
      <c r="P80" s="73" t="s">
        <v>292</v>
      </c>
      <c r="Q80" s="70">
        <v>56</v>
      </c>
    </row>
    <row r="81" spans="15:17" ht="13.5">
      <c r="O81" s="648"/>
      <c r="P81" s="73" t="s">
        <v>294</v>
      </c>
      <c r="Q81" s="70">
        <v>56</v>
      </c>
    </row>
    <row r="82" spans="15:17" ht="13.5">
      <c r="O82" s="648"/>
      <c r="P82" s="73" t="s">
        <v>296</v>
      </c>
      <c r="Q82" s="70">
        <v>56</v>
      </c>
    </row>
    <row r="83" spans="15:17" ht="13.5">
      <c r="O83" s="648"/>
      <c r="P83" s="73" t="s">
        <v>298</v>
      </c>
      <c r="Q83" s="70">
        <v>56</v>
      </c>
    </row>
    <row r="84" spans="15:17" ht="13.5">
      <c r="O84" s="648"/>
      <c r="P84" s="73" t="s">
        <v>300</v>
      </c>
      <c r="Q84" s="70">
        <v>56</v>
      </c>
    </row>
    <row r="85" spans="15:17" ht="13.5">
      <c r="O85" s="648"/>
      <c r="P85" s="73" t="s">
        <v>302</v>
      </c>
      <c r="Q85" s="70">
        <v>56</v>
      </c>
    </row>
    <row r="86" spans="15:17" ht="13.5">
      <c r="O86" s="648"/>
      <c r="P86" s="73" t="s">
        <v>304</v>
      </c>
      <c r="Q86" s="70">
        <v>56</v>
      </c>
    </row>
    <row r="87" spans="15:17" ht="13.5">
      <c r="O87" s="649"/>
      <c r="P87" s="74" t="s">
        <v>306</v>
      </c>
      <c r="Q87" s="70">
        <v>56</v>
      </c>
    </row>
    <row r="88" spans="15:17" ht="13.5">
      <c r="O88" s="647" t="s">
        <v>307</v>
      </c>
      <c r="P88" s="129" t="s">
        <v>310</v>
      </c>
      <c r="Q88" s="126">
        <v>164</v>
      </c>
    </row>
    <row r="89" spans="15:17" ht="13.5">
      <c r="O89" s="648"/>
      <c r="P89" s="129" t="s">
        <v>312</v>
      </c>
      <c r="Q89" s="126">
        <v>164</v>
      </c>
    </row>
    <row r="90" spans="15:17" ht="13.5">
      <c r="O90" s="648"/>
      <c r="P90" s="129" t="s">
        <v>314</v>
      </c>
      <c r="Q90" s="126">
        <v>164</v>
      </c>
    </row>
    <row r="91" spans="15:17" ht="13.5">
      <c r="O91" s="648"/>
      <c r="P91" s="72" t="s">
        <v>318</v>
      </c>
      <c r="Q91" s="70">
        <v>150</v>
      </c>
    </row>
    <row r="92" spans="15:17" ht="13.5">
      <c r="O92" s="648"/>
      <c r="P92" s="73" t="s">
        <v>320</v>
      </c>
      <c r="Q92" s="70">
        <v>150</v>
      </c>
    </row>
    <row r="93" spans="15:17" ht="13.5">
      <c r="O93" s="648"/>
      <c r="P93" s="73" t="s">
        <v>322</v>
      </c>
      <c r="Q93" s="70">
        <v>100</v>
      </c>
    </row>
    <row r="94" spans="15:17" ht="13.5">
      <c r="O94" s="649"/>
      <c r="P94" s="74" t="s">
        <v>324</v>
      </c>
      <c r="Q94" s="70">
        <v>100</v>
      </c>
    </row>
    <row r="95" spans="15:17" ht="13.5">
      <c r="O95"/>
      <c r="P95"/>
      <c r="Q95" s="66"/>
    </row>
    <row r="96" spans="15:17" ht="13.5">
      <c r="O96"/>
      <c r="P96"/>
      <c r="Q96" s="66"/>
    </row>
    <row r="97" spans="15:17" ht="13.5">
      <c r="O97" s="64" t="s">
        <v>325</v>
      </c>
      <c r="P97"/>
      <c r="Q97" s="66"/>
    </row>
    <row r="98" spans="15:17" ht="13.5">
      <c r="O98" s="650" t="s">
        <v>144</v>
      </c>
      <c r="P98" s="650"/>
      <c r="Q98" s="68" t="s">
        <v>143</v>
      </c>
    </row>
    <row r="99" spans="15:17" ht="13.5">
      <c r="O99" s="651" t="s">
        <v>326</v>
      </c>
      <c r="P99" s="69" t="s">
        <v>329</v>
      </c>
      <c r="Q99" s="70">
        <v>200</v>
      </c>
    </row>
    <row r="100" spans="15:17" ht="13.5">
      <c r="O100" s="651"/>
      <c r="P100" s="125" t="s">
        <v>333</v>
      </c>
      <c r="Q100" s="126">
        <v>200</v>
      </c>
    </row>
    <row r="101" spans="15:17" ht="13.5">
      <c r="O101" s="651"/>
      <c r="P101" s="128" t="s">
        <v>335</v>
      </c>
      <c r="Q101" s="126">
        <v>200</v>
      </c>
    </row>
    <row r="102" spans="15:17" ht="13.5">
      <c r="O102" s="651"/>
      <c r="P102" s="128" t="s">
        <v>337</v>
      </c>
      <c r="Q102" s="126">
        <v>200</v>
      </c>
    </row>
    <row r="103" spans="15:17" ht="13.5">
      <c r="O103" s="651"/>
      <c r="P103" s="128" t="s">
        <v>338</v>
      </c>
      <c r="Q103" s="126">
        <v>200</v>
      </c>
    </row>
    <row r="104" spans="15:17" ht="13.5">
      <c r="O104" s="651"/>
      <c r="P104" s="128" t="s">
        <v>340</v>
      </c>
      <c r="Q104" s="126">
        <v>200</v>
      </c>
    </row>
    <row r="105" spans="15:17" ht="13.5">
      <c r="O105" s="651"/>
      <c r="P105" s="127" t="s">
        <v>342</v>
      </c>
      <c r="Q105" s="126">
        <v>200</v>
      </c>
    </row>
    <row r="106" spans="15:17" ht="13.5">
      <c r="O106" s="651"/>
      <c r="P106" s="72" t="s">
        <v>344</v>
      </c>
      <c r="Q106" s="70">
        <v>200</v>
      </c>
    </row>
    <row r="107" spans="15:17" ht="13.5">
      <c r="O107" s="651"/>
      <c r="P107" s="73" t="s">
        <v>345</v>
      </c>
      <c r="Q107" s="70">
        <v>200</v>
      </c>
    </row>
    <row r="108" spans="15:17" ht="13.5">
      <c r="O108" s="651"/>
      <c r="P108" s="73" t="s">
        <v>347</v>
      </c>
      <c r="Q108" s="70">
        <v>200</v>
      </c>
    </row>
    <row r="109" spans="15:17" ht="13.5">
      <c r="O109" s="651"/>
      <c r="P109" s="73" t="s">
        <v>349</v>
      </c>
      <c r="Q109" s="70">
        <v>200</v>
      </c>
    </row>
    <row r="110" spans="15:17" ht="13.5">
      <c r="O110" s="651"/>
      <c r="P110" s="73" t="s">
        <v>350</v>
      </c>
      <c r="Q110" s="70">
        <v>200</v>
      </c>
    </row>
    <row r="111" spans="15:17" ht="13.5">
      <c r="O111" s="651"/>
      <c r="P111" s="74" t="s">
        <v>351</v>
      </c>
      <c r="Q111" s="70">
        <v>200</v>
      </c>
    </row>
  </sheetData>
  <sheetProtection sheet="1" selectLockedCells="1"/>
  <mergeCells count="9">
    <mergeCell ref="O88:O94"/>
    <mergeCell ref="O98:P98"/>
    <mergeCell ref="O99:O111"/>
    <mergeCell ref="D4:E4"/>
    <mergeCell ref="B6:G6"/>
    <mergeCell ref="B7:G7"/>
    <mergeCell ref="B37:C38"/>
    <mergeCell ref="O11:P11"/>
    <mergeCell ref="O12:O87"/>
  </mergeCells>
  <dataValidations count="3">
    <dataValidation type="list" allowBlank="1" showInputMessage="1" showErrorMessage="1" sqref="C12:C16">
      <formula1>$P$12:$P$87</formula1>
    </dataValidation>
    <dataValidation type="list" allowBlank="1" showInputMessage="1" showErrorMessage="1" sqref="C20:C24">
      <formula1>$P$88:$P$94</formula1>
    </dataValidation>
    <dataValidation type="list" allowBlank="1" showInputMessage="1" showErrorMessage="1" sqref="C30:C34">
      <formula1>$P$99:$P$111</formula1>
    </dataValidation>
  </dataValidations>
  <printOptions horizontalCentered="1"/>
  <pageMargins left="0.7086614173228347" right="0.5118110236220472" top="0.7480314960629921" bottom="0.7480314960629921" header="0.31496062992125984" footer="0.31496062992125984"/>
  <pageSetup fitToHeight="1" fitToWidth="1" horizontalDpi="600" verticalDpi="600" orientation="portrait" paperSize="9" scale="82"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1:A1"/>
  <sheetViews>
    <sheetView zoomScalePageLayoutView="0" workbookViewId="0" topLeftCell="A1">
      <selection activeCell="V31" sqref="V31"/>
    </sheetView>
  </sheetViews>
  <sheetFormatPr defaultColWidth="9.140625" defaultRowHeight="15"/>
  <cols>
    <col min="1" max="1" width="4.57421875" style="206" customWidth="1"/>
    <col min="2" max="14" width="9.00390625" style="206" customWidth="1"/>
    <col min="15" max="16384" width="9.00390625" style="145" customWidth="1"/>
  </cols>
  <sheetData>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sheetData>
  <sheetProtection sheet="1" objects="1" scenarios="1"/>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tabColor rgb="FFFFFF00"/>
  </sheetPr>
  <dimension ref="A1:A1"/>
  <sheetViews>
    <sheetView zoomScalePageLayoutView="0" workbookViewId="0" topLeftCell="A1">
      <selection activeCell="Q22" sqref="Q22"/>
    </sheetView>
  </sheetViews>
  <sheetFormatPr defaultColWidth="9.140625" defaultRowHeight="15"/>
  <cols>
    <col min="1" max="1" width="4.57421875" style="145" customWidth="1"/>
    <col min="2" max="16384" width="9.00390625" style="145" customWidth="1"/>
  </cols>
  <sheetData>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sheetData>
  <sheetProtection sheet="1" objects="1" scenarios="1"/>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B1:J111"/>
  <sheetViews>
    <sheetView zoomScalePageLayoutView="0" workbookViewId="0" topLeftCell="A1">
      <selection activeCell="M17" sqref="M17"/>
    </sheetView>
  </sheetViews>
  <sheetFormatPr defaultColWidth="9.140625" defaultRowHeight="15" outlineLevelCol="1"/>
  <cols>
    <col min="1" max="1" width="3.421875" style="0" customWidth="1"/>
    <col min="2" max="2" width="16.421875" style="0" hidden="1" customWidth="1" outlineLevel="1"/>
    <col min="3" max="3" width="25.421875" style="0" hidden="1" customWidth="1" outlineLevel="1"/>
    <col min="4" max="4" width="46.421875" style="0" hidden="1" customWidth="1" outlineLevel="1"/>
    <col min="5" max="5" width="13.57421875" style="65" hidden="1" customWidth="1" outlineLevel="1"/>
    <col min="6" max="6" width="10.57421875" style="66" hidden="1" customWidth="1" outlineLevel="1"/>
    <col min="7" max="7" width="7.7109375" style="0" customWidth="1" collapsed="1"/>
    <col min="8" max="8" width="16.421875" style="84" bestFit="1" customWidth="1"/>
    <col min="9" max="9" width="72.00390625" style="84" bestFit="1" customWidth="1"/>
    <col min="10" max="10" width="10.57421875" style="208" customWidth="1"/>
  </cols>
  <sheetData>
    <row r="1" spans="2:8" ht="13.5">
      <c r="B1" s="64"/>
      <c r="H1" s="207"/>
    </row>
    <row r="2" spans="2:8" ht="15" customHeight="1">
      <c r="B2" s="64" t="s">
        <v>140</v>
      </c>
      <c r="H2" s="207" t="s">
        <v>140</v>
      </c>
    </row>
    <row r="3" spans="2:10" ht="19.5" customHeight="1">
      <c r="B3" s="655" t="s">
        <v>141</v>
      </c>
      <c r="C3" s="656"/>
      <c r="D3" s="657"/>
      <c r="E3" s="67" t="s">
        <v>142</v>
      </c>
      <c r="F3" s="68" t="s">
        <v>143</v>
      </c>
      <c r="H3" s="658" t="s">
        <v>144</v>
      </c>
      <c r="I3" s="658"/>
      <c r="J3" s="209" t="s">
        <v>143</v>
      </c>
    </row>
    <row r="4" spans="2:10" s="71" customFormat="1" ht="15" customHeight="1">
      <c r="B4" s="647" t="s">
        <v>145</v>
      </c>
      <c r="C4" s="666" t="s">
        <v>146</v>
      </c>
      <c r="D4" s="69" t="s">
        <v>147</v>
      </c>
      <c r="E4" s="669" t="s">
        <v>148</v>
      </c>
      <c r="F4" s="70">
        <v>300</v>
      </c>
      <c r="H4" s="672" t="s">
        <v>145</v>
      </c>
      <c r="I4" s="210" t="s">
        <v>149</v>
      </c>
      <c r="J4" s="211">
        <v>300</v>
      </c>
    </row>
    <row r="5" spans="2:10" s="71" customFormat="1" ht="15" customHeight="1">
      <c r="B5" s="648"/>
      <c r="C5" s="667"/>
      <c r="D5" s="69" t="s">
        <v>150</v>
      </c>
      <c r="E5" s="670"/>
      <c r="F5" s="70">
        <v>300</v>
      </c>
      <c r="H5" s="673"/>
      <c r="I5" s="212" t="s">
        <v>151</v>
      </c>
      <c r="J5" s="211">
        <v>300</v>
      </c>
    </row>
    <row r="6" spans="2:10" s="71" customFormat="1" ht="15" customHeight="1">
      <c r="B6" s="648"/>
      <c r="C6" s="668"/>
      <c r="D6" s="69" t="s">
        <v>152</v>
      </c>
      <c r="E6" s="671"/>
      <c r="F6" s="70">
        <v>300</v>
      </c>
      <c r="H6" s="673"/>
      <c r="I6" s="213" t="s">
        <v>153</v>
      </c>
      <c r="J6" s="211">
        <v>300</v>
      </c>
    </row>
    <row r="7" spans="2:10" s="71" customFormat="1" ht="15" customHeight="1">
      <c r="B7" s="648"/>
      <c r="C7" s="660" t="s">
        <v>154</v>
      </c>
      <c r="D7" s="130" t="s">
        <v>155</v>
      </c>
      <c r="E7" s="663" t="s">
        <v>156</v>
      </c>
      <c r="F7" s="126">
        <v>200</v>
      </c>
      <c r="H7" s="673"/>
      <c r="I7" s="214" t="s">
        <v>157</v>
      </c>
      <c r="J7" s="215">
        <v>200</v>
      </c>
    </row>
    <row r="8" spans="2:10" s="71" customFormat="1" ht="15" customHeight="1">
      <c r="B8" s="648"/>
      <c r="C8" s="662"/>
      <c r="D8" s="130" t="s">
        <v>158</v>
      </c>
      <c r="E8" s="665"/>
      <c r="F8" s="126">
        <v>200</v>
      </c>
      <c r="H8" s="673"/>
      <c r="I8" s="216" t="s">
        <v>159</v>
      </c>
      <c r="J8" s="215">
        <v>200</v>
      </c>
    </row>
    <row r="9" spans="2:10" s="71" customFormat="1" ht="15" customHeight="1">
      <c r="B9" s="648"/>
      <c r="C9" s="666" t="s">
        <v>160</v>
      </c>
      <c r="D9" s="69" t="s">
        <v>161</v>
      </c>
      <c r="E9" s="669" t="s">
        <v>148</v>
      </c>
      <c r="F9" s="70">
        <v>190</v>
      </c>
      <c r="H9" s="673"/>
      <c r="I9" s="210" t="s">
        <v>519</v>
      </c>
      <c r="J9" s="211">
        <v>190</v>
      </c>
    </row>
    <row r="10" spans="2:10" s="71" customFormat="1" ht="15" customHeight="1">
      <c r="B10" s="648"/>
      <c r="C10" s="667"/>
      <c r="D10" s="69" t="s">
        <v>163</v>
      </c>
      <c r="E10" s="670"/>
      <c r="F10" s="70">
        <v>190</v>
      </c>
      <c r="H10" s="673"/>
      <c r="I10" s="212" t="s">
        <v>164</v>
      </c>
      <c r="J10" s="211">
        <v>190</v>
      </c>
    </row>
    <row r="11" spans="2:10" s="71" customFormat="1" ht="15" customHeight="1">
      <c r="B11" s="648"/>
      <c r="C11" s="667"/>
      <c r="D11" s="69" t="s">
        <v>165</v>
      </c>
      <c r="E11" s="670"/>
      <c r="F11" s="70">
        <v>188</v>
      </c>
      <c r="H11" s="673"/>
      <c r="I11" s="212" t="s">
        <v>166</v>
      </c>
      <c r="J11" s="211">
        <v>188</v>
      </c>
    </row>
    <row r="12" spans="2:10" s="71" customFormat="1" ht="15" customHeight="1">
      <c r="B12" s="648"/>
      <c r="C12" s="667"/>
      <c r="D12" s="69" t="s">
        <v>167</v>
      </c>
      <c r="E12" s="670"/>
      <c r="F12" s="70">
        <v>190</v>
      </c>
      <c r="H12" s="673"/>
      <c r="I12" s="212" t="s">
        <v>168</v>
      </c>
      <c r="J12" s="211">
        <v>190</v>
      </c>
    </row>
    <row r="13" spans="2:10" s="71" customFormat="1" ht="15" customHeight="1">
      <c r="B13" s="648"/>
      <c r="C13" s="667"/>
      <c r="D13" s="69" t="s">
        <v>169</v>
      </c>
      <c r="E13" s="670"/>
      <c r="F13" s="70">
        <v>190</v>
      </c>
      <c r="H13" s="673"/>
      <c r="I13" s="212" t="s">
        <v>170</v>
      </c>
      <c r="J13" s="211">
        <v>190</v>
      </c>
    </row>
    <row r="14" spans="2:10" s="71" customFormat="1" ht="15" customHeight="1">
      <c r="B14" s="648"/>
      <c r="C14" s="668"/>
      <c r="D14" s="69" t="s">
        <v>171</v>
      </c>
      <c r="E14" s="671"/>
      <c r="F14" s="70">
        <v>188</v>
      </c>
      <c r="H14" s="673"/>
      <c r="I14" s="213" t="s">
        <v>172</v>
      </c>
      <c r="J14" s="211">
        <v>188</v>
      </c>
    </row>
    <row r="15" spans="2:10" s="71" customFormat="1" ht="15" customHeight="1">
      <c r="B15" s="648"/>
      <c r="C15" s="660" t="s">
        <v>173</v>
      </c>
      <c r="D15" s="130" t="s">
        <v>174</v>
      </c>
      <c r="E15" s="663" t="s">
        <v>175</v>
      </c>
      <c r="F15" s="126">
        <v>400</v>
      </c>
      <c r="H15" s="673"/>
      <c r="I15" s="214" t="s">
        <v>176</v>
      </c>
      <c r="J15" s="215">
        <v>400</v>
      </c>
    </row>
    <row r="16" spans="2:10" s="71" customFormat="1" ht="15" customHeight="1">
      <c r="B16" s="648"/>
      <c r="C16" s="661"/>
      <c r="D16" s="130" t="s">
        <v>177</v>
      </c>
      <c r="E16" s="664"/>
      <c r="F16" s="126">
        <v>400</v>
      </c>
      <c r="H16" s="673"/>
      <c r="I16" s="217" t="s">
        <v>178</v>
      </c>
      <c r="J16" s="215">
        <v>400</v>
      </c>
    </row>
    <row r="17" spans="2:10" s="71" customFormat="1" ht="15" customHeight="1">
      <c r="B17" s="648"/>
      <c r="C17" s="661"/>
      <c r="D17" s="130" t="s">
        <v>179</v>
      </c>
      <c r="E17" s="664"/>
      <c r="F17" s="126">
        <v>400</v>
      </c>
      <c r="H17" s="673"/>
      <c r="I17" s="217" t="s">
        <v>180</v>
      </c>
      <c r="J17" s="215">
        <v>400</v>
      </c>
    </row>
    <row r="18" spans="2:10" s="71" customFormat="1" ht="15" customHeight="1">
      <c r="B18" s="648"/>
      <c r="C18" s="661"/>
      <c r="D18" s="130" t="s">
        <v>181</v>
      </c>
      <c r="E18" s="664"/>
      <c r="F18" s="126">
        <v>400</v>
      </c>
      <c r="H18" s="673"/>
      <c r="I18" s="217" t="s">
        <v>182</v>
      </c>
      <c r="J18" s="215">
        <v>400</v>
      </c>
    </row>
    <row r="19" spans="2:10" s="71" customFormat="1" ht="15" customHeight="1">
      <c r="B19" s="648"/>
      <c r="C19" s="661"/>
      <c r="D19" s="130" t="s">
        <v>183</v>
      </c>
      <c r="E19" s="664"/>
      <c r="F19" s="126">
        <v>400</v>
      </c>
      <c r="H19" s="673"/>
      <c r="I19" s="217" t="s">
        <v>184</v>
      </c>
      <c r="J19" s="215">
        <v>400</v>
      </c>
    </row>
    <row r="20" spans="2:10" s="71" customFormat="1" ht="15" customHeight="1">
      <c r="B20" s="648"/>
      <c r="C20" s="661"/>
      <c r="D20" s="130" t="s">
        <v>185</v>
      </c>
      <c r="E20" s="664"/>
      <c r="F20" s="126">
        <v>300</v>
      </c>
      <c r="H20" s="673"/>
      <c r="I20" s="217" t="s">
        <v>186</v>
      </c>
      <c r="J20" s="215">
        <v>300</v>
      </c>
    </row>
    <row r="21" spans="2:10" s="71" customFormat="1" ht="15" customHeight="1">
      <c r="B21" s="648"/>
      <c r="C21" s="661"/>
      <c r="D21" s="130" t="s">
        <v>187</v>
      </c>
      <c r="E21" s="664"/>
      <c r="F21" s="126">
        <v>400</v>
      </c>
      <c r="H21" s="673"/>
      <c r="I21" s="217" t="s">
        <v>188</v>
      </c>
      <c r="J21" s="215">
        <v>400</v>
      </c>
    </row>
    <row r="22" spans="2:10" s="71" customFormat="1" ht="15" customHeight="1">
      <c r="B22" s="648"/>
      <c r="C22" s="661"/>
      <c r="D22" s="130" t="s">
        <v>189</v>
      </c>
      <c r="E22" s="664"/>
      <c r="F22" s="126">
        <v>400</v>
      </c>
      <c r="H22" s="673"/>
      <c r="I22" s="217" t="s">
        <v>190</v>
      </c>
      <c r="J22" s="215">
        <v>400</v>
      </c>
    </row>
    <row r="23" spans="2:10" s="71" customFormat="1" ht="15" customHeight="1">
      <c r="B23" s="648"/>
      <c r="C23" s="661"/>
      <c r="D23" s="130" t="s">
        <v>191</v>
      </c>
      <c r="E23" s="664"/>
      <c r="F23" s="126">
        <v>358</v>
      </c>
      <c r="H23" s="673"/>
      <c r="I23" s="217" t="s">
        <v>192</v>
      </c>
      <c r="J23" s="215">
        <v>358</v>
      </c>
    </row>
    <row r="24" spans="2:10" s="71" customFormat="1" ht="15" customHeight="1">
      <c r="B24" s="648"/>
      <c r="C24" s="661"/>
      <c r="D24" s="130" t="s">
        <v>193</v>
      </c>
      <c r="E24" s="664"/>
      <c r="F24" s="126">
        <v>400</v>
      </c>
      <c r="H24" s="673"/>
      <c r="I24" s="217" t="s">
        <v>194</v>
      </c>
      <c r="J24" s="215">
        <v>400</v>
      </c>
    </row>
    <row r="25" spans="2:10" s="71" customFormat="1" ht="15" customHeight="1">
      <c r="B25" s="648"/>
      <c r="C25" s="661"/>
      <c r="D25" s="130" t="s">
        <v>195</v>
      </c>
      <c r="E25" s="664"/>
      <c r="F25" s="126">
        <v>380</v>
      </c>
      <c r="H25" s="673"/>
      <c r="I25" s="217" t="s">
        <v>196</v>
      </c>
      <c r="J25" s="215">
        <v>380</v>
      </c>
    </row>
    <row r="26" spans="2:10" s="71" customFormat="1" ht="15" customHeight="1">
      <c r="B26" s="648"/>
      <c r="C26" s="662"/>
      <c r="D26" s="130" t="s">
        <v>197</v>
      </c>
      <c r="E26" s="665"/>
      <c r="F26" s="126">
        <v>400</v>
      </c>
      <c r="H26" s="673"/>
      <c r="I26" s="216" t="s">
        <v>198</v>
      </c>
      <c r="J26" s="215">
        <v>400</v>
      </c>
    </row>
    <row r="27" spans="2:10" s="71" customFormat="1" ht="15" customHeight="1">
      <c r="B27" s="648"/>
      <c r="C27" s="666" t="s">
        <v>173</v>
      </c>
      <c r="D27" s="69" t="s">
        <v>199</v>
      </c>
      <c r="E27" s="669" t="s">
        <v>200</v>
      </c>
      <c r="F27" s="70">
        <v>56</v>
      </c>
      <c r="H27" s="673"/>
      <c r="I27" s="210" t="s">
        <v>201</v>
      </c>
      <c r="J27" s="211">
        <v>56</v>
      </c>
    </row>
    <row r="28" spans="2:10" s="71" customFormat="1" ht="15" customHeight="1">
      <c r="B28" s="648"/>
      <c r="C28" s="667"/>
      <c r="D28" s="69" t="s">
        <v>202</v>
      </c>
      <c r="E28" s="670"/>
      <c r="F28" s="70">
        <v>56</v>
      </c>
      <c r="H28" s="673"/>
      <c r="I28" s="212" t="s">
        <v>203</v>
      </c>
      <c r="J28" s="211">
        <v>56</v>
      </c>
    </row>
    <row r="29" spans="2:10" s="71" customFormat="1" ht="15" customHeight="1">
      <c r="B29" s="648"/>
      <c r="C29" s="667"/>
      <c r="D29" s="69" t="s">
        <v>204</v>
      </c>
      <c r="E29" s="670"/>
      <c r="F29" s="70">
        <v>56</v>
      </c>
      <c r="H29" s="673"/>
      <c r="I29" s="212" t="s">
        <v>205</v>
      </c>
      <c r="J29" s="211">
        <v>56</v>
      </c>
    </row>
    <row r="30" spans="2:10" s="71" customFormat="1" ht="15" customHeight="1">
      <c r="B30" s="648"/>
      <c r="C30" s="667"/>
      <c r="D30" s="69" t="s">
        <v>206</v>
      </c>
      <c r="E30" s="670"/>
      <c r="F30" s="70">
        <v>56</v>
      </c>
      <c r="H30" s="673"/>
      <c r="I30" s="212" t="s">
        <v>207</v>
      </c>
      <c r="J30" s="211">
        <v>56</v>
      </c>
    </row>
    <row r="31" spans="2:10" s="71" customFormat="1" ht="15" customHeight="1">
      <c r="B31" s="648"/>
      <c r="C31" s="667"/>
      <c r="D31" s="69" t="s">
        <v>208</v>
      </c>
      <c r="E31" s="670"/>
      <c r="F31" s="70">
        <v>56</v>
      </c>
      <c r="H31" s="673"/>
      <c r="I31" s="212" t="s">
        <v>209</v>
      </c>
      <c r="J31" s="211">
        <v>56</v>
      </c>
    </row>
    <row r="32" spans="2:10" s="71" customFormat="1" ht="15" customHeight="1">
      <c r="B32" s="648"/>
      <c r="C32" s="667"/>
      <c r="D32" s="69" t="s">
        <v>210</v>
      </c>
      <c r="E32" s="670"/>
      <c r="F32" s="70">
        <v>56</v>
      </c>
      <c r="H32" s="673"/>
      <c r="I32" s="212" t="s">
        <v>211</v>
      </c>
      <c r="J32" s="211">
        <v>56</v>
      </c>
    </row>
    <row r="33" spans="2:10" s="71" customFormat="1" ht="15" customHeight="1">
      <c r="B33" s="648"/>
      <c r="C33" s="667"/>
      <c r="D33" s="69" t="s">
        <v>212</v>
      </c>
      <c r="E33" s="670"/>
      <c r="F33" s="70">
        <v>56</v>
      </c>
      <c r="H33" s="673"/>
      <c r="I33" s="212" t="s">
        <v>213</v>
      </c>
      <c r="J33" s="211">
        <v>56</v>
      </c>
    </row>
    <row r="34" spans="2:10" s="71" customFormat="1" ht="15" customHeight="1">
      <c r="B34" s="648"/>
      <c r="C34" s="667"/>
      <c r="D34" s="69" t="s">
        <v>214</v>
      </c>
      <c r="E34" s="670"/>
      <c r="F34" s="70">
        <v>56</v>
      </c>
      <c r="H34" s="673"/>
      <c r="I34" s="212" t="s">
        <v>215</v>
      </c>
      <c r="J34" s="211">
        <v>56</v>
      </c>
    </row>
    <row r="35" spans="2:10" s="71" customFormat="1" ht="15" customHeight="1">
      <c r="B35" s="648"/>
      <c r="C35" s="667"/>
      <c r="D35" s="69" t="s">
        <v>216</v>
      </c>
      <c r="E35" s="670"/>
      <c r="F35" s="70">
        <v>56</v>
      </c>
      <c r="H35" s="673"/>
      <c r="I35" s="212" t="s">
        <v>217</v>
      </c>
      <c r="J35" s="211">
        <v>56</v>
      </c>
    </row>
    <row r="36" spans="2:10" s="71" customFormat="1" ht="15" customHeight="1">
      <c r="B36" s="648"/>
      <c r="C36" s="667"/>
      <c r="D36" s="69" t="s">
        <v>218</v>
      </c>
      <c r="E36" s="670"/>
      <c r="F36" s="70">
        <v>56</v>
      </c>
      <c r="H36" s="673"/>
      <c r="I36" s="212" t="s">
        <v>219</v>
      </c>
      <c r="J36" s="211">
        <v>56</v>
      </c>
    </row>
    <row r="37" spans="2:10" s="71" customFormat="1" ht="15" customHeight="1">
      <c r="B37" s="648"/>
      <c r="C37" s="667"/>
      <c r="D37" s="69" t="s">
        <v>220</v>
      </c>
      <c r="E37" s="670"/>
      <c r="F37" s="70">
        <v>56</v>
      </c>
      <c r="H37" s="673"/>
      <c r="I37" s="212" t="s">
        <v>221</v>
      </c>
      <c r="J37" s="211">
        <v>56</v>
      </c>
    </row>
    <row r="38" spans="2:10" s="71" customFormat="1" ht="15" customHeight="1">
      <c r="B38" s="648"/>
      <c r="C38" s="668"/>
      <c r="D38" s="69" t="s">
        <v>222</v>
      </c>
      <c r="E38" s="671"/>
      <c r="F38" s="70">
        <v>56</v>
      </c>
      <c r="H38" s="673"/>
      <c r="I38" s="213" t="s">
        <v>223</v>
      </c>
      <c r="J38" s="211">
        <v>56</v>
      </c>
    </row>
    <row r="39" spans="2:10" s="71" customFormat="1" ht="15" customHeight="1">
      <c r="B39" s="648"/>
      <c r="C39" s="660" t="s">
        <v>173</v>
      </c>
      <c r="D39" s="130" t="s">
        <v>224</v>
      </c>
      <c r="E39" s="663" t="s">
        <v>200</v>
      </c>
      <c r="F39" s="126">
        <v>160</v>
      </c>
      <c r="H39" s="673"/>
      <c r="I39" s="214" t="s">
        <v>225</v>
      </c>
      <c r="J39" s="215">
        <v>160</v>
      </c>
    </row>
    <row r="40" spans="2:10" s="71" customFormat="1" ht="15" customHeight="1">
      <c r="B40" s="648"/>
      <c r="C40" s="661"/>
      <c r="D40" s="130" t="s">
        <v>226</v>
      </c>
      <c r="E40" s="664"/>
      <c r="F40" s="126">
        <v>160</v>
      </c>
      <c r="H40" s="673"/>
      <c r="I40" s="217" t="s">
        <v>227</v>
      </c>
      <c r="J40" s="215">
        <v>160</v>
      </c>
    </row>
    <row r="41" spans="2:10" s="71" customFormat="1" ht="15" customHeight="1">
      <c r="B41" s="648"/>
      <c r="C41" s="661"/>
      <c r="D41" s="130" t="s">
        <v>228</v>
      </c>
      <c r="E41" s="664"/>
      <c r="F41" s="126">
        <v>160</v>
      </c>
      <c r="H41" s="673"/>
      <c r="I41" s="217" t="s">
        <v>229</v>
      </c>
      <c r="J41" s="215">
        <v>160</v>
      </c>
    </row>
    <row r="42" spans="2:10" s="71" customFormat="1" ht="15" customHeight="1">
      <c r="B42" s="648"/>
      <c r="C42" s="661"/>
      <c r="D42" s="130" t="s">
        <v>230</v>
      </c>
      <c r="E42" s="664"/>
      <c r="F42" s="126">
        <v>160</v>
      </c>
      <c r="H42" s="673"/>
      <c r="I42" s="217" t="s">
        <v>231</v>
      </c>
      <c r="J42" s="215">
        <v>160</v>
      </c>
    </row>
    <row r="43" spans="2:10" s="71" customFormat="1" ht="15" customHeight="1">
      <c r="B43" s="648"/>
      <c r="C43" s="661"/>
      <c r="D43" s="130" t="s">
        <v>232</v>
      </c>
      <c r="E43" s="664"/>
      <c r="F43" s="126">
        <v>160</v>
      </c>
      <c r="H43" s="673"/>
      <c r="I43" s="217" t="s">
        <v>233</v>
      </c>
      <c r="J43" s="215">
        <v>160</v>
      </c>
    </row>
    <row r="44" spans="2:10" s="71" customFormat="1" ht="15" customHeight="1">
      <c r="B44" s="648"/>
      <c r="C44" s="661"/>
      <c r="D44" s="130" t="s">
        <v>234</v>
      </c>
      <c r="E44" s="664"/>
      <c r="F44" s="126">
        <v>160</v>
      </c>
      <c r="H44" s="673"/>
      <c r="I44" s="217" t="s">
        <v>235</v>
      </c>
      <c r="J44" s="215">
        <v>160</v>
      </c>
    </row>
    <row r="45" spans="2:10" s="71" customFormat="1" ht="15" customHeight="1">
      <c r="B45" s="648"/>
      <c r="C45" s="661"/>
      <c r="D45" s="130" t="s">
        <v>236</v>
      </c>
      <c r="E45" s="664"/>
      <c r="F45" s="126">
        <v>160</v>
      </c>
      <c r="H45" s="673"/>
      <c r="I45" s="217" t="s">
        <v>237</v>
      </c>
      <c r="J45" s="215">
        <v>160</v>
      </c>
    </row>
    <row r="46" spans="2:10" s="71" customFormat="1" ht="15" customHeight="1">
      <c r="B46" s="648"/>
      <c r="C46" s="661"/>
      <c r="D46" s="130" t="s">
        <v>238</v>
      </c>
      <c r="E46" s="664"/>
      <c r="F46" s="126">
        <v>160</v>
      </c>
      <c r="H46" s="673"/>
      <c r="I46" s="217" t="s">
        <v>239</v>
      </c>
      <c r="J46" s="215">
        <v>160</v>
      </c>
    </row>
    <row r="47" spans="2:10" s="71" customFormat="1" ht="15" customHeight="1">
      <c r="B47" s="648"/>
      <c r="C47" s="661"/>
      <c r="D47" s="130" t="s">
        <v>240</v>
      </c>
      <c r="E47" s="664"/>
      <c r="F47" s="126">
        <v>160</v>
      </c>
      <c r="H47" s="673"/>
      <c r="I47" s="217" t="s">
        <v>241</v>
      </c>
      <c r="J47" s="215">
        <v>160</v>
      </c>
    </row>
    <row r="48" spans="2:10" s="71" customFormat="1" ht="15" customHeight="1">
      <c r="B48" s="648"/>
      <c r="C48" s="661"/>
      <c r="D48" s="130" t="s">
        <v>242</v>
      </c>
      <c r="E48" s="664"/>
      <c r="F48" s="126">
        <v>160</v>
      </c>
      <c r="H48" s="673"/>
      <c r="I48" s="217" t="s">
        <v>243</v>
      </c>
      <c r="J48" s="215">
        <v>160</v>
      </c>
    </row>
    <row r="49" spans="2:10" s="71" customFormat="1" ht="15" customHeight="1">
      <c r="B49" s="648"/>
      <c r="C49" s="661"/>
      <c r="D49" s="130" t="s">
        <v>244</v>
      </c>
      <c r="E49" s="664"/>
      <c r="F49" s="126">
        <v>160</v>
      </c>
      <c r="H49" s="673"/>
      <c r="I49" s="217" t="s">
        <v>245</v>
      </c>
      <c r="J49" s="215">
        <v>160</v>
      </c>
    </row>
    <row r="50" spans="2:10" s="71" customFormat="1" ht="15" customHeight="1">
      <c r="B50" s="648"/>
      <c r="C50" s="661"/>
      <c r="D50" s="130" t="s">
        <v>246</v>
      </c>
      <c r="E50" s="664"/>
      <c r="F50" s="126">
        <v>160</v>
      </c>
      <c r="H50" s="673"/>
      <c r="I50" s="217" t="s">
        <v>247</v>
      </c>
      <c r="J50" s="215">
        <v>160</v>
      </c>
    </row>
    <row r="51" spans="2:10" s="71" customFormat="1" ht="15" customHeight="1">
      <c r="B51" s="648"/>
      <c r="C51" s="661"/>
      <c r="D51" s="130" t="s">
        <v>248</v>
      </c>
      <c r="E51" s="664"/>
      <c r="F51" s="126">
        <v>160</v>
      </c>
      <c r="H51" s="673"/>
      <c r="I51" s="217" t="s">
        <v>249</v>
      </c>
      <c r="J51" s="215">
        <v>160</v>
      </c>
    </row>
    <row r="52" spans="2:10" s="71" customFormat="1" ht="15" customHeight="1">
      <c r="B52" s="648"/>
      <c r="C52" s="661"/>
      <c r="D52" s="130" t="s">
        <v>250</v>
      </c>
      <c r="E52" s="664"/>
      <c r="F52" s="126">
        <v>160</v>
      </c>
      <c r="H52" s="673"/>
      <c r="I52" s="217" t="s">
        <v>251</v>
      </c>
      <c r="J52" s="215">
        <v>160</v>
      </c>
    </row>
    <row r="53" spans="2:10" s="71" customFormat="1" ht="15" customHeight="1">
      <c r="B53" s="648"/>
      <c r="C53" s="661"/>
      <c r="D53" s="130" t="s">
        <v>252</v>
      </c>
      <c r="E53" s="664"/>
      <c r="F53" s="126">
        <v>160</v>
      </c>
      <c r="H53" s="673"/>
      <c r="I53" s="217" t="s">
        <v>253</v>
      </c>
      <c r="J53" s="215">
        <v>160</v>
      </c>
    </row>
    <row r="54" spans="2:10" s="71" customFormat="1" ht="15" customHeight="1">
      <c r="B54" s="648"/>
      <c r="C54" s="661"/>
      <c r="D54" s="130" t="s">
        <v>254</v>
      </c>
      <c r="E54" s="664"/>
      <c r="F54" s="126">
        <v>160</v>
      </c>
      <c r="H54" s="673"/>
      <c r="I54" s="217" t="s">
        <v>255</v>
      </c>
      <c r="J54" s="215">
        <v>160</v>
      </c>
    </row>
    <row r="55" spans="2:10" s="71" customFormat="1" ht="15" customHeight="1">
      <c r="B55" s="648"/>
      <c r="C55" s="661"/>
      <c r="D55" s="130" t="s">
        <v>256</v>
      </c>
      <c r="E55" s="664"/>
      <c r="F55" s="126">
        <v>160</v>
      </c>
      <c r="H55" s="673"/>
      <c r="I55" s="217" t="s">
        <v>257</v>
      </c>
      <c r="J55" s="215">
        <v>160</v>
      </c>
    </row>
    <row r="56" spans="2:10" s="71" customFormat="1" ht="15" customHeight="1">
      <c r="B56" s="648"/>
      <c r="C56" s="661"/>
      <c r="D56" s="130" t="s">
        <v>258</v>
      </c>
      <c r="E56" s="664"/>
      <c r="F56" s="126">
        <v>160</v>
      </c>
      <c r="H56" s="673"/>
      <c r="I56" s="217" t="s">
        <v>259</v>
      </c>
      <c r="J56" s="215">
        <v>160</v>
      </c>
    </row>
    <row r="57" spans="2:10" s="71" customFormat="1" ht="15" customHeight="1">
      <c r="B57" s="648"/>
      <c r="C57" s="661"/>
      <c r="D57" s="130" t="s">
        <v>260</v>
      </c>
      <c r="E57" s="664"/>
      <c r="F57" s="126">
        <v>160</v>
      </c>
      <c r="H57" s="673"/>
      <c r="I57" s="217" t="s">
        <v>261</v>
      </c>
      <c r="J57" s="215">
        <v>160</v>
      </c>
    </row>
    <row r="58" spans="2:10" s="71" customFormat="1" ht="15" customHeight="1">
      <c r="B58" s="648"/>
      <c r="C58" s="661"/>
      <c r="D58" s="130" t="s">
        <v>262</v>
      </c>
      <c r="E58" s="664"/>
      <c r="F58" s="126">
        <v>160</v>
      </c>
      <c r="H58" s="673"/>
      <c r="I58" s="217" t="s">
        <v>263</v>
      </c>
      <c r="J58" s="215">
        <v>160</v>
      </c>
    </row>
    <row r="59" spans="2:10" s="71" customFormat="1" ht="15" customHeight="1">
      <c r="B59" s="648"/>
      <c r="C59" s="661"/>
      <c r="D59" s="130" t="s">
        <v>264</v>
      </c>
      <c r="E59" s="664"/>
      <c r="F59" s="126">
        <v>160</v>
      </c>
      <c r="H59" s="673"/>
      <c r="I59" s="217" t="s">
        <v>265</v>
      </c>
      <c r="J59" s="215">
        <v>160</v>
      </c>
    </row>
    <row r="60" spans="2:10" s="71" customFormat="1" ht="15" customHeight="1">
      <c r="B60" s="648"/>
      <c r="C60" s="662"/>
      <c r="D60" s="130" t="s">
        <v>266</v>
      </c>
      <c r="E60" s="665"/>
      <c r="F60" s="126">
        <v>160</v>
      </c>
      <c r="H60" s="673"/>
      <c r="I60" s="216" t="s">
        <v>267</v>
      </c>
      <c r="J60" s="215">
        <v>160</v>
      </c>
    </row>
    <row r="61" spans="2:10" s="71" customFormat="1" ht="15" customHeight="1">
      <c r="B61" s="648"/>
      <c r="C61" s="666" t="s">
        <v>268</v>
      </c>
      <c r="D61" s="69" t="s">
        <v>269</v>
      </c>
      <c r="E61" s="669" t="s">
        <v>200</v>
      </c>
      <c r="F61" s="70">
        <v>56</v>
      </c>
      <c r="H61" s="673"/>
      <c r="I61" s="210" t="s">
        <v>270</v>
      </c>
      <c r="J61" s="211">
        <v>56</v>
      </c>
    </row>
    <row r="62" spans="2:10" s="71" customFormat="1" ht="15" customHeight="1">
      <c r="B62" s="648"/>
      <c r="C62" s="667"/>
      <c r="D62" s="69" t="s">
        <v>271</v>
      </c>
      <c r="E62" s="670"/>
      <c r="F62" s="70">
        <v>56</v>
      </c>
      <c r="H62" s="673"/>
      <c r="I62" s="212" t="s">
        <v>272</v>
      </c>
      <c r="J62" s="211">
        <v>56</v>
      </c>
    </row>
    <row r="63" spans="2:10" s="71" customFormat="1" ht="15" customHeight="1">
      <c r="B63" s="648"/>
      <c r="C63" s="667"/>
      <c r="D63" s="69" t="s">
        <v>273</v>
      </c>
      <c r="E63" s="670"/>
      <c r="F63" s="70">
        <v>56</v>
      </c>
      <c r="H63" s="673"/>
      <c r="I63" s="212" t="s">
        <v>274</v>
      </c>
      <c r="J63" s="211">
        <v>56</v>
      </c>
    </row>
    <row r="64" spans="2:10" s="71" customFormat="1" ht="15" customHeight="1">
      <c r="B64" s="648"/>
      <c r="C64" s="667"/>
      <c r="D64" s="69" t="s">
        <v>275</v>
      </c>
      <c r="E64" s="670"/>
      <c r="F64" s="70">
        <v>56</v>
      </c>
      <c r="H64" s="673"/>
      <c r="I64" s="212" t="s">
        <v>276</v>
      </c>
      <c r="J64" s="211">
        <v>56</v>
      </c>
    </row>
    <row r="65" spans="2:10" s="71" customFormat="1" ht="15" customHeight="1">
      <c r="B65" s="648"/>
      <c r="C65" s="667"/>
      <c r="D65" s="69" t="s">
        <v>277</v>
      </c>
      <c r="E65" s="670"/>
      <c r="F65" s="70">
        <v>56</v>
      </c>
      <c r="H65" s="673"/>
      <c r="I65" s="212" t="s">
        <v>278</v>
      </c>
      <c r="J65" s="211">
        <v>56</v>
      </c>
    </row>
    <row r="66" spans="2:10" s="71" customFormat="1" ht="15" customHeight="1">
      <c r="B66" s="648"/>
      <c r="C66" s="667"/>
      <c r="D66" s="69" t="s">
        <v>279</v>
      </c>
      <c r="E66" s="670"/>
      <c r="F66" s="70">
        <v>56</v>
      </c>
      <c r="H66" s="673"/>
      <c r="I66" s="212" t="s">
        <v>280</v>
      </c>
      <c r="J66" s="211">
        <v>56</v>
      </c>
    </row>
    <row r="67" spans="2:10" s="71" customFormat="1" ht="15" customHeight="1">
      <c r="B67" s="648"/>
      <c r="C67" s="667"/>
      <c r="D67" s="69" t="s">
        <v>281</v>
      </c>
      <c r="E67" s="670"/>
      <c r="F67" s="70">
        <v>56</v>
      </c>
      <c r="H67" s="673"/>
      <c r="I67" s="212" t="s">
        <v>282</v>
      </c>
      <c r="J67" s="211">
        <v>56</v>
      </c>
    </row>
    <row r="68" spans="2:10" s="71" customFormat="1" ht="15" customHeight="1">
      <c r="B68" s="648"/>
      <c r="C68" s="667"/>
      <c r="D68" s="69" t="s">
        <v>283</v>
      </c>
      <c r="E68" s="670"/>
      <c r="F68" s="70">
        <v>56</v>
      </c>
      <c r="H68" s="673"/>
      <c r="I68" s="212" t="s">
        <v>284</v>
      </c>
      <c r="J68" s="211">
        <v>56</v>
      </c>
    </row>
    <row r="69" spans="2:10" s="71" customFormat="1" ht="15" customHeight="1">
      <c r="B69" s="648"/>
      <c r="C69" s="667"/>
      <c r="D69" s="69" t="s">
        <v>285</v>
      </c>
      <c r="E69" s="670"/>
      <c r="F69" s="70">
        <v>56</v>
      </c>
      <c r="H69" s="673"/>
      <c r="I69" s="212" t="s">
        <v>286</v>
      </c>
      <c r="J69" s="211">
        <v>56</v>
      </c>
    </row>
    <row r="70" spans="2:10" s="71" customFormat="1" ht="15" customHeight="1">
      <c r="B70" s="648"/>
      <c r="C70" s="667"/>
      <c r="D70" s="69" t="s">
        <v>287</v>
      </c>
      <c r="E70" s="670"/>
      <c r="F70" s="70">
        <v>56</v>
      </c>
      <c r="H70" s="673"/>
      <c r="I70" s="212" t="s">
        <v>288</v>
      </c>
      <c r="J70" s="211">
        <v>56</v>
      </c>
    </row>
    <row r="71" spans="2:10" s="71" customFormat="1" ht="15" customHeight="1">
      <c r="B71" s="648"/>
      <c r="C71" s="667"/>
      <c r="D71" s="69" t="s">
        <v>289</v>
      </c>
      <c r="E71" s="670"/>
      <c r="F71" s="70">
        <v>56</v>
      </c>
      <c r="H71" s="673"/>
      <c r="I71" s="212" t="s">
        <v>290</v>
      </c>
      <c r="J71" s="211">
        <v>56</v>
      </c>
    </row>
    <row r="72" spans="2:10" s="71" customFormat="1" ht="15" customHeight="1">
      <c r="B72" s="648"/>
      <c r="C72" s="667"/>
      <c r="D72" s="69" t="s">
        <v>291</v>
      </c>
      <c r="E72" s="670"/>
      <c r="F72" s="70">
        <v>56</v>
      </c>
      <c r="H72" s="673"/>
      <c r="I72" s="212" t="s">
        <v>292</v>
      </c>
      <c r="J72" s="211">
        <v>56</v>
      </c>
    </row>
    <row r="73" spans="2:10" s="71" customFormat="1" ht="15" customHeight="1">
      <c r="B73" s="648"/>
      <c r="C73" s="667"/>
      <c r="D73" s="69" t="s">
        <v>293</v>
      </c>
      <c r="E73" s="670"/>
      <c r="F73" s="70">
        <v>56</v>
      </c>
      <c r="H73" s="673"/>
      <c r="I73" s="212" t="s">
        <v>294</v>
      </c>
      <c r="J73" s="211">
        <v>56</v>
      </c>
    </row>
    <row r="74" spans="2:10" s="71" customFormat="1" ht="15" customHeight="1">
      <c r="B74" s="648"/>
      <c r="C74" s="667"/>
      <c r="D74" s="69" t="s">
        <v>295</v>
      </c>
      <c r="E74" s="670"/>
      <c r="F74" s="70">
        <v>56</v>
      </c>
      <c r="H74" s="673"/>
      <c r="I74" s="212" t="s">
        <v>296</v>
      </c>
      <c r="J74" s="211">
        <v>56</v>
      </c>
    </row>
    <row r="75" spans="2:10" s="71" customFormat="1" ht="15" customHeight="1">
      <c r="B75" s="648"/>
      <c r="C75" s="667"/>
      <c r="D75" s="69" t="s">
        <v>297</v>
      </c>
      <c r="E75" s="670"/>
      <c r="F75" s="70">
        <v>56</v>
      </c>
      <c r="H75" s="673"/>
      <c r="I75" s="212" t="s">
        <v>298</v>
      </c>
      <c r="J75" s="211">
        <v>56</v>
      </c>
    </row>
    <row r="76" spans="2:10" s="71" customFormat="1" ht="15" customHeight="1">
      <c r="B76" s="648"/>
      <c r="C76" s="667"/>
      <c r="D76" s="69" t="s">
        <v>299</v>
      </c>
      <c r="E76" s="670"/>
      <c r="F76" s="70">
        <v>56</v>
      </c>
      <c r="H76" s="673"/>
      <c r="I76" s="212" t="s">
        <v>300</v>
      </c>
      <c r="J76" s="211">
        <v>56</v>
      </c>
    </row>
    <row r="77" spans="2:10" s="71" customFormat="1" ht="15" customHeight="1">
      <c r="B77" s="648"/>
      <c r="C77" s="667"/>
      <c r="D77" s="69" t="s">
        <v>301</v>
      </c>
      <c r="E77" s="670"/>
      <c r="F77" s="70">
        <v>56</v>
      </c>
      <c r="H77" s="673"/>
      <c r="I77" s="212" t="s">
        <v>302</v>
      </c>
      <c r="J77" s="211">
        <v>56</v>
      </c>
    </row>
    <row r="78" spans="2:10" s="71" customFormat="1" ht="15" customHeight="1">
      <c r="B78" s="648"/>
      <c r="C78" s="667"/>
      <c r="D78" s="69" t="s">
        <v>303</v>
      </c>
      <c r="E78" s="670"/>
      <c r="F78" s="70">
        <v>56</v>
      </c>
      <c r="H78" s="673"/>
      <c r="I78" s="212" t="s">
        <v>304</v>
      </c>
      <c r="J78" s="211">
        <v>56</v>
      </c>
    </row>
    <row r="79" spans="2:10" s="71" customFormat="1" ht="15" customHeight="1">
      <c r="B79" s="649"/>
      <c r="C79" s="668"/>
      <c r="D79" s="69" t="s">
        <v>305</v>
      </c>
      <c r="E79" s="671"/>
      <c r="F79" s="70">
        <v>56</v>
      </c>
      <c r="H79" s="674"/>
      <c r="I79" s="213" t="s">
        <v>306</v>
      </c>
      <c r="J79" s="211">
        <v>56</v>
      </c>
    </row>
    <row r="80" spans="2:10" s="71" customFormat="1" ht="15" customHeight="1">
      <c r="B80" s="647" t="s">
        <v>307</v>
      </c>
      <c r="C80" s="129" t="s">
        <v>308</v>
      </c>
      <c r="D80" s="130" t="s">
        <v>177</v>
      </c>
      <c r="E80" s="126" t="s">
        <v>309</v>
      </c>
      <c r="F80" s="126">
        <v>164</v>
      </c>
      <c r="H80" s="672" t="s">
        <v>307</v>
      </c>
      <c r="I80" s="218" t="s">
        <v>310</v>
      </c>
      <c r="J80" s="215">
        <v>164</v>
      </c>
    </row>
    <row r="81" spans="2:10" s="71" customFormat="1" ht="15" customHeight="1">
      <c r="B81" s="648"/>
      <c r="C81" s="675" t="s">
        <v>308</v>
      </c>
      <c r="D81" s="130" t="s">
        <v>177</v>
      </c>
      <c r="E81" s="663" t="s">
        <v>311</v>
      </c>
      <c r="F81" s="126">
        <v>164</v>
      </c>
      <c r="H81" s="673"/>
      <c r="I81" s="218" t="s">
        <v>312</v>
      </c>
      <c r="J81" s="215">
        <v>164</v>
      </c>
    </row>
    <row r="82" spans="2:10" s="71" customFormat="1" ht="15" customHeight="1">
      <c r="B82" s="648"/>
      <c r="C82" s="675"/>
      <c r="D82" s="130" t="s">
        <v>313</v>
      </c>
      <c r="E82" s="665"/>
      <c r="F82" s="126">
        <v>164</v>
      </c>
      <c r="H82" s="673"/>
      <c r="I82" s="218" t="s">
        <v>314</v>
      </c>
      <c r="J82" s="215">
        <v>164</v>
      </c>
    </row>
    <row r="83" spans="2:10" s="71" customFormat="1" ht="15" customHeight="1">
      <c r="B83" s="648"/>
      <c r="C83" s="666" t="s">
        <v>315</v>
      </c>
      <c r="D83" s="69" t="s">
        <v>316</v>
      </c>
      <c r="E83" s="669" t="s">
        <v>317</v>
      </c>
      <c r="F83" s="70">
        <v>150</v>
      </c>
      <c r="H83" s="673"/>
      <c r="I83" s="210" t="s">
        <v>318</v>
      </c>
      <c r="J83" s="211">
        <v>150</v>
      </c>
    </row>
    <row r="84" spans="2:10" s="71" customFormat="1" ht="15" customHeight="1">
      <c r="B84" s="648"/>
      <c r="C84" s="667"/>
      <c r="D84" s="69" t="s">
        <v>319</v>
      </c>
      <c r="E84" s="670"/>
      <c r="F84" s="70">
        <v>150</v>
      </c>
      <c r="H84" s="673"/>
      <c r="I84" s="212" t="s">
        <v>320</v>
      </c>
      <c r="J84" s="211">
        <v>150</v>
      </c>
    </row>
    <row r="85" spans="2:10" s="71" customFormat="1" ht="15" customHeight="1">
      <c r="B85" s="648"/>
      <c r="C85" s="667"/>
      <c r="D85" s="69" t="s">
        <v>321</v>
      </c>
      <c r="E85" s="670"/>
      <c r="F85" s="70">
        <v>100</v>
      </c>
      <c r="H85" s="673"/>
      <c r="I85" s="212" t="s">
        <v>322</v>
      </c>
      <c r="J85" s="211">
        <v>100</v>
      </c>
    </row>
    <row r="86" spans="2:10" s="71" customFormat="1" ht="15" customHeight="1">
      <c r="B86" s="649"/>
      <c r="C86" s="668"/>
      <c r="D86" s="69" t="s">
        <v>323</v>
      </c>
      <c r="E86" s="671"/>
      <c r="F86" s="70">
        <v>100</v>
      </c>
      <c r="H86" s="674"/>
      <c r="I86" s="213" t="s">
        <v>324</v>
      </c>
      <c r="J86" s="211">
        <v>100</v>
      </c>
    </row>
    <row r="87" ht="15" customHeight="1"/>
    <row r="88" ht="15" customHeight="1"/>
    <row r="89" spans="2:8" ht="15" customHeight="1">
      <c r="B89" s="64" t="s">
        <v>325</v>
      </c>
      <c r="H89" s="207" t="s">
        <v>325</v>
      </c>
    </row>
    <row r="90" spans="2:10" ht="19.5" customHeight="1">
      <c r="B90" s="655" t="s">
        <v>141</v>
      </c>
      <c r="C90" s="656"/>
      <c r="D90" s="657"/>
      <c r="E90" s="67" t="s">
        <v>142</v>
      </c>
      <c r="F90" s="68" t="s">
        <v>143</v>
      </c>
      <c r="H90" s="658" t="s">
        <v>144</v>
      </c>
      <c r="I90" s="658"/>
      <c r="J90" s="209" t="s">
        <v>143</v>
      </c>
    </row>
    <row r="91" spans="2:10" s="71" customFormat="1" ht="15" customHeight="1">
      <c r="B91" s="651" t="s">
        <v>326</v>
      </c>
      <c r="C91" s="69" t="s">
        <v>327</v>
      </c>
      <c r="D91" s="69"/>
      <c r="E91" s="70" t="s">
        <v>328</v>
      </c>
      <c r="F91" s="70">
        <v>200</v>
      </c>
      <c r="H91" s="659" t="s">
        <v>326</v>
      </c>
      <c r="I91" s="219" t="s">
        <v>329</v>
      </c>
      <c r="J91" s="211">
        <v>200</v>
      </c>
    </row>
    <row r="92" spans="2:10" s="71" customFormat="1" ht="15" customHeight="1">
      <c r="B92" s="651"/>
      <c r="C92" s="660" t="s">
        <v>330</v>
      </c>
      <c r="D92" s="130" t="s">
        <v>331</v>
      </c>
      <c r="E92" s="663" t="s">
        <v>332</v>
      </c>
      <c r="F92" s="126">
        <v>200</v>
      </c>
      <c r="H92" s="659"/>
      <c r="I92" s="214" t="s">
        <v>333</v>
      </c>
      <c r="J92" s="215">
        <v>200</v>
      </c>
    </row>
    <row r="93" spans="2:10" s="71" customFormat="1" ht="15" customHeight="1">
      <c r="B93" s="651"/>
      <c r="C93" s="661"/>
      <c r="D93" s="130" t="s">
        <v>334</v>
      </c>
      <c r="E93" s="664"/>
      <c r="F93" s="126">
        <v>200</v>
      </c>
      <c r="H93" s="659"/>
      <c r="I93" s="217" t="s">
        <v>335</v>
      </c>
      <c r="J93" s="215">
        <v>200</v>
      </c>
    </row>
    <row r="94" spans="2:10" s="71" customFormat="1" ht="15" customHeight="1">
      <c r="B94" s="651"/>
      <c r="C94" s="661"/>
      <c r="D94" s="130" t="s">
        <v>336</v>
      </c>
      <c r="E94" s="664"/>
      <c r="F94" s="126">
        <v>200</v>
      </c>
      <c r="H94" s="659"/>
      <c r="I94" s="217" t="s">
        <v>337</v>
      </c>
      <c r="J94" s="215">
        <v>200</v>
      </c>
    </row>
    <row r="95" spans="2:10" s="71" customFormat="1" ht="15" customHeight="1">
      <c r="B95" s="651"/>
      <c r="C95" s="661"/>
      <c r="D95" s="130" t="s">
        <v>183</v>
      </c>
      <c r="E95" s="664"/>
      <c r="F95" s="126">
        <v>200</v>
      </c>
      <c r="H95" s="659"/>
      <c r="I95" s="217" t="s">
        <v>338</v>
      </c>
      <c r="J95" s="215">
        <v>200</v>
      </c>
    </row>
    <row r="96" spans="2:10" s="71" customFormat="1" ht="15" customHeight="1">
      <c r="B96" s="651"/>
      <c r="C96" s="661"/>
      <c r="D96" s="130" t="s">
        <v>339</v>
      </c>
      <c r="E96" s="664"/>
      <c r="F96" s="126">
        <v>200</v>
      </c>
      <c r="H96" s="659"/>
      <c r="I96" s="217" t="s">
        <v>340</v>
      </c>
      <c r="J96" s="215">
        <v>200</v>
      </c>
    </row>
    <row r="97" spans="2:10" s="71" customFormat="1" ht="15" customHeight="1">
      <c r="B97" s="651"/>
      <c r="C97" s="662"/>
      <c r="D97" s="130" t="s">
        <v>341</v>
      </c>
      <c r="E97" s="665"/>
      <c r="F97" s="126">
        <v>200</v>
      </c>
      <c r="H97" s="659"/>
      <c r="I97" s="216" t="s">
        <v>342</v>
      </c>
      <c r="J97" s="215">
        <v>200</v>
      </c>
    </row>
    <row r="98" spans="2:10" s="71" customFormat="1" ht="15" customHeight="1">
      <c r="B98" s="651"/>
      <c r="C98" s="666" t="s">
        <v>330</v>
      </c>
      <c r="D98" s="69" t="s">
        <v>331</v>
      </c>
      <c r="E98" s="669" t="s">
        <v>343</v>
      </c>
      <c r="F98" s="70">
        <v>200</v>
      </c>
      <c r="H98" s="659"/>
      <c r="I98" s="210" t="s">
        <v>344</v>
      </c>
      <c r="J98" s="211">
        <v>200</v>
      </c>
    </row>
    <row r="99" spans="2:10" s="71" customFormat="1" ht="15" customHeight="1">
      <c r="B99" s="651"/>
      <c r="C99" s="667"/>
      <c r="D99" s="69" t="s">
        <v>334</v>
      </c>
      <c r="E99" s="670"/>
      <c r="F99" s="70">
        <v>200</v>
      </c>
      <c r="H99" s="659"/>
      <c r="I99" s="212" t="s">
        <v>345</v>
      </c>
      <c r="J99" s="211">
        <v>200</v>
      </c>
    </row>
    <row r="100" spans="2:10" s="71" customFormat="1" ht="15" customHeight="1">
      <c r="B100" s="651"/>
      <c r="C100" s="667"/>
      <c r="D100" s="69" t="s">
        <v>346</v>
      </c>
      <c r="E100" s="670"/>
      <c r="F100" s="70">
        <v>200</v>
      </c>
      <c r="H100" s="659"/>
      <c r="I100" s="212" t="s">
        <v>347</v>
      </c>
      <c r="J100" s="211">
        <v>200</v>
      </c>
    </row>
    <row r="101" spans="2:10" s="71" customFormat="1" ht="15" customHeight="1">
      <c r="B101" s="651"/>
      <c r="C101" s="667"/>
      <c r="D101" s="69" t="s">
        <v>348</v>
      </c>
      <c r="E101" s="670"/>
      <c r="F101" s="70">
        <v>200</v>
      </c>
      <c r="H101" s="659"/>
      <c r="I101" s="212" t="s">
        <v>349</v>
      </c>
      <c r="J101" s="211">
        <v>200</v>
      </c>
    </row>
    <row r="102" spans="2:10" s="71" customFormat="1" ht="15" customHeight="1">
      <c r="B102" s="651"/>
      <c r="C102" s="667"/>
      <c r="D102" s="69" t="s">
        <v>339</v>
      </c>
      <c r="E102" s="670"/>
      <c r="F102" s="70">
        <v>200</v>
      </c>
      <c r="H102" s="659"/>
      <c r="I102" s="212" t="s">
        <v>350</v>
      </c>
      <c r="J102" s="211">
        <v>200</v>
      </c>
    </row>
    <row r="103" spans="2:10" s="71" customFormat="1" ht="15" customHeight="1">
      <c r="B103" s="651"/>
      <c r="C103" s="668"/>
      <c r="D103" s="69" t="s">
        <v>313</v>
      </c>
      <c r="E103" s="671"/>
      <c r="F103" s="70">
        <v>200</v>
      </c>
      <c r="H103" s="659"/>
      <c r="I103" s="213" t="s">
        <v>351</v>
      </c>
      <c r="J103" s="211">
        <v>200</v>
      </c>
    </row>
    <row r="104" spans="5:10" s="71" customFormat="1" ht="13.5">
      <c r="E104" s="66"/>
      <c r="F104" s="66"/>
      <c r="H104" s="220"/>
      <c r="I104" s="220"/>
      <c r="J104" s="208"/>
    </row>
    <row r="105" spans="5:10" s="71" customFormat="1" ht="13.5">
      <c r="E105" s="66"/>
      <c r="F105" s="66"/>
      <c r="H105" s="220"/>
      <c r="I105" s="220"/>
      <c r="J105" s="208"/>
    </row>
    <row r="106" spans="5:10" s="71" customFormat="1" ht="13.5">
      <c r="E106" s="66"/>
      <c r="F106" s="66"/>
      <c r="H106" s="220"/>
      <c r="I106" s="220"/>
      <c r="J106" s="208"/>
    </row>
    <row r="107" spans="5:10" s="71" customFormat="1" ht="13.5">
      <c r="E107" s="66"/>
      <c r="F107" s="66"/>
      <c r="H107" s="220"/>
      <c r="I107" s="220"/>
      <c r="J107" s="208"/>
    </row>
    <row r="108" spans="3:10" s="71" customFormat="1" ht="13.5">
      <c r="C108" s="75"/>
      <c r="E108" s="66"/>
      <c r="F108" s="66"/>
      <c r="H108" s="220"/>
      <c r="I108" s="221"/>
      <c r="J108" s="208"/>
    </row>
    <row r="109" spans="3:10" s="71" customFormat="1" ht="13.5">
      <c r="C109" s="75"/>
      <c r="E109" s="66"/>
      <c r="F109" s="66"/>
      <c r="H109" s="220"/>
      <c r="I109" s="221"/>
      <c r="J109" s="208"/>
    </row>
    <row r="110" spans="3:10" s="71" customFormat="1" ht="13.5">
      <c r="C110" s="75"/>
      <c r="E110" s="66"/>
      <c r="F110" s="66"/>
      <c r="H110" s="220"/>
      <c r="I110" s="221"/>
      <c r="J110" s="208"/>
    </row>
    <row r="111" spans="3:9" ht="13.5">
      <c r="C111" s="76"/>
      <c r="I111" s="222"/>
    </row>
  </sheetData>
  <sheetProtection sheet="1" objects="1" scenarios="1"/>
  <mergeCells count="32">
    <mergeCell ref="B3:D3"/>
    <mergeCell ref="H3:I3"/>
    <mergeCell ref="B4:B79"/>
    <mergeCell ref="C4:C6"/>
    <mergeCell ref="E4:E6"/>
    <mergeCell ref="H4:H79"/>
    <mergeCell ref="C7:C8"/>
    <mergeCell ref="E7:E8"/>
    <mergeCell ref="C9:C14"/>
    <mergeCell ref="E9:E14"/>
    <mergeCell ref="C15:C26"/>
    <mergeCell ref="E15:E26"/>
    <mergeCell ref="C27:C38"/>
    <mergeCell ref="E27:E38"/>
    <mergeCell ref="C39:C60"/>
    <mergeCell ref="E39:E60"/>
    <mergeCell ref="C61:C79"/>
    <mergeCell ref="E61:E79"/>
    <mergeCell ref="B80:B86"/>
    <mergeCell ref="H80:H86"/>
    <mergeCell ref="C81:C82"/>
    <mergeCell ref="E81:E82"/>
    <mergeCell ref="C83:C86"/>
    <mergeCell ref="E83:E86"/>
    <mergeCell ref="B90:D90"/>
    <mergeCell ref="H90:I90"/>
    <mergeCell ref="B91:B103"/>
    <mergeCell ref="H91:H103"/>
    <mergeCell ref="C92:C97"/>
    <mergeCell ref="E92:E97"/>
    <mergeCell ref="C98:C103"/>
    <mergeCell ref="E98:E10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芦澤 由佳</cp:lastModifiedBy>
  <cp:lastPrinted>2020-05-12T09:31:21Z</cp:lastPrinted>
  <dcterms:created xsi:type="dcterms:W3CDTF">2015-02-23T09:12:20Z</dcterms:created>
  <dcterms:modified xsi:type="dcterms:W3CDTF">2020-08-28T10:02:59Z</dcterms:modified>
  <cp:category/>
  <cp:version/>
  <cp:contentType/>
  <cp:contentStatus/>
</cp:coreProperties>
</file>