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60" activeTab="0"/>
  </bookViews>
  <sheets>
    <sheet name="提出書類一覧(応募申請)" sheetId="1" r:id="rId1"/>
    <sheet name="【様式1】応募申請書（各事業共通）" sheetId="2" r:id="rId2"/>
    <sheet name="【別紙１-1】実施計画書" sheetId="3" r:id="rId3"/>
    <sheet name="【別紙２-1】 R4年度 経費内訳" sheetId="4" r:id="rId4"/>
    <sheet name="【別紙２-1’】 全体 経費内訳" sheetId="5" r:id="rId5"/>
    <sheet name="【別紙3】車両内訳" sheetId="6" r:id="rId6"/>
    <sheet name="補助対象車両リスト" sheetId="7" r:id="rId7"/>
    <sheet name=" (記入例) 【別紙2】経費内訳" sheetId="8" r:id="rId8"/>
    <sheet name=" (記入例) 【別紙3】車両内訳" sheetId="9" r:id="rId9"/>
    <sheet name="マスターシート １.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8">' (記入例) 【別紙3】車両内訳'!$A$1:$L$41</definedName>
    <definedName name="_xlnm.Print_Area" localSheetId="2">'【別紙１-1】実施計画書'!$B$1:$N$111</definedName>
    <definedName name="_xlnm.Print_Area" localSheetId="4">'【別紙２-1’】 全体 経費内訳'!$A$5:$AG$66</definedName>
    <definedName name="_xlnm.Print_Area" localSheetId="3">'【別紙２-1】 R4年度 経費内訳'!$A$5:$AG$66</definedName>
    <definedName name="_xlnm.Print_Area" localSheetId="5">'【別紙3】車両内訳'!$A$1:$G$37</definedName>
    <definedName name="_xlnm.Print_Area" localSheetId="1">'【様式1】応募申請書（各事業共通）'!$A$1:$AA$41</definedName>
    <definedName name="_xlnm.Print_Area" localSheetId="0">'提出書類一覧(応募申請)'!$A$1:$C$24</definedName>
    <definedName name="_xlnm.Print_Titles" localSheetId="2">'【別紙１-1】実施計画書'!$1:$4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6" authorId="0">
      <text>
        <r>
          <rPr>
            <b/>
            <sz val="12"/>
            <rFont val="MS P ゴシック"/>
            <family val="3"/>
          </rPr>
          <t>申請する補助事業をプルダウン
リストから選択してください。</t>
        </r>
      </text>
    </comment>
    <comment ref="L28" authorId="0">
      <text>
        <r>
          <rPr>
            <b/>
            <sz val="12"/>
            <rFont val="MS P ゴシック"/>
            <family val="3"/>
          </rPr>
          <t>※別紙１の事業実施の担当者欄
　に記入した内容が、自動的に
　転記されます。</t>
        </r>
      </text>
    </comment>
    <comment ref="N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4.xml><?xml version="1.0" encoding="utf-8"?>
<comments xmlns="http://schemas.openxmlformats.org/spreadsheetml/2006/main">
  <authors>
    <author>芦澤 由佳</author>
  </authors>
  <commentList>
    <comment ref="N20"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r>
          <rPr>
            <sz val="11"/>
            <rFont val="MS P ゴシック"/>
            <family val="3"/>
          </rPr>
          <t xml:space="preserve">
</t>
        </r>
      </text>
    </comment>
    <comment ref="S50"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令和４年度実施分のみ</t>
        </r>
        <r>
          <rPr>
            <b/>
            <sz val="11"/>
            <rFont val="MS P ゴシック"/>
            <family val="3"/>
          </rPr>
          <t>記入してください。
 (記入例)【別紙2】経費内訳
 (記入例)【別紙3】車両内訳 参照</t>
        </r>
      </text>
    </comment>
    <comment ref="S58" authorId="0">
      <text>
        <r>
          <rPr>
            <b/>
            <sz val="11"/>
            <rFont val="MS P ゴシック"/>
            <family val="3"/>
          </rPr>
          <t>設備費のみでなく、工事費（材料費、労務費、間接工事費等）を含めた一式の金額が５０万円以上になるものを記入してください。</t>
        </r>
      </text>
    </comment>
    <comment ref="AD58" authorId="0">
      <text>
        <r>
          <rPr>
            <b/>
            <sz val="11"/>
            <rFont val="MS P ゴシック"/>
            <family val="3"/>
          </rPr>
          <t>検収予定年月を
記入してください。
例）令和5年2月</t>
        </r>
      </text>
    </comment>
  </commentList>
</comments>
</file>

<file path=xl/comments5.xml><?xml version="1.0" encoding="utf-8"?>
<comments xmlns="http://schemas.openxmlformats.org/spreadsheetml/2006/main">
  <authors>
    <author>芦澤 由佳</author>
  </authors>
  <commentList>
    <comment ref="N20"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r>
          <rPr>
            <sz val="11"/>
            <rFont val="MS P ゴシック"/>
            <family val="3"/>
          </rPr>
          <t xml:space="preserve">
</t>
        </r>
      </text>
    </comment>
    <comment ref="S50"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(記入例)【別紙3】車両内訳 参照</t>
        </r>
      </text>
    </comment>
    <comment ref="S58" authorId="0">
      <text>
        <r>
          <rPr>
            <b/>
            <sz val="11"/>
            <rFont val="MS P ゴシック"/>
            <family val="3"/>
          </rPr>
          <t>設備費のみでなく、工事費（材料費、労務費、間接工事費等）を含めた一式の金額が５０万円以上になるものを記入してください。</t>
        </r>
      </text>
    </comment>
    <comment ref="AD58" authorId="0">
      <text>
        <r>
          <rPr>
            <b/>
            <sz val="11"/>
            <rFont val="MS P ゴシック"/>
            <family val="3"/>
          </rPr>
          <t>検収予定年月を
記入してください。
例）令和5年2月</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
プルダウンリストから選択してください。</t>
        </r>
      </text>
    </comment>
    <comment ref="E9" authorId="0">
      <text>
        <r>
          <rPr>
            <b/>
            <sz val="11"/>
            <rFont val="MS P ゴシック"/>
            <family val="3"/>
          </rPr>
          <t>1台当たりの蓄電池の容量(kWh)を記入してください。
また、根拠となるカタログ等を添付してください。</t>
        </r>
      </text>
    </comment>
  </commentList>
</comments>
</file>

<file path=xl/sharedStrings.xml><?xml version="1.0" encoding="utf-8"?>
<sst xmlns="http://schemas.openxmlformats.org/spreadsheetml/2006/main" count="873" uniqueCount="571">
  <si>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</si>
  <si>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</si>
  <si>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</si>
  <si>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</si>
  <si>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</si>
  <si>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</si>
  <si>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</si>
  <si>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</si>
  <si>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</si>
  <si>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</si>
  <si>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</si>
  <si>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</si>
  <si>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</si>
  <si>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</si>
  <si>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</si>
  <si>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</si>
  <si>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</si>
  <si>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</si>
  <si>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</si>
  <si>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</si>
  <si>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</si>
  <si>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</si>
  <si>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</si>
  <si>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</si>
  <si>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</si>
  <si>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</si>
  <si>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</si>
  <si>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</si>
  <si>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</si>
  <si>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</si>
  <si>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</si>
  <si>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</si>
  <si>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</si>
  <si>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</si>
  <si>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</si>
  <si>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</si>
  <si>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</si>
  <si>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</si>
  <si>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</si>
  <si>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</si>
  <si>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</si>
  <si>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</si>
  <si>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</si>
  <si>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</si>
  <si>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</si>
  <si>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</si>
  <si>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</si>
  <si>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</si>
  <si>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</si>
  <si>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</si>
  <si>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</si>
  <si>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</si>
  <si>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</si>
  <si>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</si>
  <si>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</si>
  <si>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</si>
  <si>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</si>
  <si>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</si>
  <si>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</si>
  <si>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</si>
  <si>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</si>
  <si>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</si>
  <si>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</si>
  <si>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</si>
  <si>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</si>
  <si>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</si>
  <si>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</si>
  <si>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</si>
  <si>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</si>
  <si>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</si>
  <si>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</si>
  <si>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</si>
  <si>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</si>
  <si>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</si>
  <si>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</si>
  <si>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t>応募事業</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</si>
  <si>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</si>
  <si>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</si>
  <si>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</si>
  <si>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</si>
  <si>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</si>
  <si>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</si>
  <si>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</si>
  <si>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</si>
  <si>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</si>
  <si>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</si>
  <si>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</si>
  <si>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</si>
  <si>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</si>
  <si>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</si>
  <si>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</si>
  <si>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</si>
  <si>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</si>
  <si>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</si>
  <si>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補助事業全体のシステムフロー図</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</si>
  <si>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</si>
  <si>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</si>
  <si>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</si>
  <si>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</si>
  <si>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</si>
  <si>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</si>
  <si>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</si>
  <si>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</si>
  <si>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</si>
  <si>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</si>
  <si>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</si>
  <si>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</si>
  <si>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</si>
  <si>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</si>
  <si>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</si>
  <si>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</si>
  <si>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＊自動的に算出されます。</t>
  </si>
  <si>
    <t>＊申請する補助事業の目的について記入してください。</t>
  </si>
  <si>
    <t>１.自立・分散エネ ②【設備等導入】</t>
  </si>
  <si>
    <t>①地域エネルギーシステムについて</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</si>
  <si>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</si>
  <si>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</si>
  <si>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</si>
  <si>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</si>
  <si>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</si>
  <si>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</si>
  <si>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</si>
  <si>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</si>
  <si>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</si>
  <si>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</si>
  <si>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</si>
  <si>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</si>
  <si>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</si>
  <si>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</si>
  <si>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</si>
  <si>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</si>
  <si>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</si>
  <si>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</si>
  <si>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事業開始予定日</t>
  </si>
  <si>
    <t>事業完了予定日</t>
  </si>
  <si>
    <t>＊今年度の事業開始予定日（契約予定日）及び事業完了予定日（検収予定日）を記入してください。</t>
  </si>
  <si>
    <t>再エネ自給率</t>
  </si>
  <si>
    <t>再エネ率</t>
  </si>
  <si>
    <t>　一般社団法人地域循環共生社会連携協会</t>
  </si>
  <si>
    <t>記入欄（黄色のセルに記入してください）</t>
  </si>
  <si>
    <t>設備のシステム図・配置図・仕様書・カタログ等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</si>
  <si>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</si>
  <si>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</si>
  <si>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</si>
  <si>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</si>
  <si>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</si>
  <si>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</si>
  <si>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</si>
  <si>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ＲＣＥＳＰＡ事業番号</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</si>
  <si>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</si>
  <si>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</si>
  <si>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③エネルギー需要量について</t>
  </si>
  <si>
    <t>④導入する設備等</t>
  </si>
  <si>
    <t>⑤導入する設備等の先進性・費用対効果</t>
  </si>
  <si>
    <t>⑥事業性</t>
  </si>
  <si>
    <t>⑦技術やシステムの先進性</t>
  </si>
  <si>
    <t>⑧補助事業のビジネスモデル</t>
  </si>
  <si>
    <t>⑩補助事業の実施体制</t>
  </si>
  <si>
    <t>⑪補助事業完了後の運用管理の体制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</si>
  <si>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</si>
  <si>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</si>
  <si>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</si>
  <si>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</si>
  <si>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</si>
  <si>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</si>
  <si>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</si>
  <si>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</si>
  <si>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</si>
  <si>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</si>
  <si>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</si>
  <si>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＊自立・分散型地域エネルギーシステムを構築するために導入する設備等について、検討項目（エネルギー需要、コスト、CO2削減効果等）と、導入にあたりその適否を決めた検討方法を記入してください。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</si>
  <si>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</si>
  <si>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</si>
  <si>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</si>
  <si>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</si>
  <si>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</si>
  <si>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</si>
  <si>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令和4年度</t>
  </si>
  <si>
    <t>複数年度で申請する場合は、次のシートにも記入してください。</t>
  </si>
  <si>
    <t>４.脱炭素交通</t>
  </si>
  <si>
    <t>＊申請する全ての補助事業の欄に「１」を記入してください。</t>
  </si>
  <si>
    <t>応募事業</t>
  </si>
  <si>
    <t>自立・分散エネ</t>
  </si>
  <si>
    <t>脱炭素交通</t>
  </si>
  <si>
    <t>①特定送配電事業または特定供給について</t>
  </si>
  <si>
    <t>特定送配電事業</t>
  </si>
  <si>
    <t>特定供給</t>
  </si>
  <si>
    <t>該当なし</t>
  </si>
  <si>
    <t>②地域エネルギーシステムについて</t>
  </si>
  <si>
    <t>事業開始予定日</t>
  </si>
  <si>
    <t>事業完了予定日</t>
  </si>
  <si>
    <t>⑨事業実施のスケジュール</t>
  </si>
  <si>
    <t>事業を行う場所の地図・図面
（設置場所と土地利用状況及び周辺建築物との位置関係や設置状況が分かる図面や写真、地図等）</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</si>
  <si>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</si>
  <si>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</si>
  <si>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</si>
  <si>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</si>
  <si>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</si>
  <si>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</si>
  <si>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</si>
  <si>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</si>
  <si>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</si>
  <si>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</si>
  <si>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②災害時における機能について</t>
  </si>
  <si>
    <t>エネルギー自給機能</t>
  </si>
  <si>
    <t>周辺地域へのエネルギー供給機能</t>
  </si>
  <si>
    <t>＊構築する自立・分散型地域エネルギーシステムにおいて、災害時におけるエネルギー自給機能及び周辺地域へのエネルギー供給機能がある場合は、該当する欄に「１」を記入してください。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</si>
  <si>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</si>
  <si>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＊災害時におけるエネルギー自給機能及び周辺地域へのエネルギー供給能力について、可能な限り定量的に示すとともに、実施可能であることを説明してください。</t>
  </si>
  <si>
    <t>　団体名</t>
  </si>
  <si>
    <t>代表者の役職・氏名</t>
  </si>
  <si>
    <t>所属部署・役職</t>
  </si>
  <si>
    <t>所属部署・役職</t>
  </si>
  <si>
    <t>郵便番号</t>
  </si>
  <si>
    <t>所在地</t>
  </si>
  <si>
    <t>電話番号</t>
  </si>
  <si>
    <t>FAX番号</t>
  </si>
  <si>
    <t>E-mailｱﾄﾞﾚｽ</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</si>
  <si>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</si>
  <si>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</si>
  <si>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③地域エネルギーシステムについて</t>
  </si>
  <si>
    <t>④災害時におけるエネルギー自給機能及び供給機能</t>
  </si>
  <si>
    <t>⑤エネルギー需要量について</t>
  </si>
  <si>
    <t>⑥導入する設備等</t>
  </si>
  <si>
    <t>⑦導入する設備等の先進性・費用対効果</t>
  </si>
  <si>
    <t>⑧事業性</t>
  </si>
  <si>
    <t>⑨技術やシステムの先進性</t>
  </si>
  <si>
    <t>⑩補助事業のビジネスモデル</t>
  </si>
  <si>
    <t>⑪補助事業の実施スケジュール</t>
  </si>
  <si>
    <t>⑫補助事業の実施体制</t>
  </si>
  <si>
    <t>⑬補助事業完了後の運用管理の体制
（設備の保守計画を含む）</t>
  </si>
  <si>
    <t>⑭資金の調達方法</t>
  </si>
  <si>
    <t>⑮地方公共団体との連携</t>
  </si>
  <si>
    <t>⑯本補助事業とSDGsとの相関</t>
  </si>
  <si>
    <t>⑰地域の課題解決</t>
  </si>
  <si>
    <t>⑱地域資源の持続性</t>
  </si>
  <si>
    <t>⑲地域循環共生圏を構成する計画地域</t>
  </si>
  <si>
    <t>⑳地域経済社会の変革について</t>
  </si>
  <si>
    <t>㉑地域循環共生圏の構築までのロードマップ</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</si>
  <si>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</si>
  <si>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合計①</t>
  </si>
  <si>
    <t>車載型蓄電池等</t>
  </si>
  <si>
    <t>※別紙3車両内訳 参照</t>
  </si>
  <si>
    <t>　設備費</t>
  </si>
  <si>
    <t>　　設備費</t>
  </si>
  <si>
    <t>合計②</t>
  </si>
  <si>
    <r>
      <t xml:space="preserve">(8)補助金所要額
</t>
    </r>
    <r>
      <rPr>
        <sz val="10"/>
        <color indexed="23"/>
        <rFont val="ＭＳ 明朝"/>
        <family val="1"/>
      </rPr>
      <t>(①×2/3)✛②
※各年度上限10億円
※千円未満切捨</t>
    </r>
  </si>
  <si>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</si>
  <si>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</si>
  <si>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</si>
  <si>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</si>
  <si>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</si>
  <si>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</si>
  <si>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</si>
  <si>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</si>
  <si>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</si>
  <si>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</si>
  <si>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</si>
  <si>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</si>
  <si>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</si>
  <si>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</si>
  <si>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</si>
  <si>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Ｃ</t>
  </si>
  <si>
    <t>Ｄ</t>
  </si>
  <si>
    <t>Ｅ</t>
  </si>
  <si>
    <t>小型・軽自動車</t>
  </si>
  <si>
    <t>Ｆ</t>
  </si>
  <si>
    <t>Ｇ</t>
  </si>
  <si>
    <t>Ｈ</t>
  </si>
  <si>
    <t>Ｉ</t>
  </si>
  <si>
    <t>Ｊ</t>
  </si>
  <si>
    <t>日産　リーフ　 S  【ZAA-ZE1】</t>
  </si>
  <si>
    <t>【プラグインハイブリッド自動車】</t>
  </si>
  <si>
    <t>Ｋ</t>
  </si>
  <si>
    <t>Ｌ</t>
  </si>
  <si>
    <t>Ｍ</t>
  </si>
  <si>
    <t>Ｎ</t>
  </si>
  <si>
    <t>Ｏ</t>
  </si>
  <si>
    <t>合　　計</t>
  </si>
  <si>
    <t>三菱　ｉ－ＭｉＥＶ　 X  【ZAA-HD4W】</t>
  </si>
  <si>
    <t>三菱　ミニキャブ・ミーブ　 CD(16.0kWh)　(4人)  【ZAB-U68V】</t>
  </si>
  <si>
    <t>ホンダ　CLARITY PHEV　   【6LA-ZC5】</t>
  </si>
  <si>
    <t>三菱　アウトランダー ＰＨＥＶ　 S Edition  【5LA-GG3W】</t>
  </si>
  <si>
    <t>S</t>
  </si>
  <si>
    <t>X</t>
  </si>
  <si>
    <t>G</t>
  </si>
  <si>
    <t>NISMO</t>
  </si>
  <si>
    <t>e+ X</t>
  </si>
  <si>
    <t>e+ G</t>
  </si>
  <si>
    <t>三菱　ミニキャブ・ミーブ</t>
  </si>
  <si>
    <t>S Edition</t>
  </si>
  <si>
    <t>―</t>
  </si>
  <si>
    <t>工事費</t>
  </si>
  <si>
    <t>　本工事費</t>
  </si>
  <si>
    <t>　　材料費</t>
  </si>
  <si>
    <t>　　労務費</t>
  </si>
  <si>
    <t>　設備費</t>
  </si>
  <si>
    <t>　　設備費</t>
  </si>
  <si>
    <t>Ａ×2台</t>
  </si>
  <si>
    <t>Ｆ×1台</t>
  </si>
  <si>
    <r>
      <t xml:space="preserve">(3)差引額
</t>
    </r>
    <r>
      <rPr>
        <sz val="10"/>
        <color indexed="23"/>
        <rFont val="ＭＳ 明朝"/>
        <family val="1"/>
      </rPr>
      <t>(1)-(2)</t>
    </r>
  </si>
  <si>
    <t xml:space="preserve">1.事業費（3年度の合計）  </t>
  </si>
  <si>
    <t>　設備費（令和3年度）</t>
  </si>
  <si>
    <t>Ｂ×4台</t>
  </si>
  <si>
    <t>Ｇ×2台</t>
  </si>
  <si>
    <t>　設備費（令和4年度）</t>
  </si>
  <si>
    <t>Ｋ×1台</t>
  </si>
  <si>
    <t>Ｌ×2台</t>
  </si>
  <si>
    <t>【別紙３】</t>
  </si>
  <si>
    <t>日産　e-NV200バン　 GXルートバン(40kWhモデル)  【ZAB-VME0】</t>
  </si>
  <si>
    <t>事業実施の担当者
（事務連絡の窓口となる方）</t>
  </si>
  <si>
    <t>㉒国等の施策等への取組状況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</si>
  <si>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</si>
  <si>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＊構築する自立・分散型地域エネルギーシステムによる経済効果（新規雇用創出を含む。）を、その考え方とともに説明してください。</t>
  </si>
  <si>
    <t>㉓CO2削減効果の推計値
   (年間CO2削減量)</t>
  </si>
  <si>
    <t>2.令和3年度事業費</t>
  </si>
  <si>
    <t>3.令和4年度事業費</t>
  </si>
  <si>
    <t>4.令和5年度事業費</t>
  </si>
  <si>
    <t>　設備費（令和5年度）</t>
  </si>
  <si>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</si>
  <si>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</si>
  <si>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補助対象経費(合計) [円]</t>
  </si>
  <si>
    <t>㉔CO2削減効果の算出過程及び根拠</t>
  </si>
  <si>
    <t>㉕目指す先導的モデル都市（地域循環共生圏）の貢献について</t>
  </si>
  <si>
    <t>㉖イニシャルコスト［円/t-CO2］</t>
  </si>
  <si>
    <t>㉗経済効果</t>
  </si>
  <si>
    <t>(d)再エネ由来電力購入、証書による年間CO2削減量</t>
  </si>
  <si>
    <t>(e)再エネ由来電力購入、証書含む全体のCO2削減率</t>
  </si>
  <si>
    <t>＊自動的に算出されます。
＊CO2削減効果の推計値(年間CO2削減量)＋(d) ÷(b)</t>
  </si>
  <si>
    <t>(a)CO2削減効果の推計値
（法定耐用年数を考慮）</t>
  </si>
  <si>
    <t>(b)設備等導入前の年間CO2排出量</t>
  </si>
  <si>
    <t>(c)CO2削減率</t>
  </si>
  <si>
    <t>＊自動的に算出されます。
＊CO2削減効果の推計値(年間CO2削減量)÷(b)</t>
  </si>
  <si>
    <t>識別番号</t>
  </si>
  <si>
    <t>(1)総事業費</t>
  </si>
  <si>
    <t>(2)寄付金その他
　 の収入</t>
  </si>
  <si>
    <r>
      <t xml:space="preserve">(3)差引額
</t>
    </r>
    <r>
      <rPr>
        <sz val="11"/>
        <color indexed="23"/>
        <rFont val="ＭＳ 明朝"/>
        <family val="1"/>
      </rPr>
      <t>(1)-(2)</t>
    </r>
  </si>
  <si>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</si>
  <si>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</si>
  <si>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 xml:space="preserve">※(7)のうち、ガスコージェネレーションシステムについては補助率1/3 </t>
  </si>
  <si>
    <t>2.補助対象経費支出予定額内訳</t>
  </si>
  <si>
    <t>―</t>
  </si>
  <si>
    <r>
      <t>このシートには、</t>
    </r>
    <r>
      <rPr>
        <b/>
        <sz val="14"/>
        <color indexed="26"/>
        <rFont val="ＭＳ Ｐゴシック"/>
        <family val="3"/>
      </rPr>
      <t>令和４年度実施分の経費内訳を記入してください。</t>
    </r>
  </si>
  <si>
    <t>積　算　内　訳</t>
  </si>
  <si>
    <t>名　称</t>
  </si>
  <si>
    <t>仕　様</t>
  </si>
  <si>
    <t>金額（円）</t>
  </si>
  <si>
    <t>1.所要経費（円）</t>
  </si>
  <si>
    <t>(4)補助対象経費
   支出予定額</t>
  </si>
  <si>
    <t>応募申請書</t>
  </si>
  <si>
    <t>令和３年度以前に 「自立・分散エネ 【計画策定】事業」で策定した事業実施計画</t>
  </si>
  <si>
    <t>※資料14～19については、申請者又は共同事業者が地方公共団体の場合には提出不要。
　 その代わりに申請年度の予算書（表紙及び当該予算についての頁のコピー）を提出すること。</t>
  </si>
  <si>
    <t>様式１別紙２に記載の金額の根拠となる書類 （見積書、積算書等）</t>
  </si>
  <si>
    <t>応募申請時提出書類等一覧　　１.自立・分散エネ 【設備等導入】</t>
  </si>
  <si>
    <t>令和４年度二酸化炭素排出抑制対策事業費等補助金</t>
  </si>
  <si>
    <t>（１.自立・分散型地域エネルギーシステム構築支援事業【設備等導入】）</t>
  </si>
  <si>
    <t>１.自立・分散エネ 【設備等導入】</t>
  </si>
  <si>
    <t>１.自立・分散エネ【設備等導入】</t>
  </si>
  <si>
    <t>【別紙２-１’】（全体内訳）</t>
  </si>
  <si>
    <t>【別紙２-１】（令和4年度実施分）</t>
  </si>
  <si>
    <t>【別紙１-１】</t>
  </si>
  <si>
    <t>令和４年</t>
  </si>
  <si>
    <t>＊申請する補助事業をリストから選択してください</t>
  </si>
  <si>
    <t>単価（円）</t>
  </si>
  <si>
    <t>金額（円）</t>
  </si>
  <si>
    <t>ブランド名 ・ 車名</t>
  </si>
  <si>
    <t>型 式</t>
  </si>
  <si>
    <t>上限額
単位（千円）</t>
  </si>
  <si>
    <t>日産  アリア</t>
  </si>
  <si>
    <t>B6</t>
  </si>
  <si>
    <t>ZAA-FE0</t>
  </si>
  <si>
    <t>B6  limited</t>
  </si>
  <si>
    <t>日産  リーフ</t>
  </si>
  <si>
    <t>ZAA-ZE1</t>
  </si>
  <si>
    <t>X  V セレクション</t>
  </si>
  <si>
    <t>アーバンクロム</t>
  </si>
  <si>
    <t>e+ アーバンクロム</t>
  </si>
  <si>
    <t>AUTECH</t>
  </si>
  <si>
    <t>e+ AUTECH</t>
  </si>
  <si>
    <t>BYD  e6</t>
  </si>
  <si>
    <t>R4年3月14日以降登録車</t>
  </si>
  <si>
    <t>不明</t>
  </si>
  <si>
    <t>ヒュンダイ  IONIQ 5</t>
  </si>
  <si>
    <t>IONIQ 5</t>
  </si>
  <si>
    <t>ZAA-NE2STD</t>
  </si>
  <si>
    <t>IONIQ 5 Voyage</t>
  </si>
  <si>
    <t>ZAA-NE2LRG</t>
  </si>
  <si>
    <t>IONIQ 5 Lounge</t>
  </si>
  <si>
    <t>IONIQ 5 Lounge AWD</t>
  </si>
  <si>
    <t>ZAA-NE4LRG</t>
  </si>
  <si>
    <t>ホンダ  Honda e</t>
  </si>
  <si>
    <t>ZAA-ZC7</t>
  </si>
  <si>
    <t>Advance</t>
  </si>
  <si>
    <t>マツダ  MX-30
(車台番号：100176以降)</t>
  </si>
  <si>
    <t>EV</t>
  </si>
  <si>
    <t>ZAA-DRH3P</t>
  </si>
  <si>
    <t>EV Basic Set</t>
  </si>
  <si>
    <t>EV Highest Set</t>
  </si>
  <si>
    <t>レクサス  UX 300e</t>
  </si>
  <si>
    <t>Version C</t>
  </si>
  <si>
    <t>ZAA-KMA10</t>
  </si>
  <si>
    <t>Version L</t>
  </si>
  <si>
    <t>小型・
軽自動車</t>
  </si>
  <si>
    <t>三菱  ｉ－ＭｉＥＶ</t>
  </si>
  <si>
    <t>X</t>
  </si>
  <si>
    <t>ZAA-HD4W</t>
  </si>
  <si>
    <t>CD(16.0kWh) (4人)</t>
  </si>
  <si>
    <t>ZAB-U68V</t>
  </si>
  <si>
    <t>CD(16.0kWh) (2人)</t>
  </si>
  <si>
    <t>【プラグインハイブリッド自動車】</t>
  </si>
  <si>
    <t>普通自動車</t>
  </si>
  <si>
    <t>トヨタ  プリウス  ＰＨＶ</t>
  </si>
  <si>
    <t>Ｓ</t>
  </si>
  <si>
    <t>6LA-ZVW52</t>
  </si>
  <si>
    <t>Ｓ“セーフティパッケージ”</t>
  </si>
  <si>
    <t>Ｓ“ナビパッケージ”</t>
  </si>
  <si>
    <t>Ｓ“ＧＲ  ＳＰＯＲＴ”</t>
  </si>
  <si>
    <t>Ｓ“ナビパッケージ・ＧＲ  ＳＰＯＲＴ”</t>
  </si>
  <si>
    <t>Ａ</t>
  </si>
  <si>
    <t>Ａ“ナビパッケージ”</t>
  </si>
  <si>
    <t>Ａプレミアム</t>
  </si>
  <si>
    <t>Ａプレミアム“ナビパッケージ”</t>
  </si>
  <si>
    <t>助手席回転チルトシート車 Ｓ</t>
  </si>
  <si>
    <t>助手席回転チルトシート車 Ｓ“ナビパッケージ”</t>
  </si>
  <si>
    <t>助手席回転チルトシート車 Ｓ“セーフティパッケージ”</t>
  </si>
  <si>
    <r>
      <rPr>
        <sz val="10"/>
        <rFont val="ＭＳ Ｐゴシック"/>
        <family val="3"/>
      </rPr>
      <t>トヨタ プリウス ＰＨＶ
※旧型</t>
    </r>
  </si>
  <si>
    <t>DLA-ZVW52</t>
  </si>
  <si>
    <t>Ｓ“Safety Plus”</t>
  </si>
  <si>
    <t>Ｓ“ナビパッケージ・Safety Plus”</t>
  </si>
  <si>
    <t>A“Utility Plus”</t>
  </si>
  <si>
    <t>A“レザーパッケージ”</t>
  </si>
  <si>
    <t>助手席回転チルトシート車Ｓ</t>
  </si>
  <si>
    <t>助手席回転チルトシート車Ｓ“ナビパッケージ”</t>
  </si>
  <si>
    <t>助手席回転チルトシート車Ｓ“セーフティパッケージ”</t>
  </si>
  <si>
    <t>トヨタ  RAV4 PHV</t>
  </si>
  <si>
    <t>6LA-AXAP54</t>
  </si>
  <si>
    <t>G″Z″</t>
  </si>
  <si>
    <t>BLACK TONE</t>
  </si>
  <si>
    <t>ホンダ  CLARITY PHEV</t>
  </si>
  <si>
    <t>6LA-ZC5</t>
  </si>
  <si>
    <t>三菱  アウトランダー</t>
  </si>
  <si>
    <t>P</t>
  </si>
  <si>
    <t>5LA-GN0W</t>
  </si>
  <si>
    <t>G(7人乗り)</t>
  </si>
  <si>
    <t>G(5人乗り)</t>
  </si>
  <si>
    <t>M</t>
  </si>
  <si>
    <t>三菱　アウトランダー
 ＰＨＥＶ</t>
  </si>
  <si>
    <t>5LA-GG3W</t>
  </si>
  <si>
    <t>G Premium Ｐａｃｋａｇｅ</t>
  </si>
  <si>
    <t>G Plus Ｐａｃｋａｇｅ</t>
  </si>
  <si>
    <t>BLACK Edition</t>
  </si>
  <si>
    <t>三菱  エクリプスクロス</t>
  </si>
  <si>
    <t>5LA-GL3W</t>
  </si>
  <si>
    <t>レクサスNX450h+</t>
  </si>
  <si>
    <t>Ver.L</t>
  </si>
  <si>
    <t>6LA-AAZH26</t>
  </si>
  <si>
    <t>F Sport</t>
  </si>
  <si>
    <t xml:space="preserve">(5)基準額
</t>
  </si>
  <si>
    <r>
      <t>【別紙２-２-②】</t>
    </r>
    <r>
      <rPr>
        <b/>
        <sz val="14"/>
        <color indexed="10"/>
        <rFont val="ＭＳ 明朝"/>
        <family val="1"/>
      </rPr>
      <t>（令和4年度実施分）</t>
    </r>
  </si>
  <si>
    <r>
      <t>【別紙２-２-②’】</t>
    </r>
    <r>
      <rPr>
        <b/>
        <sz val="14"/>
        <color indexed="10"/>
        <rFont val="ＭＳ 明朝"/>
        <family val="1"/>
      </rPr>
      <t>（全体内訳）</t>
    </r>
  </si>
  <si>
    <t>ブランド名 ・ 車名 ・ 型式</t>
  </si>
  <si>
    <t>日産  アリア　B6　【ZAA-FE0】</t>
  </si>
  <si>
    <t>日産  アリア　B6  limited　【ZAA-FE0】</t>
  </si>
  <si>
    <t>日産  リーフ　S　【ZAA-ZE1】</t>
  </si>
  <si>
    <t>日産  リーフ　X　【ZAA-ZE1】</t>
  </si>
  <si>
    <t>日産  リーフ　X  V セレクション　【ZAA-ZE1】</t>
  </si>
  <si>
    <t>日産  リーフ　アーバンクロム　【ZAA-ZE1】</t>
  </si>
  <si>
    <t>日産  リーフ　G　【ZAA-ZE1】</t>
  </si>
  <si>
    <t>日産  リーフ　NISMO　【ZAA-ZE1】</t>
  </si>
  <si>
    <t>日産  リーフ　e+ X　【ZAA-ZE1】</t>
  </si>
  <si>
    <t>日産  リーフ　e+ アーバンクロム　【ZAA-ZE1】</t>
  </si>
  <si>
    <t>日産  リーフ　e+ G　【ZAA-ZE1】</t>
  </si>
  <si>
    <t>日産  リーフ　AUTECH　【ZAA-ZE1】</t>
  </si>
  <si>
    <t>日産  リーフ　e+ AUTECH　【ZAA-ZE1】</t>
  </si>
  <si>
    <t>BYD  e6　R4年3月14日以降登録車　【不明】</t>
  </si>
  <si>
    <t>ヒュンダイ  IONIQ 5　IONIQ 5　【ZAA-NE2STD】</t>
  </si>
  <si>
    <t>ヒュンダイ  IONIQ 5　IONIQ 5 Voyage　【ZAA-NE2LRG】</t>
  </si>
  <si>
    <t>ヒュンダイ  IONIQ 5　IONIQ 5 Lounge　【ZAA-NE2LRG】</t>
  </si>
  <si>
    <t>ヒュンダイ  IONIQ 5　IONIQ 5 Lounge AWD　【ZAA-NE4LRG】</t>
  </si>
  <si>
    <t>ホンダ  Honda e　【ZAA-ZC7】</t>
  </si>
  <si>
    <t>ホンダ  Honda e　Advance　【ZAA-ZC7】</t>
  </si>
  <si>
    <t>マツダ  MX-30(車台番号：100176以降)　EV　【ZAA-DRH3P】</t>
  </si>
  <si>
    <t>マツダ  MX-30(車台番号：100176以降)　EV Basic Set　【ZAA-DRH3P】</t>
  </si>
  <si>
    <t>マツダ  MX-30(車台番号：100176以降)　EV Highest Set　【ZAA-DRH3P】</t>
  </si>
  <si>
    <t>レクサス  UX 300e　Version C　【ZAA-KMA10】</t>
  </si>
  <si>
    <t>レクサス  UX 300e　Version L　【ZAA-KMA10】</t>
  </si>
  <si>
    <t>三菱  ｉ－ＭｉＥＶ　X　【ZAA-HD4W】</t>
  </si>
  <si>
    <t>三菱　ミニキャブ・ミーブ　CD(16.0kWh) (4人)　【ZAB-U68V】</t>
  </si>
  <si>
    <t>三菱　ミニキャブ・ミーブ　CD(16.0kWh) (2人)　【ZAB-U68V】</t>
  </si>
  <si>
    <t>トヨタ  プリウス  ＰＨＶ　Ｓ　【6LA-ZVW52】</t>
  </si>
  <si>
    <t>トヨタ  プリウス  ＰＨＶ　Ｓ“セーフティパッケージ”　【6LA-ZVW52】</t>
  </si>
  <si>
    <t>トヨタ  プリウス  ＰＨＶ　Ｓ“ナビパッケージ”　【6LA-ZVW52】</t>
  </si>
  <si>
    <t>トヨタ  プリウス  ＰＨＶ　Ｓ“ＧＲ  ＳＰＯＲＴ”　【6LA-ZVW52】</t>
  </si>
  <si>
    <t>トヨタ  プリウス  ＰＨＶ　Ｓ“ナビパッケージ・ＧＲ  ＳＰＯＲＴ”　【6LA-ZVW52】</t>
  </si>
  <si>
    <t>トヨタ  プリウス  ＰＨＶ　Ａ　【6LA-ZVW52】</t>
  </si>
  <si>
    <t>トヨタ  プリウス  ＰＨＶ　Ａ“ナビパッケージ”　【6LA-ZVW52】</t>
  </si>
  <si>
    <t>トヨタ  プリウス  ＰＨＶ　Ａプレミアム　【6LA-ZVW52】</t>
  </si>
  <si>
    <t>トヨタ  プリウス  ＰＨＶ　Ａプレミアム“ナビパッケージ”　【6LA-ZVW52】</t>
  </si>
  <si>
    <t>トヨタ  プリウス  ＰＨＶ　助手席回転チルトシート車 Ｓ　【6LA-ZVW52】</t>
  </si>
  <si>
    <t>トヨタ  プリウス  ＰＨＶ　助手席回転チルトシート車 Ｓ“ナビパッケージ”　【6LA-ZVW52】</t>
  </si>
  <si>
    <t>トヨタ  プリウス  ＰＨＶ　助手席回転チルトシート車 Ｓ“セーフティパッケージ”　【6LA-ZVW52】</t>
  </si>
  <si>
    <t>トヨタ プリウス ＰＨＶ（旧型）　Ｓ　【DLA-ZVW52】</t>
  </si>
  <si>
    <t>トヨタ プリウス ＰＨＶ（旧型）　Ｓ“セーフティパッケージ”　【DLA-ZVW52】</t>
  </si>
  <si>
    <t>トヨタ プリウス ＰＨＶ（旧型）　Ｓ“Safety Plus”　【DLA-ZVW52】</t>
  </si>
  <si>
    <t>トヨタ プリウス ＰＨＶ（旧型）　Ｓ“ナビパッケージ”　【DLA-ZVW52】</t>
  </si>
  <si>
    <t>トヨタ プリウス ＰＨＶ（旧型）　Ｓ“ナビパッケージ・Safety Plus”　【DLA-ZVW52】</t>
  </si>
  <si>
    <t>トヨタ プリウス ＰＨＶ（旧型）　Ｓ“ＧＲ  ＳＰＯＲＴ”　【DLA-ZVW52】</t>
  </si>
  <si>
    <t>トヨタ プリウス ＰＨＶ（旧型）　Ｓ“ナビパッケージ・ＧＲ  ＳＰＯＲＴ”　【DLA-ZVW52】</t>
  </si>
  <si>
    <t>トヨタ プリウス ＰＨＶ（旧型）　Ａ　【DLA-ZVW52】</t>
  </si>
  <si>
    <t>トヨタ プリウス ＰＨＶ（旧型）　Ａ“ナビパッケージ”　【DLA-ZVW52】</t>
  </si>
  <si>
    <t>トヨタ プリウス ＰＨＶ（旧型）　A“Utility Plus”　【DLA-ZVW52】</t>
  </si>
  <si>
    <t>トヨタ プリウス ＰＨＶ（旧型）　A“レザーパッケージ”　【DLA-ZVW52】</t>
  </si>
  <si>
    <t>トヨタ プリウス ＰＨＶ（旧型）　Ａプレミアム　【DLA-ZVW52】</t>
  </si>
  <si>
    <t>トヨタ プリウス ＰＨＶ（旧型）　Ａプレミアム“ナビパッケージ”　【DLA-ZVW52】</t>
  </si>
  <si>
    <t>トヨタ プリウス ＰＨＶ（旧型）　助手席回転チルトシート車Ｓ　【DLA-ZVW52】</t>
  </si>
  <si>
    <t>トヨタ プリウス ＰＨＶ（旧型）　助手席回転チルトシート車Ｓ“ナビパッケージ”　【DLA-ZVW52】</t>
  </si>
  <si>
    <t>トヨタ プリウス ＰＨＶ（旧型）　助手席回転チルトシート車Ｓ“セーフティパッケージ”　【DLA-ZVW52】</t>
  </si>
  <si>
    <t>トヨタ  RAV4 PHV　G　【6LA-AXAP54】</t>
  </si>
  <si>
    <t>トヨタ  RAV4 PHV　G″Z″　【6LA-AXAP54】</t>
  </si>
  <si>
    <t>トヨタ  RAV4 PHV　BLACK TONE　【6LA-AXAP54】</t>
  </si>
  <si>
    <t>ホンダ  CLARITY PHEV　【6LA-ZC5】</t>
  </si>
  <si>
    <t>三菱  アウトランダー　P　【5LA-GN0W】</t>
  </si>
  <si>
    <t>三菱  アウトランダー　G(7人乗り)　【5LA-GN0W】</t>
  </si>
  <si>
    <t>三菱  アウトランダー　G(5人乗り)　【5LA-GN0W】</t>
  </si>
  <si>
    <t>三菱  アウトランダー　M　【5LA-GN0W】</t>
  </si>
  <si>
    <t>三菱　アウトランダー ＰＨＥＶ　S Edition　【5LA-GG3W】</t>
  </si>
  <si>
    <t>三菱　アウトランダー ＰＨＥＶ　G Premium Package　【5LA-GG3W】</t>
  </si>
  <si>
    <t>三菱　アウトランダー ＰＨＥＶ　G Plus Package　【5LA-GG3W】</t>
  </si>
  <si>
    <t>三菱　アウトランダー ＰＨＥＶ　G　【5LA-GG3W】</t>
  </si>
  <si>
    <t>三菱　アウトランダー ＰＨＥＶ　BLACK Edition　【5LA-GG3W】</t>
  </si>
  <si>
    <t>三菱  エクリプスクロス　M　【5LA-GL3W】</t>
  </si>
  <si>
    <t>三菱  エクリプスクロス　G　【5LA-GL3W】</t>
  </si>
  <si>
    <t>三菱  エクリプスクロス　P　【5LA-GL3W】</t>
  </si>
  <si>
    <t>レクサスNX450h+　Ver.L　【6LA-AAZH26】</t>
  </si>
  <si>
    <t>レクサスNX450h+　F Sport　【6LA-AAZH26】</t>
  </si>
  <si>
    <t>上限額(千円)</t>
  </si>
  <si>
    <t>識別番号</t>
  </si>
  <si>
    <t>普通自動車</t>
  </si>
  <si>
    <t>※記入欄が足りない場合は、行の高さを引き伸ばして（行の挿入は不可）記入すること。
※行の高さが４００ピクセルを超える場合には、記入欄には必ず要約を記入し、
　詳細は別紙を添付すること（フォントサイズ「10」の変更は不可）。
※記入欄には図を挿入せず、別紙に記入すること。
※別紙を添付する場合は、記入欄に資料番号を記入すること。</t>
  </si>
  <si>
    <t>（３.温泉供給設備高効率化改修による省CO2促進事業【設備等導入】）</t>
  </si>
  <si>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</si>
  <si>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</si>
  <si>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</si>
  <si>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t>様式第１別紙３ 車両内訳 （電子データは</t>
    </r>
    <r>
      <rPr>
        <u val="single"/>
        <sz val="9"/>
        <rFont val="ＭＳ Ｐゴシック"/>
        <family val="3"/>
      </rPr>
      <t>Excel</t>
    </r>
    <r>
      <rPr>
        <sz val="9"/>
        <rFont val="ＭＳ Ｐゴシック"/>
        <family val="3"/>
      </rPr>
      <t>形式のまま保存すること。）</t>
    </r>
  </si>
  <si>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</si>
  <si>
    <t>その他、参考資料 （資料ごとに枝番を付し、別紙１の記入欄には資料番号を記入すること。）</t>
  </si>
  <si>
    <t>※資料9 参照</t>
  </si>
  <si>
    <t>※資料10 参照</t>
  </si>
  <si>
    <r>
      <t xml:space="preserve">(8)補助金所要額
</t>
    </r>
    <r>
      <rPr>
        <sz val="10"/>
        <color indexed="23"/>
        <rFont val="ＭＳ 明朝"/>
        <family val="1"/>
      </rPr>
      <t>(①×2/3)＋②
※上限10億円
※千円未満切捨</t>
    </r>
  </si>
  <si>
    <r>
      <t>このシートには、</t>
    </r>
    <r>
      <rPr>
        <b/>
        <sz val="14"/>
        <color indexed="26"/>
        <rFont val="ＭＳ Ｐゴシック"/>
        <family val="3"/>
      </rPr>
      <t>令和４年度実施分の経費内訳を記入してください。</t>
    </r>
  </si>
  <si>
    <r>
      <t xml:space="preserve">(8)補助金所要額
</t>
    </r>
    <r>
      <rPr>
        <sz val="10"/>
        <color indexed="23"/>
        <rFont val="ＭＳ 明朝"/>
        <family val="1"/>
      </rPr>
      <t>(①×2/3)＋②
※各年度上限10億円
※千円未満切捨</t>
    </r>
  </si>
  <si>
    <r>
      <t>事業概要 （電子データは</t>
    </r>
    <r>
      <rPr>
        <u val="single"/>
        <sz val="9"/>
        <rFont val="ＭＳ Ｐゴシック"/>
        <family val="3"/>
      </rPr>
      <t>PowerPoint</t>
    </r>
    <r>
      <rPr>
        <sz val="9"/>
        <rFont val="ＭＳ Ｐゴシック"/>
        <family val="3"/>
      </rPr>
      <t>形式のまま保存すること。）</t>
    </r>
  </si>
  <si>
    <r>
      <t>自立・分散型地域エネルギーシステムの構築及びその後の運用までの事業全体のキャッシュフロー図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</si>
  <si>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Excel</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</si>
  <si>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</si>
  <si>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t>＊設備等導入事業の実施により推計されるエネルギー起源二酸化炭素削減効果について、「ハード対策事業計算ファイル(資料11)」により算出された年間CO2削減量［t-CO2/年］を小数点第２位まで記入してください(単位は自動的に表示されます）。</t>
  </si>
  <si>
    <t>＊「ハード対策事業計算ファイル(資料11)」により算出された年間CO2削減量［t-CO2/年］に、設備ごとに法定耐用年数をかけた数値の合計値を記入してください(単位は自動的に表示されます）。</t>
  </si>
  <si>
    <t>＊設備等導入前の年間CO2排出量を算出し、記入してください。
＊「CO2削減効果の算出過程及び根拠(資料12)」に設定根拠・算出過程等を記載してください。
＊再エネ設備の場合は再エネ設備が無い場合の電力使用量をCO2排出量としてください。
（再エネ自給率：100%＝削減率：100%）</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</si>
  <si>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＊協会ホームページからPowerPointファイルをダウンロードし、キャッシュフロー図(資料10)を作成して添付してください。</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</si>
  <si>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＊全体のシステムフロー図(資料9)を定量的な情報（導入する設備の容量、エネルギーバランス等）と併せて別紙で作成し添付してください。容量についてはその容量とした根拠も記入してください。</t>
  </si>
  <si>
    <t>別添のとおり　※資料7 参照</t>
  </si>
  <si>
    <t>＊別紙で事業実施位置が分かる地図、施設及び導入設備の配置図等(資料7)を添付してください。記入欄には、別紙の資料番号を記入してください。</t>
  </si>
  <si>
    <t>※資料8 参照</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</si>
  <si>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＊別途、協会ホームページからPowerPointファイルをダウンロードし、概要版(資料8)を作成して添付してください。
</t>
  </si>
  <si>
    <t xml:space="preserve">＊自立・分散型地域エネルギーシステムについての、構築に係る工程（発注時期、設計期間、部品等調達・製造工期、納品・納入予定時期等）を記入してください。
＊事業全体の流れが分かる工程表を添付してください（複数年度にわたる事業の場合は、全行程を含めた実施スケジュールとし、年度ごとに工事を切り分けて記載してください）。
</t>
  </si>
  <si>
    <t>別添のとおり　※資料12 参照</t>
  </si>
  <si>
    <t>＊「別添のとおり」と記入し、ハード対策事業計算ファイルに入力した「想定年間発電電力量」や「法定耐用年数」等の設定根拠・算出過程・引用元に係る具体的資料(資料12)を添付してください。
＊電力量の試算に当たっては当該地域のデータをもとに計算してください。</t>
  </si>
  <si>
    <t>購入予定の主な財産の内訳（一品、一組又は一式の価格が５０万円以上のもの）</t>
  </si>
  <si>
    <t>購入予定の主な財産の内訳（一品、一組又は一式の価格が５０万円以上のもの）</t>
  </si>
  <si>
    <t>＊再エネ由来電力購入、証書による年間CO2削減量を算出し、記入してください。
＊「CO2削減効果の算出過程及び根拠(資料12)」に設定根拠・算出過程等を記載してください。また、証書の具体的内容（名称）を記載してください。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</si>
  <si>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
＊構築する自立・分散型地域エネルギーシステムが位置づけられる地方公共団体の計画を添付してください。</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</si>
</sst>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 numFmtId="239" formatCode="#,##0.00&quot;ｔ-CO2/年&quot;"/>
  </numFmts>
  <fonts count="13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1"/>
      <name val="MS P ゴシック"/>
      <family val="3"/>
    </font>
    <font>
      <b/>
      <sz val="11"/>
      <color indexed="10"/>
      <name val="MS P ゴシック"/>
      <family val="3"/>
    </font>
    <font>
      <b/>
      <sz val="14"/>
      <name val="ＭＳ Ｐゴシック"/>
      <family val="3"/>
    </font>
    <font>
      <sz val="10"/>
      <name val="ＭＳ 明朝"/>
      <family val="1"/>
    </font>
    <font>
      <b/>
      <sz val="14"/>
      <color indexed="10"/>
      <name val="ＭＳ 明朝"/>
      <family val="1"/>
    </font>
    <font>
      <sz val="11"/>
      <name val="游ゴシック"/>
      <family val="3"/>
    </font>
    <font>
      <b/>
      <sz val="11"/>
      <name val="游ゴシック"/>
      <family val="3"/>
    </font>
    <font>
      <b/>
      <u val="double"/>
      <sz val="12"/>
      <name val="MS P ゴシック"/>
      <family val="3"/>
    </font>
    <font>
      <sz val="11"/>
      <name val="MS Mincho"/>
      <family val="1"/>
    </font>
    <font>
      <sz val="11"/>
      <name val="MS PGothic"/>
      <family val="3"/>
    </font>
    <font>
      <b/>
      <sz val="14"/>
      <color indexed="26"/>
      <name val="ＭＳ Ｐゴシック"/>
      <family val="3"/>
    </font>
    <font>
      <b/>
      <sz val="14"/>
      <name val="ＭＳ 明朝"/>
      <family val="1"/>
    </font>
    <font>
      <sz val="11"/>
      <color indexed="23"/>
      <name val="ＭＳ 明朝"/>
      <family val="1"/>
    </font>
    <font>
      <sz val="11"/>
      <name val="MS P ゴシック"/>
      <family val="3"/>
    </font>
    <font>
      <sz val="9"/>
      <name val="ＭＳ Ｐゴシック"/>
      <family val="3"/>
    </font>
    <font>
      <sz val="9"/>
      <color indexed="10"/>
      <name val="ＭＳ Ｐゴシック"/>
      <family val="3"/>
    </font>
    <font>
      <u val="single"/>
      <sz val="9"/>
      <name val="ＭＳ Ｐゴシック"/>
      <family val="3"/>
    </font>
    <font>
      <u val="single"/>
      <sz val="9"/>
      <color indexed="8"/>
      <name val="ＭＳ Ｐゴシック"/>
      <family val="3"/>
    </font>
    <font>
      <sz val="9"/>
      <color indexed="8"/>
      <name val="ＭＳ Ｐ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4"/>
      <color indexed="8"/>
      <name val="ＭＳ Ｐゴシック"/>
      <family val="3"/>
    </font>
    <font>
      <b/>
      <sz val="12"/>
      <color indexed="8"/>
      <name val="ＭＳ Ｐゴシック"/>
      <family val="3"/>
    </font>
    <font>
      <sz val="10"/>
      <color indexed="8"/>
      <name val="ＭＳ Ｐゴシック"/>
      <family val="3"/>
    </font>
    <font>
      <b/>
      <sz val="14"/>
      <color indexed="10"/>
      <name val="ＭＳ Ｐゴシック"/>
      <family val="3"/>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b/>
      <sz val="14"/>
      <color indexed="8"/>
      <name val="ＭＳ 明朝"/>
      <family val="1"/>
    </font>
    <font>
      <sz val="14"/>
      <color indexed="30"/>
      <name val="ＭＳ 明朝"/>
      <family val="1"/>
    </font>
    <font>
      <b/>
      <sz val="11"/>
      <color indexed="30"/>
      <name val="ＭＳ 明朝"/>
      <family val="1"/>
    </font>
    <font>
      <sz val="11"/>
      <color indexed="16"/>
      <name val="MS Mincho"/>
      <family val="1"/>
    </font>
    <font>
      <sz val="11"/>
      <color indexed="8"/>
      <name val="MS Mincho"/>
      <family val="1"/>
    </font>
    <font>
      <sz val="14"/>
      <color indexed="8"/>
      <name val="ＭＳ 明朝"/>
      <family val="1"/>
    </font>
    <font>
      <sz val="9"/>
      <color indexed="55"/>
      <name val="ＭＳ Ｐゴシック"/>
      <family val="3"/>
    </font>
    <font>
      <b/>
      <sz val="10"/>
      <color indexed="10"/>
      <name val="ＭＳ Ｐゴシック"/>
      <family val="3"/>
    </font>
    <font>
      <b/>
      <sz val="11"/>
      <color indexed="10"/>
      <name val="ＭＳ ゴシック"/>
      <family val="3"/>
    </font>
    <font>
      <sz val="8"/>
      <color indexed="8"/>
      <name val="ＭＳ 明朝"/>
      <family val="1"/>
    </font>
    <font>
      <b/>
      <sz val="10"/>
      <name val="ＭＳ Ｐゴシック"/>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10"/>
      <color theme="1"/>
      <name val="Calibri"/>
      <family val="3"/>
    </font>
    <font>
      <b/>
      <sz val="14"/>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b/>
      <sz val="14"/>
      <color theme="1"/>
      <name val="ＭＳ 明朝"/>
      <family val="1"/>
    </font>
    <font>
      <sz val="14"/>
      <color rgb="FF0070C0"/>
      <name val="ＭＳ 明朝"/>
      <family val="1"/>
    </font>
    <font>
      <b/>
      <sz val="11"/>
      <color rgb="FF0070C0"/>
      <name val="ＭＳ 明朝"/>
      <family val="1"/>
    </font>
    <font>
      <b/>
      <sz val="14"/>
      <color rgb="FFFF0000"/>
      <name val="Cambria"/>
      <family val="3"/>
    </font>
    <font>
      <sz val="11"/>
      <color rgb="FF632423"/>
      <name val="MS Mincho"/>
      <family val="1"/>
    </font>
    <font>
      <sz val="11"/>
      <color theme="1"/>
      <name val="MS Mincho"/>
      <family val="1"/>
    </font>
    <font>
      <sz val="14"/>
      <color theme="1"/>
      <name val="ＭＳ 明朝"/>
      <family val="1"/>
    </font>
    <font>
      <sz val="10"/>
      <color rgb="FF000000"/>
      <name val="Calibri"/>
      <family val="3"/>
    </font>
    <font>
      <sz val="10"/>
      <name val="Calibri"/>
      <family val="3"/>
    </font>
    <font>
      <sz val="9"/>
      <color theme="0" tint="-0.3499799966812134"/>
      <name val="Calibri"/>
      <family val="3"/>
    </font>
    <font>
      <sz val="11"/>
      <color rgb="FF000000"/>
      <name val="Calibri"/>
      <family val="3"/>
    </font>
    <font>
      <b/>
      <sz val="14"/>
      <color rgb="FFFF0000"/>
      <name val="Calibri"/>
      <family val="3"/>
    </font>
    <font>
      <sz val="10"/>
      <color theme="0" tint="-0.4999699890613556"/>
      <name val="ＭＳ 明朝"/>
      <family val="1"/>
    </font>
    <font>
      <b/>
      <sz val="10"/>
      <color rgb="FFFF0000"/>
      <name val="Calibri"/>
      <family val="3"/>
    </font>
    <font>
      <b/>
      <sz val="11"/>
      <color rgb="FFFF0000"/>
      <name val="ＭＳ ゴシック"/>
      <family val="3"/>
    </font>
    <font>
      <sz val="11"/>
      <color theme="0" tint="-0.4999699890613556"/>
      <name val="ＭＳ 明朝"/>
      <family val="1"/>
    </font>
    <font>
      <sz val="8"/>
      <color theme="1"/>
      <name val="ＭＳ 明朝"/>
      <family val="1"/>
    </font>
    <font>
      <b/>
      <sz val="1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DEF3FE"/>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bottom style="thin"/>
    </border>
    <border>
      <left style="medium"/>
      <right style="thin"/>
      <top style="medium"/>
      <bottom style="medium"/>
    </border>
    <border>
      <left style="medium"/>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right style="thin"/>
      <top/>
      <bottom style="thin"/>
    </border>
    <border>
      <left/>
      <right/>
      <top style="thin"/>
      <bottom/>
    </border>
    <border>
      <left/>
      <right style="thin"/>
      <top style="thin"/>
      <bottom/>
    </border>
    <border>
      <left style="thin"/>
      <right/>
      <top style="thin"/>
      <bottom/>
    </border>
    <border>
      <left style="thin"/>
      <right>
        <color indexed="63"/>
      </right>
      <top style="hair"/>
      <bottom style="thin"/>
    </border>
    <border>
      <left/>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medium"/>
      <right style="thin"/>
      <top style="medium"/>
      <bottom/>
    </border>
    <border>
      <left style="thin"/>
      <right style="thin"/>
      <top/>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style="thin">
        <color rgb="FF000000"/>
      </bottom>
    </border>
    <border>
      <left style="thin"/>
      <right>
        <color indexed="63"/>
      </right>
      <top style="hair"/>
      <bottom style="hair"/>
    </border>
    <border>
      <left style="thin"/>
      <right style="thin"/>
      <top style="hair"/>
      <bottom style="hair"/>
    </border>
    <border>
      <left style="thin"/>
      <right style="thin"/>
      <top style="medium"/>
      <bottom style="hair"/>
    </border>
    <border>
      <left style="thin"/>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thin"/>
      <right/>
      <top style="thin"/>
      <bottom style="medium"/>
    </border>
    <border>
      <left/>
      <right/>
      <top style="thin"/>
      <bottom style="medium"/>
    </border>
    <border>
      <left/>
      <right style="medium"/>
      <top style="thin"/>
      <bottom style="medium"/>
    </border>
    <border>
      <left style="hair"/>
      <right>
        <color indexed="63"/>
      </right>
      <top style="hair"/>
      <bottom style="thin"/>
    </border>
    <border>
      <left>
        <color indexed="63"/>
      </left>
      <right style="medium"/>
      <top style="hair"/>
      <bottom style="thin"/>
    </border>
    <border>
      <left style="thin"/>
      <right style="medium"/>
      <top style="hair"/>
      <bottom style="hair"/>
    </border>
    <border>
      <left style="thin"/>
      <right style="thin"/>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hair"/>
      <right>
        <color indexed="63"/>
      </right>
      <top>
        <color indexed="63"/>
      </top>
      <bottom style="hair"/>
    </border>
    <border>
      <left>
        <color indexed="63"/>
      </left>
      <right style="medium"/>
      <top>
        <color indexed="63"/>
      </top>
      <bottom style="hair"/>
    </border>
    <border>
      <left style="thin"/>
      <right style="medium"/>
      <top style="thin"/>
      <bottom>
        <color indexed="63"/>
      </bottom>
    </border>
    <border>
      <left>
        <color indexed="63"/>
      </left>
      <right style="medium"/>
      <top style="thin"/>
      <bottom style="thin"/>
    </border>
    <border>
      <left style="thin"/>
      <right style="thin"/>
      <top style="hair"/>
      <bottom style="thin"/>
    </border>
    <border>
      <left style="thin"/>
      <right style="medium"/>
      <top style="thin"/>
      <bottom style="hair"/>
    </border>
    <border>
      <left style="thin"/>
      <right style="medium"/>
      <top style="hair"/>
      <bottom style="thin"/>
    </border>
    <border>
      <left style="thin"/>
      <right style="thin"/>
      <top style="thin"/>
      <bottom style="medium"/>
    </border>
    <border>
      <left style="thin"/>
      <right style="thin"/>
      <top style="medium"/>
      <bottom style="thin"/>
    </border>
    <border>
      <left style="thin"/>
      <right/>
      <top style="medium"/>
      <bottom style="thin"/>
    </border>
    <border>
      <left/>
      <right/>
      <top style="medium"/>
      <bottom style="thin"/>
    </border>
    <border>
      <left>
        <color indexed="63"/>
      </left>
      <right style="medium"/>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thin"/>
    </border>
    <border>
      <left style="medium"/>
      <right style="thin"/>
      <top style="medium"/>
      <bottom style="thin"/>
    </border>
    <border>
      <left style="thin"/>
      <right style="medium"/>
      <top style="medium"/>
      <bottom style="hair"/>
    </border>
    <border>
      <left>
        <color indexed="63"/>
      </left>
      <right>
        <color indexed="63"/>
      </right>
      <top style="hair"/>
      <bottom style="hair"/>
    </border>
    <border>
      <left>
        <color indexed="63"/>
      </left>
      <right style="medium"/>
      <top style="hair"/>
      <bottom style="hair"/>
    </border>
    <border>
      <left style="thin"/>
      <right style="thin"/>
      <top style="medium"/>
      <bottom>
        <color indexed="63"/>
      </bottom>
    </border>
    <border>
      <left style="hair"/>
      <right style="hair"/>
      <top style="thin"/>
      <bottom style="hair"/>
    </border>
    <border>
      <left style="hair"/>
      <right style="medium"/>
      <top style="thin"/>
      <bottom style="hair"/>
    </border>
    <border>
      <left>
        <color indexed="63"/>
      </left>
      <right style="medium"/>
      <top>
        <color indexed="63"/>
      </top>
      <bottom style="thin"/>
    </border>
    <border>
      <left style="medium"/>
      <right style="thin"/>
      <top/>
      <bottom style="medium"/>
    </border>
    <border>
      <left style="medium"/>
      <right/>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medium"/>
      <right/>
      <top style="thin"/>
      <bottom/>
    </border>
    <border>
      <left style="thin"/>
      <right style="medium"/>
      <top style="medium"/>
      <bottom style="medium"/>
    </border>
    <border>
      <left style="medium"/>
      <right style="medium"/>
      <top style="medium"/>
      <bottom style="medium"/>
    </border>
    <border>
      <left style="thin"/>
      <right style="thin"/>
      <top style="medium"/>
      <bottom style="medium"/>
    </border>
    <border>
      <left style="medium"/>
      <right/>
      <top>
        <color indexed="63"/>
      </top>
      <bottom style="thin"/>
    </border>
    <border>
      <left style="thin"/>
      <right style="hair"/>
      <top style="thin"/>
      <bottom style="hair"/>
    </border>
    <border>
      <left/>
      <right style="medium"/>
      <top style="thin"/>
      <bottom>
        <color indexed="63"/>
      </bottom>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hair"/>
      <top>
        <color indexed="63"/>
      </top>
      <bottom style="hair"/>
    </border>
    <border>
      <left>
        <color indexed="63"/>
      </left>
      <right style="medium"/>
      <top>
        <color indexed="63"/>
      </top>
      <bottom>
        <color indexed="63"/>
      </bottom>
    </border>
    <border>
      <left/>
      <right style="medium">
        <color rgb="FF000000"/>
      </right>
      <top style="thin">
        <color rgb="FF000000"/>
      </top>
      <bottom style="thin">
        <color rgb="FF000000"/>
      </bottom>
    </border>
    <border>
      <left/>
      <right style="thin"/>
      <top style="hair"/>
      <bottom style="hair"/>
    </border>
    <border>
      <left/>
      <right/>
      <top style="hair"/>
      <bottom style="thin"/>
    </border>
    <border>
      <left/>
      <right style="thin"/>
      <top style="hair"/>
      <bottom style="thin"/>
    </border>
    <border>
      <left style="thin"/>
      <right/>
      <top style="double"/>
      <bottom style="thin"/>
    </border>
    <border>
      <left/>
      <right/>
      <top style="double"/>
      <bottom style="thin"/>
    </border>
    <border>
      <left/>
      <right style="thin"/>
      <top style="double"/>
      <bottom style="thin"/>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thin">
        <color rgb="FF000000"/>
      </left>
      <right/>
      <top/>
      <bottom/>
    </border>
    <border>
      <left style="thin">
        <color rgb="FF000000"/>
      </left>
      <right/>
      <top/>
      <bottom style="thin">
        <color rgb="FF000000"/>
      </bottom>
    </border>
    <border>
      <left style="thin"/>
      <right>
        <color indexed="63"/>
      </right>
      <top style="medium"/>
      <bottom style="hair"/>
    </border>
    <border>
      <left style="thin"/>
      <right>
        <color indexed="63"/>
      </right>
      <top style="medium"/>
      <bottom style="medium"/>
    </border>
    <border>
      <left style="thin"/>
      <right style="thin"/>
      <top/>
      <bottom style="hair"/>
    </border>
    <border>
      <left style="thin"/>
      <right style="thin"/>
      <top style="hair"/>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97">
    <xf numFmtId="0" fontId="0" fillId="0" borderId="0" xfId="0" applyFont="1" applyAlignment="1">
      <alignment vertical="center"/>
    </xf>
    <xf numFmtId="0" fontId="93" fillId="33" borderId="0" xfId="0" applyFont="1" applyFill="1" applyAlignment="1" applyProtection="1">
      <alignment vertical="center"/>
      <protection locked="0"/>
    </xf>
    <xf numFmtId="0" fontId="94" fillId="0" borderId="0" xfId="0" applyFont="1" applyAlignment="1">
      <alignment vertical="center"/>
    </xf>
    <xf numFmtId="0" fontId="95" fillId="0" borderId="0" xfId="0" applyFont="1" applyAlignment="1">
      <alignment vertical="center"/>
    </xf>
    <xf numFmtId="0" fontId="9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96" fillId="33" borderId="0" xfId="0" applyFont="1" applyFill="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98" fillId="33" borderId="0" xfId="0" applyFont="1" applyFill="1" applyAlignment="1" applyProtection="1">
      <alignment horizontal="center" vertical="center"/>
      <protection/>
    </xf>
    <xf numFmtId="0" fontId="98" fillId="33" borderId="0" xfId="0" applyFont="1" applyFill="1" applyAlignment="1" applyProtection="1">
      <alignment horizontal="left" vertical="center"/>
      <protection/>
    </xf>
    <xf numFmtId="0" fontId="93" fillId="0" borderId="0" xfId="0" applyFont="1" applyAlignment="1">
      <alignment horizontal="left" vertical="center"/>
    </xf>
    <xf numFmtId="0" fontId="93" fillId="0" borderId="0" xfId="0" applyFont="1" applyAlignment="1">
      <alignment vertical="center"/>
    </xf>
    <xf numFmtId="0" fontId="99"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3" fillId="0" borderId="0" xfId="0" applyFont="1" applyFill="1" applyAlignment="1">
      <alignment vertical="center"/>
    </xf>
    <xf numFmtId="0" fontId="6" fillId="33" borderId="0" xfId="0" applyFont="1" applyFill="1" applyAlignment="1">
      <alignment vertical="center"/>
    </xf>
    <xf numFmtId="0" fontId="95" fillId="0" borderId="0" xfId="0" applyFont="1" applyAlignment="1">
      <alignment horizontal="left" vertical="center"/>
    </xf>
    <xf numFmtId="0" fontId="93" fillId="33"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3" fillId="0" borderId="12" xfId="0" applyFont="1" applyFill="1" applyBorder="1" applyAlignment="1">
      <alignment horizontal="left" vertical="center" wrapText="1"/>
    </xf>
    <xf numFmtId="0" fontId="99" fillId="0" borderId="0" xfId="0" applyFont="1" applyFill="1" applyAlignment="1">
      <alignment vertical="center"/>
    </xf>
    <xf numFmtId="0" fontId="97" fillId="0" borderId="0" xfId="0" applyFont="1" applyAlignment="1">
      <alignment vertical="center" shrinkToFit="1"/>
    </xf>
    <xf numFmtId="0" fontId="93" fillId="0" borderId="0" xfId="0" applyFont="1" applyFill="1" applyBorder="1" applyAlignment="1">
      <alignment vertical="center"/>
    </xf>
    <xf numFmtId="0" fontId="7" fillId="0" borderId="11" xfId="0" applyFont="1" applyFill="1" applyBorder="1" applyAlignment="1">
      <alignment horizontal="left" vertical="center" wrapText="1"/>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2" xfId="0" applyFont="1" applyFill="1" applyBorder="1" applyAlignment="1">
      <alignment horizontal="left" vertical="center" wrapText="1"/>
    </xf>
    <xf numFmtId="0" fontId="93" fillId="33" borderId="0" xfId="0" applyFont="1" applyFill="1" applyBorder="1" applyAlignment="1">
      <alignment vertical="center"/>
    </xf>
    <xf numFmtId="0" fontId="100" fillId="0" borderId="14" xfId="0" applyFont="1" applyBorder="1" applyAlignment="1" applyProtection="1">
      <alignment horizontal="center" vertical="center" shrinkToFit="1"/>
      <protection locked="0"/>
    </xf>
    <xf numFmtId="0" fontId="97" fillId="0" borderId="0" xfId="0" applyFont="1" applyAlignment="1" applyProtection="1">
      <alignment vertical="center"/>
      <protection/>
    </xf>
    <xf numFmtId="0" fontId="101" fillId="0" borderId="0" xfId="0" applyFont="1" applyAlignment="1" applyProtection="1">
      <alignment horizontal="center" vertical="center" shrinkToFit="1"/>
      <protection/>
    </xf>
    <xf numFmtId="0" fontId="101" fillId="0" borderId="0" xfId="0" applyFont="1" applyAlignment="1" applyProtection="1">
      <alignment vertical="center" shrinkToFit="1"/>
      <protection/>
    </xf>
    <xf numFmtId="0" fontId="97" fillId="0" borderId="14" xfId="0" applyFont="1" applyBorder="1" applyAlignment="1" applyProtection="1">
      <alignment horizontal="center" vertical="center"/>
      <protection/>
    </xf>
    <xf numFmtId="0" fontId="97" fillId="0" borderId="14" xfId="0" applyFont="1" applyBorder="1" applyAlignment="1" applyProtection="1">
      <alignment vertical="center" wrapText="1"/>
      <protection/>
    </xf>
    <xf numFmtId="0" fontId="97" fillId="0" borderId="15" xfId="0" applyFont="1" applyBorder="1" applyAlignment="1" applyProtection="1">
      <alignment vertical="center" wrapText="1"/>
      <protection/>
    </xf>
    <xf numFmtId="0" fontId="97" fillId="2" borderId="14" xfId="0" applyFont="1" applyFill="1" applyBorder="1" applyAlignment="1" applyProtection="1">
      <alignment horizontal="center" vertical="center"/>
      <protection/>
    </xf>
    <xf numFmtId="0" fontId="100" fillId="2" borderId="14" xfId="0" applyFont="1" applyFill="1" applyBorder="1" applyAlignment="1" applyProtection="1">
      <alignment horizontal="center" vertical="center" shrinkToFit="1"/>
      <protection locked="0"/>
    </xf>
    <xf numFmtId="0" fontId="95" fillId="0" borderId="0" xfId="0" applyFont="1" applyAlignment="1" applyProtection="1">
      <alignment vertical="center"/>
      <protection/>
    </xf>
    <xf numFmtId="0" fontId="95" fillId="0" borderId="0" xfId="0" applyFont="1" applyAlignment="1" applyProtection="1">
      <alignment horizontal="right" vertical="center"/>
      <protection/>
    </xf>
    <xf numFmtId="0" fontId="95" fillId="0" borderId="0" xfId="0" applyFont="1" applyAlignment="1" applyProtection="1">
      <alignment vertical="center"/>
      <protection/>
    </xf>
    <xf numFmtId="0" fontId="95" fillId="0" borderId="0" xfId="0" applyFont="1" applyBorder="1" applyAlignment="1" applyProtection="1">
      <alignment horizontal="center" vertical="center"/>
      <protection/>
    </xf>
    <xf numFmtId="0" fontId="95" fillId="0" borderId="16" xfId="0" applyFont="1" applyBorder="1" applyAlignment="1" applyProtection="1">
      <alignment horizontal="center" vertical="center"/>
      <protection/>
    </xf>
    <xf numFmtId="0" fontId="95" fillId="0" borderId="0" xfId="0" applyFont="1" applyAlignment="1" applyProtection="1">
      <alignment horizontal="left" vertical="top"/>
      <protection/>
    </xf>
    <xf numFmtId="0" fontId="95" fillId="0" borderId="0" xfId="0" applyFont="1" applyAlignment="1" applyProtection="1">
      <alignment horizontal="right" vertical="top"/>
      <protection/>
    </xf>
    <xf numFmtId="0" fontId="7" fillId="0" borderId="17" xfId="0" applyFont="1" applyFill="1" applyBorder="1" applyAlignment="1">
      <alignment horizontal="left" vertical="center" wrapText="1"/>
    </xf>
    <xf numFmtId="0" fontId="97" fillId="0" borderId="18" xfId="0" applyFont="1" applyBorder="1" applyAlignment="1">
      <alignment horizontal="center" vertical="center"/>
    </xf>
    <xf numFmtId="0" fontId="7" fillId="33" borderId="19" xfId="0" applyFont="1" applyFill="1" applyBorder="1" applyAlignment="1">
      <alignment horizontal="center" vertical="center" textRotation="255" wrapText="1"/>
    </xf>
    <xf numFmtId="0" fontId="95" fillId="0" borderId="0" xfId="0" applyFont="1" applyFill="1" applyAlignment="1" applyProtection="1">
      <alignment vertical="center"/>
      <protection/>
    </xf>
    <xf numFmtId="0" fontId="95" fillId="0" borderId="0" xfId="0" applyFont="1" applyFill="1" applyAlignment="1" applyProtection="1">
      <alignment horizontal="right" vertical="center"/>
      <protection/>
    </xf>
    <xf numFmtId="49" fontId="98" fillId="0" borderId="0" xfId="0" applyNumberFormat="1" applyFont="1" applyAlignment="1">
      <alignment vertical="center"/>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0" fontId="100" fillId="0" borderId="14" xfId="0" applyFont="1" applyFill="1" applyBorder="1" applyAlignment="1" applyProtection="1">
      <alignment horizontal="center" vertical="center" shrinkToFit="1"/>
      <protection locked="0"/>
    </xf>
    <xf numFmtId="0" fontId="97" fillId="0" borderId="0" xfId="0" applyFont="1" applyFill="1" applyAlignment="1">
      <alignment vertical="center"/>
    </xf>
    <xf numFmtId="0" fontId="97" fillId="34" borderId="15" xfId="0" applyFont="1" applyFill="1" applyBorder="1" applyAlignment="1">
      <alignment horizontal="center" vertical="center" wrapText="1"/>
    </xf>
    <xf numFmtId="0" fontId="102" fillId="34" borderId="15" xfId="0" applyFont="1" applyFill="1" applyBorder="1" applyAlignment="1" applyProtection="1">
      <alignment horizontal="center" vertical="center"/>
      <protection/>
    </xf>
    <xf numFmtId="0" fontId="97" fillId="34" borderId="15" xfId="0" applyFont="1" applyFill="1" applyBorder="1" applyAlignment="1" applyProtection="1">
      <alignment horizontal="center" vertical="center" shrinkToFit="1"/>
      <protection/>
    </xf>
    <xf numFmtId="0" fontId="93" fillId="34" borderId="12" xfId="0" applyFont="1" applyFill="1" applyBorder="1" applyAlignment="1">
      <alignment horizontal="center" vertical="center" wrapText="1"/>
    </xf>
    <xf numFmtId="0" fontId="7" fillId="34" borderId="25" xfId="0" applyFont="1" applyFill="1" applyBorder="1" applyAlignment="1">
      <alignment horizontal="left"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103" fillId="0" borderId="0" xfId="0" applyFont="1" applyFill="1" applyAlignment="1" applyProtection="1">
      <alignment horizontal="left" vertical="center"/>
      <protection/>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16" xfId="0" applyFont="1" applyFill="1" applyBorder="1" applyAlignment="1">
      <alignment vertical="center" wrapText="1"/>
    </xf>
    <xf numFmtId="0" fontId="7" fillId="34" borderId="10" xfId="0" applyFont="1" applyFill="1" applyBorder="1" applyAlignment="1">
      <alignment vertical="center" textRotation="255" wrapText="1"/>
    </xf>
    <xf numFmtId="0" fontId="7" fillId="34" borderId="11" xfId="0" applyFont="1" applyFill="1" applyBorder="1" applyAlignment="1">
      <alignment vertical="center" wrapText="1"/>
    </xf>
    <xf numFmtId="0" fontId="7" fillId="34" borderId="19"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93" fillId="34" borderId="26" xfId="0" applyNumberFormat="1" applyFont="1" applyFill="1" applyBorder="1" applyAlignment="1">
      <alignment horizontal="center" vertical="center"/>
    </xf>
    <xf numFmtId="0" fontId="93" fillId="0" borderId="0" xfId="0" applyNumberFormat="1" applyFont="1" applyAlignment="1">
      <alignment horizontal="left" vertical="center"/>
    </xf>
    <xf numFmtId="0" fontId="95" fillId="0" borderId="0" xfId="0" applyNumberFormat="1" applyFont="1" applyAlignment="1">
      <alignment horizontal="left" vertical="center"/>
    </xf>
    <xf numFmtId="0" fontId="93" fillId="0" borderId="27" xfId="0" applyNumberFormat="1" applyFont="1" applyFill="1" applyBorder="1" applyAlignment="1" applyProtection="1">
      <alignment horizontal="left" vertical="center"/>
      <protection locked="0"/>
    </xf>
    <xf numFmtId="0" fontId="7" fillId="0" borderId="0" xfId="0" applyFont="1" applyFill="1" applyAlignment="1">
      <alignment horizontal="left" vertical="center"/>
    </xf>
    <xf numFmtId="0" fontId="7" fillId="0" borderId="0" xfId="0" applyNumberFormat="1" applyFont="1" applyFill="1" applyAlignment="1">
      <alignment horizontal="left" vertical="center"/>
    </xf>
    <xf numFmtId="0" fontId="7" fillId="33" borderId="28" xfId="0" applyFont="1" applyFill="1" applyBorder="1" applyAlignment="1" applyProtection="1">
      <alignment horizontal="centerContinuous" vertical="center" shrinkToFit="1"/>
      <protection/>
    </xf>
    <xf numFmtId="0" fontId="7" fillId="33" borderId="29" xfId="0" applyFont="1" applyFill="1" applyBorder="1" applyAlignment="1" applyProtection="1">
      <alignment horizontal="centerContinuous" vertical="center" shrinkToFit="1"/>
      <protection/>
    </xf>
    <xf numFmtId="0" fontId="7" fillId="33" borderId="30" xfId="0" applyFont="1" applyFill="1" applyBorder="1" applyAlignment="1" applyProtection="1">
      <alignment horizontal="centerContinuous" vertical="center" shrinkToFit="1"/>
      <protection/>
    </xf>
    <xf numFmtId="0" fontId="14" fillId="28" borderId="31" xfId="0" applyNumberFormat="1" applyFont="1" applyFill="1" applyBorder="1" applyAlignment="1" applyProtection="1">
      <alignment horizontal="left" vertical="center" wrapText="1"/>
      <protection locked="0"/>
    </xf>
    <xf numFmtId="0" fontId="14" fillId="28" borderId="31" xfId="0" applyNumberFormat="1" applyFont="1" applyFill="1" applyBorder="1" applyAlignment="1" applyProtection="1">
      <alignment horizontal="left" vertical="center"/>
      <protection/>
    </xf>
    <xf numFmtId="0" fontId="14" fillId="28" borderId="31" xfId="0" applyNumberFormat="1" applyFont="1" applyFill="1" applyBorder="1" applyAlignment="1" applyProtection="1">
      <alignment horizontal="left" vertical="center"/>
      <protection locked="0"/>
    </xf>
    <xf numFmtId="0" fontId="14" fillId="28" borderId="31" xfId="0" applyNumberFormat="1" applyFont="1" applyFill="1" applyBorder="1" applyAlignment="1" applyProtection="1">
      <alignment horizontal="left" vertical="center" shrinkToFit="1"/>
      <protection locked="0"/>
    </xf>
    <xf numFmtId="0" fontId="14" fillId="28" borderId="32" xfId="0" applyNumberFormat="1" applyFont="1" applyFill="1" applyBorder="1" applyAlignment="1" applyProtection="1">
      <alignment horizontal="left" vertical="center" shrinkToFit="1"/>
      <protection locked="0"/>
    </xf>
    <xf numFmtId="0" fontId="14" fillId="28" borderId="27" xfId="0" applyNumberFormat="1" applyFont="1" applyFill="1" applyBorder="1" applyAlignment="1" applyProtection="1">
      <alignment horizontal="left" vertical="center" shrinkToFit="1"/>
      <protection locked="0"/>
    </xf>
    <xf numFmtId="0" fontId="14" fillId="28" borderId="33" xfId="0" applyNumberFormat="1" applyFont="1" applyFill="1" applyBorder="1" applyAlignment="1" applyProtection="1">
      <alignment horizontal="left" vertical="center" shrinkToFit="1"/>
      <protection locked="0"/>
    </xf>
    <xf numFmtId="0" fontId="14" fillId="28" borderId="34"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top" shrinkToFit="1"/>
      <protection locked="0"/>
    </xf>
    <xf numFmtId="221" fontId="14" fillId="28" borderId="31" xfId="0" applyNumberFormat="1" applyFont="1" applyFill="1" applyBorder="1" applyAlignment="1" applyProtection="1">
      <alignment horizontal="left" vertical="center" shrinkToFit="1"/>
      <protection locked="0"/>
    </xf>
    <xf numFmtId="0" fontId="14" fillId="28" borderId="33" xfId="0" applyNumberFormat="1" applyFont="1" applyFill="1" applyBorder="1" applyAlignment="1" applyProtection="1">
      <alignment horizontal="left" vertical="top" wrapText="1"/>
      <protection locked="0"/>
    </xf>
    <xf numFmtId="0" fontId="14" fillId="28" borderId="27" xfId="0" applyNumberFormat="1" applyFont="1" applyFill="1" applyBorder="1" applyAlignment="1" applyProtection="1">
      <alignment horizontal="left" vertical="top" wrapText="1"/>
      <protection locked="0"/>
    </xf>
    <xf numFmtId="236" fontId="14" fillId="0" borderId="27" xfId="0" applyNumberFormat="1" applyFont="1" applyFill="1" applyBorder="1" applyAlignment="1" applyProtection="1">
      <alignment horizontal="left" vertical="center" shrinkToFit="1"/>
      <protection locked="0"/>
    </xf>
    <xf numFmtId="0" fontId="14" fillId="0" borderId="31" xfId="0" applyNumberFormat="1" applyFont="1" applyFill="1" applyBorder="1" applyAlignment="1" applyProtection="1">
      <alignment horizontal="left" vertical="center" shrinkToFit="1"/>
      <protection locked="0"/>
    </xf>
    <xf numFmtId="213" fontId="14" fillId="0" borderId="31" xfId="0" applyNumberFormat="1" applyFont="1" applyFill="1" applyBorder="1" applyAlignment="1" applyProtection="1">
      <alignment horizontal="left" vertical="center" shrinkToFit="1"/>
      <protection locked="0"/>
    </xf>
    <xf numFmtId="0" fontId="14" fillId="28" borderId="35" xfId="0" applyNumberFormat="1" applyFont="1" applyFill="1" applyBorder="1" applyAlignment="1" applyProtection="1">
      <alignment horizontal="left" vertical="center"/>
      <protection locked="0"/>
    </xf>
    <xf numFmtId="0" fontId="14" fillId="28" borderId="36" xfId="0" applyNumberFormat="1" applyFont="1" applyFill="1" applyBorder="1" applyAlignment="1" applyProtection="1">
      <alignment horizontal="left" vertical="center"/>
      <protection locked="0"/>
    </xf>
    <xf numFmtId="0" fontId="14" fillId="28" borderId="37" xfId="0" applyNumberFormat="1" applyFont="1" applyFill="1" applyBorder="1" applyAlignment="1" applyProtection="1">
      <alignment horizontal="left" vertical="center"/>
      <protection locked="0"/>
    </xf>
    <xf numFmtId="0" fontId="14" fillId="28" borderId="38" xfId="0" applyNumberFormat="1" applyFont="1" applyFill="1" applyBorder="1" applyAlignment="1" applyProtection="1">
      <alignment horizontal="left" vertical="center"/>
      <protection locked="0"/>
    </xf>
    <xf numFmtId="0" fontId="14" fillId="0" borderId="38" xfId="0" applyNumberFormat="1" applyFont="1" applyFill="1" applyBorder="1" applyAlignment="1">
      <alignment horizontal="left" vertical="center"/>
    </xf>
    <xf numFmtId="0" fontId="14" fillId="0" borderId="36" xfId="0" applyNumberFormat="1" applyFont="1" applyFill="1" applyBorder="1" applyAlignment="1">
      <alignment horizontal="left" vertical="center"/>
    </xf>
    <xf numFmtId="0" fontId="14" fillId="0" borderId="39" xfId="0" applyNumberFormat="1" applyFont="1" applyFill="1" applyBorder="1" applyAlignment="1">
      <alignment horizontal="left" vertical="center"/>
    </xf>
    <xf numFmtId="0" fontId="93"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06" fillId="0" borderId="14" xfId="0" applyFont="1" applyBorder="1" applyAlignment="1">
      <alignment vertical="center" wrapText="1"/>
    </xf>
    <xf numFmtId="0" fontId="7" fillId="0" borderId="10" xfId="0" applyFont="1" applyFill="1" applyBorder="1" applyAlignment="1">
      <alignment horizontal="left" vertical="center" wrapText="1"/>
    </xf>
    <xf numFmtId="0" fontId="93" fillId="33" borderId="0" xfId="0" applyFont="1" applyFill="1" applyAlignment="1" applyProtection="1">
      <alignment vertical="center"/>
      <protection/>
    </xf>
    <xf numFmtId="0" fontId="107" fillId="33" borderId="0" xfId="0" applyFont="1" applyFill="1" applyAlignment="1" applyProtection="1">
      <alignment vertical="center"/>
      <protection/>
    </xf>
    <xf numFmtId="0" fontId="108" fillId="33" borderId="0" xfId="0" applyFont="1" applyFill="1" applyAlignment="1" applyProtection="1">
      <alignment vertical="center"/>
      <protection/>
    </xf>
    <xf numFmtId="0" fontId="93" fillId="33" borderId="25" xfId="0" applyFont="1" applyFill="1" applyBorder="1" applyAlignment="1" applyProtection="1">
      <alignment vertical="top" wrapText="1"/>
      <protection/>
    </xf>
    <xf numFmtId="0" fontId="93" fillId="33" borderId="16" xfId="0" applyFont="1" applyFill="1" applyBorder="1" applyAlignment="1" applyProtection="1">
      <alignment vertical="top" wrapText="1"/>
      <protection/>
    </xf>
    <xf numFmtId="0" fontId="93" fillId="33" borderId="40" xfId="0" applyFont="1" applyFill="1" applyBorder="1" applyAlignment="1" applyProtection="1">
      <alignment vertical="top" wrapText="1"/>
      <protection/>
    </xf>
    <xf numFmtId="0" fontId="7" fillId="33" borderId="10" xfId="0" applyFont="1" applyFill="1" applyBorder="1" applyAlignment="1">
      <alignment horizontal="center" vertical="center" textRotation="255" wrapText="1"/>
    </xf>
    <xf numFmtId="176" fontId="93" fillId="33" borderId="41" xfId="0" applyNumberFormat="1" applyFont="1" applyFill="1" applyBorder="1" applyAlignment="1" applyProtection="1">
      <alignment horizontal="right" vertical="center"/>
      <protection/>
    </xf>
    <xf numFmtId="176" fontId="93" fillId="33" borderId="42" xfId="0" applyNumberFormat="1" applyFont="1" applyFill="1" applyBorder="1" applyAlignment="1" applyProtection="1">
      <alignment horizontal="right" vertical="center"/>
      <protection/>
    </xf>
    <xf numFmtId="176" fontId="7" fillId="33" borderId="43" xfId="0" applyNumberFormat="1" applyFont="1" applyFill="1" applyBorder="1" applyAlignment="1" applyProtection="1">
      <alignment horizontal="right" vertical="center"/>
      <protection/>
    </xf>
    <xf numFmtId="176" fontId="7" fillId="33" borderId="41" xfId="0" applyNumberFormat="1" applyFont="1" applyFill="1" applyBorder="1" applyAlignment="1" applyProtection="1">
      <alignment horizontal="right" vertical="center"/>
      <protection/>
    </xf>
    <xf numFmtId="177" fontId="93" fillId="33" borderId="41" xfId="0" applyNumberFormat="1" applyFont="1" applyFill="1" applyBorder="1" applyAlignment="1" applyProtection="1">
      <alignment horizontal="right" vertical="center"/>
      <protection/>
    </xf>
    <xf numFmtId="176" fontId="93" fillId="33" borderId="28" xfId="0" applyNumberFormat="1" applyFont="1" applyFill="1" applyBorder="1" applyAlignment="1" applyProtection="1">
      <alignment vertical="center"/>
      <protection/>
    </xf>
    <xf numFmtId="176" fontId="7" fillId="33" borderId="25" xfId="0" applyNumberFormat="1" applyFont="1" applyFill="1" applyBorder="1" applyAlignment="1" applyProtection="1">
      <alignment horizontal="right" vertical="center"/>
      <protection/>
    </xf>
    <xf numFmtId="176" fontId="7" fillId="33" borderId="16" xfId="0" applyNumberFormat="1" applyFont="1" applyFill="1" applyBorder="1" applyAlignment="1" applyProtection="1">
      <alignment horizontal="right" vertical="center"/>
      <protection/>
    </xf>
    <xf numFmtId="177" fontId="93" fillId="33" borderId="16" xfId="0" applyNumberFormat="1" applyFont="1" applyFill="1" applyBorder="1" applyAlignment="1" applyProtection="1">
      <alignment horizontal="right" vertical="center"/>
      <protection/>
    </xf>
    <xf numFmtId="176" fontId="93" fillId="33" borderId="16" xfId="0" applyNumberFormat="1" applyFont="1" applyFill="1" applyBorder="1" applyAlignment="1" applyProtection="1">
      <alignment horizontal="right" vertical="center"/>
      <protection/>
    </xf>
    <xf numFmtId="176" fontId="93" fillId="33" borderId="40" xfId="0" applyNumberFormat="1" applyFont="1" applyFill="1" applyBorder="1" applyAlignment="1" applyProtection="1">
      <alignment horizontal="right" vertical="center"/>
      <protection/>
    </xf>
    <xf numFmtId="176" fontId="93" fillId="33" borderId="44" xfId="0" applyNumberFormat="1"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5"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5"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5" xfId="0" applyFont="1" applyFill="1" applyBorder="1" applyAlignment="1" applyProtection="1">
      <alignment horizontal="left" vertical="center" shrinkToFit="1"/>
      <protection/>
    </xf>
    <xf numFmtId="0" fontId="7" fillId="33" borderId="28" xfId="0" applyFont="1" applyFill="1" applyBorder="1" applyAlignment="1" applyProtection="1">
      <alignment horizontal="centerContinuous" vertical="center"/>
      <protection locked="0"/>
    </xf>
    <xf numFmtId="0" fontId="7" fillId="33" borderId="29" xfId="0" applyFont="1" applyFill="1" applyBorder="1" applyAlignment="1" applyProtection="1">
      <alignment horizontal="centerContinuous" vertical="center"/>
      <protection locked="0"/>
    </xf>
    <xf numFmtId="0" fontId="7" fillId="33" borderId="30" xfId="0"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93" fillId="0" borderId="0" xfId="0" applyFont="1" applyFill="1" applyAlignment="1" applyProtection="1">
      <alignment vertical="center"/>
      <protection/>
    </xf>
    <xf numFmtId="0" fontId="109" fillId="0" borderId="0" xfId="0" applyFont="1" applyFill="1" applyBorder="1" applyAlignment="1" applyProtection="1">
      <alignment horizontal="center" vertical="center"/>
      <protection/>
    </xf>
    <xf numFmtId="0" fontId="109" fillId="0" borderId="0" xfId="0" applyFont="1" applyFill="1" applyBorder="1" applyAlignment="1" applyProtection="1">
      <alignment vertical="center"/>
      <protection/>
    </xf>
    <xf numFmtId="0" fontId="109" fillId="0" borderId="0" xfId="0" applyNumberFormat="1" applyFont="1" applyFill="1" applyBorder="1" applyAlignment="1" applyProtection="1">
      <alignment horizontal="left" vertical="center"/>
      <protection/>
    </xf>
    <xf numFmtId="0" fontId="109" fillId="0" borderId="0" xfId="0" applyNumberFormat="1" applyFont="1" applyFill="1" applyBorder="1" applyAlignment="1" applyProtection="1">
      <alignment horizontal="right" vertical="center"/>
      <protection/>
    </xf>
    <xf numFmtId="0" fontId="109" fillId="0" borderId="0" xfId="0" applyFont="1" applyFill="1" applyAlignment="1" applyProtection="1">
      <alignment vertical="center"/>
      <protection/>
    </xf>
    <xf numFmtId="0" fontId="109" fillId="0" borderId="0" xfId="0" applyFont="1" applyFill="1" applyBorder="1" applyAlignment="1" applyProtection="1">
      <alignment horizontal="left" vertical="center"/>
      <protection/>
    </xf>
    <xf numFmtId="0" fontId="93" fillId="0" borderId="0" xfId="0" applyNumberFormat="1" applyFont="1" applyFill="1" applyAlignment="1" applyProtection="1">
      <alignment vertical="center"/>
      <protection/>
    </xf>
    <xf numFmtId="0" fontId="109" fillId="0" borderId="0" xfId="0" applyFont="1" applyBorder="1" applyAlignment="1" applyProtection="1">
      <alignment vertical="center"/>
      <protection/>
    </xf>
    <xf numFmtId="0" fontId="109" fillId="0" borderId="0" xfId="0" applyFont="1" applyBorder="1" applyAlignment="1" applyProtection="1">
      <alignment horizontal="center" vertical="center"/>
      <protection/>
    </xf>
    <xf numFmtId="0" fontId="109" fillId="0" borderId="0" xfId="0" applyFont="1" applyBorder="1" applyAlignment="1" applyProtection="1">
      <alignment vertical="center"/>
      <protection/>
    </xf>
    <xf numFmtId="0" fontId="109" fillId="0" borderId="0" xfId="0" applyNumberFormat="1" applyFont="1" applyBorder="1" applyAlignment="1" applyProtection="1">
      <alignment horizontal="right" vertical="center"/>
      <protection/>
    </xf>
    <xf numFmtId="0" fontId="109" fillId="0" borderId="0" xfId="0" applyFont="1" applyAlignment="1" applyProtection="1">
      <alignment vertical="center"/>
      <protection/>
    </xf>
    <xf numFmtId="0" fontId="109" fillId="0" borderId="0" xfId="0" applyFont="1" applyAlignment="1" applyProtection="1">
      <alignment vertical="center" shrinkToFit="1"/>
      <protection/>
    </xf>
    <xf numFmtId="0" fontId="109" fillId="0" borderId="0" xfId="0" applyFont="1" applyFill="1" applyBorder="1" applyAlignment="1" applyProtection="1">
      <alignment vertical="center"/>
      <protection/>
    </xf>
    <xf numFmtId="0" fontId="109" fillId="34" borderId="15" xfId="0" applyFont="1" applyFill="1" applyBorder="1" applyAlignment="1" applyProtection="1">
      <alignment vertical="center" shrinkToFit="1"/>
      <protection/>
    </xf>
    <xf numFmtId="0" fontId="109" fillId="34" borderId="15" xfId="0" applyNumberFormat="1" applyFont="1" applyFill="1" applyBorder="1" applyAlignment="1" applyProtection="1">
      <alignment horizontal="center" vertical="center" shrinkToFit="1"/>
      <protection/>
    </xf>
    <xf numFmtId="0" fontId="16" fillId="34" borderId="15" xfId="0" applyNumberFormat="1" applyFont="1" applyFill="1" applyBorder="1" applyAlignment="1" applyProtection="1">
      <alignment horizontal="center" vertical="center" shrinkToFit="1"/>
      <protection/>
    </xf>
    <xf numFmtId="0" fontId="109" fillId="0" borderId="0" xfId="0" applyFont="1" applyBorder="1" applyAlignment="1" applyProtection="1">
      <alignment vertical="center" shrinkToFit="1"/>
      <protection/>
    </xf>
    <xf numFmtId="0" fontId="109" fillId="0" borderId="0" xfId="0" applyNumberFormat="1" applyFont="1" applyBorder="1" applyAlignment="1" applyProtection="1">
      <alignment horizontal="right" vertical="center" shrinkToFit="1"/>
      <protection/>
    </xf>
    <xf numFmtId="0" fontId="109" fillId="0" borderId="15" xfId="0" applyFont="1" applyBorder="1" applyAlignment="1" applyProtection="1">
      <alignment horizontal="center" vertical="center" shrinkToFit="1"/>
      <protection locked="0"/>
    </xf>
    <xf numFmtId="0" fontId="16" fillId="28" borderId="15" xfId="0" applyNumberFormat="1" applyFont="1" applyFill="1" applyBorder="1" applyAlignment="1" applyProtection="1">
      <alignment vertical="center" shrinkToFit="1"/>
      <protection locked="0"/>
    </xf>
    <xf numFmtId="0" fontId="16" fillId="28" borderId="15" xfId="0" applyNumberFormat="1" applyFont="1" applyFill="1" applyBorder="1" applyAlignment="1" applyProtection="1">
      <alignment horizontal="center" vertical="center" shrinkToFit="1"/>
      <protection locked="0"/>
    </xf>
    <xf numFmtId="38" fontId="110" fillId="0" borderId="15" xfId="50" applyFont="1" applyBorder="1" applyAlignment="1" applyProtection="1">
      <alignment horizontal="center" vertical="center" shrinkToFit="1"/>
      <protection/>
    </xf>
    <xf numFmtId="38" fontId="109" fillId="0" borderId="15" xfId="50" applyFont="1" applyBorder="1" applyAlignment="1" applyProtection="1">
      <alignment horizontal="center" vertical="center" shrinkToFit="1"/>
      <protection/>
    </xf>
    <xf numFmtId="0" fontId="16" fillId="0" borderId="0" xfId="0" applyFont="1" applyFill="1" applyBorder="1" applyAlignment="1" applyProtection="1">
      <alignment vertical="center" shrinkToFit="1"/>
      <protection/>
    </xf>
    <xf numFmtId="0" fontId="16" fillId="0" borderId="0" xfId="0" applyFont="1" applyFill="1" applyBorder="1" applyAlignment="1" applyProtection="1">
      <alignment horizontal="center" vertical="center" shrinkToFit="1"/>
      <protection/>
    </xf>
    <xf numFmtId="0" fontId="109" fillId="0" borderId="0" xfId="0" applyFont="1" applyBorder="1" applyAlignment="1" applyProtection="1">
      <alignment horizontal="center" vertical="center" shrinkToFit="1"/>
      <protection/>
    </xf>
    <xf numFmtId="0" fontId="111"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vertical="center"/>
      <protection/>
    </xf>
    <xf numFmtId="0" fontId="17"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7" fillId="0" borderId="15" xfId="0" applyFont="1" applyFill="1" applyBorder="1" applyAlignment="1" applyProtection="1">
      <alignment horizontal="center" vertical="center"/>
      <protection/>
    </xf>
    <xf numFmtId="38" fontId="87" fillId="0" borderId="15" xfId="50" applyFont="1" applyFill="1" applyBorder="1" applyAlignment="1" applyProtection="1">
      <alignment horizontal="center" vertical="center"/>
      <protection/>
    </xf>
    <xf numFmtId="38" fontId="112" fillId="0" borderId="15" xfId="5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0" fontId="113" fillId="33" borderId="0" xfId="0" applyFont="1" applyFill="1" applyAlignment="1" applyProtection="1">
      <alignment vertical="center"/>
      <protection/>
    </xf>
    <xf numFmtId="0" fontId="100" fillId="0" borderId="0" xfId="0" applyFont="1" applyAlignment="1" applyProtection="1">
      <alignment vertical="center"/>
      <protection/>
    </xf>
    <xf numFmtId="0" fontId="114" fillId="33" borderId="0" xfId="0" applyFont="1" applyFill="1" applyAlignment="1" applyProtection="1">
      <alignment vertical="center"/>
      <protection/>
    </xf>
    <xf numFmtId="0" fontId="93" fillId="33" borderId="0" xfId="0" applyFont="1" applyFill="1" applyBorder="1" applyAlignment="1" applyProtection="1">
      <alignment vertical="center"/>
      <protection/>
    </xf>
    <xf numFmtId="0" fontId="93" fillId="33" borderId="0" xfId="0" applyFont="1" applyFill="1" applyAlignment="1" applyProtection="1">
      <alignment vertical="center"/>
      <protection locked="0"/>
    </xf>
    <xf numFmtId="0" fontId="113" fillId="33" borderId="0" xfId="0" applyFont="1" applyFill="1" applyAlignment="1" applyProtection="1">
      <alignment vertical="center"/>
      <protection locked="0"/>
    </xf>
    <xf numFmtId="0" fontId="87" fillId="33" borderId="0" xfId="0" applyFont="1" applyFill="1" applyAlignment="1">
      <alignment vertical="center"/>
    </xf>
    <xf numFmtId="0" fontId="115" fillId="33" borderId="0" xfId="0" applyFont="1" applyFill="1" applyAlignment="1" applyProtection="1">
      <alignment horizontal="center" vertical="center"/>
      <protection locked="0"/>
    </xf>
    <xf numFmtId="0" fontId="108" fillId="33" borderId="0" xfId="0" applyFont="1" applyFill="1" applyAlignment="1" applyProtection="1">
      <alignment horizontal="center" vertical="center"/>
      <protection locked="0"/>
    </xf>
    <xf numFmtId="0" fontId="108" fillId="33" borderId="0" xfId="0" applyFont="1" applyFill="1" applyAlignment="1" applyProtection="1">
      <alignment vertical="center"/>
      <protection locked="0"/>
    </xf>
    <xf numFmtId="176" fontId="7" fillId="33" borderId="43" xfId="0" applyNumberFormat="1" applyFont="1" applyFill="1" applyBorder="1" applyAlignment="1" applyProtection="1">
      <alignment horizontal="right" vertical="center"/>
      <protection locked="0"/>
    </xf>
    <xf numFmtId="176" fontId="7" fillId="33" borderId="25" xfId="0" applyNumberFormat="1"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protection/>
    </xf>
    <xf numFmtId="0" fontId="7" fillId="28" borderId="47" xfId="0" applyFont="1" applyFill="1" applyBorder="1" applyAlignment="1" applyProtection="1">
      <alignment horizontal="left" vertical="center"/>
      <protection/>
    </xf>
    <xf numFmtId="0" fontId="7" fillId="28" borderId="48" xfId="0" applyFont="1" applyFill="1" applyBorder="1" applyAlignment="1" applyProtection="1">
      <alignment horizontal="left" vertical="center"/>
      <protection/>
    </xf>
    <xf numFmtId="0" fontId="109" fillId="0" borderId="15" xfId="0" applyFont="1" applyBorder="1" applyAlignment="1" applyProtection="1">
      <alignment horizontal="center" vertical="center" shrinkToFit="1"/>
      <protection/>
    </xf>
    <xf numFmtId="0" fontId="16" fillId="28" borderId="15" xfId="0" applyNumberFormat="1" applyFont="1" applyFill="1" applyBorder="1" applyAlignment="1" applyProtection="1">
      <alignment vertical="center" shrinkToFit="1"/>
      <protection/>
    </xf>
    <xf numFmtId="0" fontId="16" fillId="28" borderId="15" xfId="0" applyNumberFormat="1" applyFont="1" applyFill="1" applyBorder="1" applyAlignment="1" applyProtection="1">
      <alignment horizontal="center" vertical="center" shrinkToFit="1"/>
      <protection/>
    </xf>
    <xf numFmtId="0" fontId="106" fillId="0" borderId="15" xfId="0" applyFont="1" applyBorder="1" applyAlignment="1" applyProtection="1">
      <alignment vertical="center" wrapText="1"/>
      <protection/>
    </xf>
    <xf numFmtId="0" fontId="7" fillId="0" borderId="49"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33" borderId="50" xfId="0" applyFont="1" applyFill="1" applyBorder="1" applyAlignment="1">
      <alignment vertical="center" wrapText="1"/>
    </xf>
    <xf numFmtId="0" fontId="116" fillId="33" borderId="0" xfId="0" applyFont="1" applyFill="1" applyAlignment="1" applyProtection="1">
      <alignment vertical="center"/>
      <protection locked="0"/>
    </xf>
    <xf numFmtId="0" fontId="106" fillId="0" borderId="14" xfId="0" applyFont="1" applyBorder="1" applyAlignment="1" applyProtection="1">
      <alignment vertical="center" wrapText="1"/>
      <protection/>
    </xf>
    <xf numFmtId="0" fontId="117" fillId="0" borderId="0" xfId="0" applyFont="1" applyAlignment="1">
      <alignment vertical="center"/>
    </xf>
    <xf numFmtId="0" fontId="118" fillId="35" borderId="51" xfId="0" applyFont="1" applyFill="1" applyBorder="1" applyAlignment="1">
      <alignment vertical="center" wrapText="1"/>
    </xf>
    <xf numFmtId="0" fontId="118" fillId="0" borderId="0" xfId="0" applyFont="1" applyAlignment="1">
      <alignment vertical="center"/>
    </xf>
    <xf numFmtId="0" fontId="0" fillId="0" borderId="0" xfId="0" applyFont="1" applyAlignment="1">
      <alignment vertical="center"/>
    </xf>
    <xf numFmtId="0" fontId="119" fillId="33" borderId="0" xfId="0" applyFont="1" applyFill="1" applyAlignment="1">
      <alignment horizontal="center" vertical="center"/>
    </xf>
    <xf numFmtId="0" fontId="94" fillId="0" borderId="0" xfId="0" applyFont="1" applyAlignment="1">
      <alignment vertical="center"/>
    </xf>
    <xf numFmtId="0" fontId="95" fillId="0" borderId="0" xfId="0" applyFont="1" applyAlignment="1">
      <alignment vertical="center"/>
    </xf>
    <xf numFmtId="0" fontId="7"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93" fillId="33" borderId="0" xfId="0" applyFont="1" applyFill="1" applyAlignment="1" applyProtection="1">
      <alignment vertical="center" wrapText="1"/>
      <protection locked="0"/>
    </xf>
    <xf numFmtId="176" fontId="93" fillId="33" borderId="43" xfId="0" applyNumberFormat="1" applyFont="1" applyFill="1" applyBorder="1" applyAlignment="1" applyProtection="1">
      <alignment vertical="center"/>
      <protection locked="0"/>
    </xf>
    <xf numFmtId="176" fontId="93" fillId="33" borderId="41" xfId="0" applyNumberFormat="1" applyFont="1" applyFill="1" applyBorder="1" applyAlignment="1" applyProtection="1">
      <alignment vertical="center"/>
      <protection locked="0"/>
    </xf>
    <xf numFmtId="176" fontId="93" fillId="33" borderId="43" xfId="0" applyNumberFormat="1" applyFont="1" applyFill="1" applyBorder="1" applyAlignment="1" applyProtection="1">
      <alignment vertical="center"/>
      <protection/>
    </xf>
    <xf numFmtId="176" fontId="93" fillId="33" borderId="25" xfId="0" applyNumberFormat="1" applyFont="1" applyFill="1" applyBorder="1" applyAlignment="1" applyProtection="1">
      <alignment vertical="center"/>
      <protection locked="0"/>
    </xf>
    <xf numFmtId="176" fontId="93" fillId="33" borderId="16" xfId="0" applyNumberFormat="1" applyFont="1" applyFill="1" applyBorder="1" applyAlignment="1" applyProtection="1">
      <alignment vertical="center"/>
      <protection locked="0"/>
    </xf>
    <xf numFmtId="176" fontId="93" fillId="33" borderId="0" xfId="0" applyNumberFormat="1" applyFont="1" applyFill="1" applyBorder="1" applyAlignment="1" applyProtection="1">
      <alignment vertical="center"/>
      <protection locked="0"/>
    </xf>
    <xf numFmtId="176" fontId="93" fillId="33" borderId="25" xfId="0" applyNumberFormat="1" applyFont="1" applyFill="1" applyBorder="1" applyAlignment="1" applyProtection="1">
      <alignment vertical="center"/>
      <protection/>
    </xf>
    <xf numFmtId="0" fontId="95" fillId="0" borderId="0" xfId="0" applyFont="1" applyAlignment="1" applyProtection="1">
      <alignment horizontal="center" vertical="center"/>
      <protection/>
    </xf>
    <xf numFmtId="0" fontId="97" fillId="33" borderId="14" xfId="0" applyFont="1" applyFill="1" applyBorder="1" applyAlignment="1" applyProtection="1">
      <alignment horizontal="center" vertical="center"/>
      <protection/>
    </xf>
    <xf numFmtId="0" fontId="100" fillId="33" borderId="14" xfId="0" applyFont="1" applyFill="1" applyBorder="1" applyAlignment="1" applyProtection="1">
      <alignment horizontal="center" vertical="center" shrinkToFit="1"/>
      <protection locked="0"/>
    </xf>
    <xf numFmtId="0" fontId="5" fillId="0" borderId="0" xfId="0" applyFont="1" applyAlignment="1" applyProtection="1">
      <alignment vertical="center"/>
      <protection/>
    </xf>
    <xf numFmtId="0" fontId="5" fillId="0" borderId="0" xfId="0" applyFont="1" applyFill="1" applyAlignment="1" applyProtection="1">
      <alignment horizontal="right" vertical="center"/>
      <protection/>
    </xf>
    <xf numFmtId="0" fontId="120" fillId="0" borderId="0" xfId="0" applyFont="1" applyFill="1" applyBorder="1" applyAlignment="1">
      <alignment horizontal="left" vertical="center"/>
    </xf>
    <xf numFmtId="0" fontId="121" fillId="0" borderId="0" xfId="0" applyFont="1" applyFill="1" applyBorder="1" applyAlignment="1">
      <alignment vertical="center" wrapText="1"/>
    </xf>
    <xf numFmtId="0" fontId="122" fillId="0" borderId="0" xfId="0" applyFont="1" applyFill="1" applyBorder="1" applyAlignment="1">
      <alignment horizontal="center" vertical="center" wrapText="1"/>
    </xf>
    <xf numFmtId="0" fontId="121" fillId="34" borderId="52" xfId="0" applyFont="1" applyFill="1" applyBorder="1" applyAlignment="1">
      <alignment horizontal="center" vertical="center" wrapText="1"/>
    </xf>
    <xf numFmtId="0" fontId="121" fillId="34" borderId="15" xfId="0" applyFont="1" applyFill="1" applyBorder="1" applyAlignment="1">
      <alignment horizontal="center" vertical="center" wrapText="1"/>
    </xf>
    <xf numFmtId="0" fontId="121" fillId="0" borderId="53" xfId="0" applyFont="1" applyFill="1" applyBorder="1" applyAlignment="1">
      <alignment vertical="center" wrapText="1"/>
    </xf>
    <xf numFmtId="1" fontId="120" fillId="0" borderId="54" xfId="0" applyNumberFormat="1" applyFont="1" applyFill="1" applyBorder="1" applyAlignment="1">
      <alignment horizontal="right" vertical="center" shrinkToFit="1"/>
    </xf>
    <xf numFmtId="0" fontId="121" fillId="0" borderId="55" xfId="0" applyFont="1" applyFill="1" applyBorder="1" applyAlignment="1">
      <alignment vertical="center" wrapText="1"/>
    </xf>
    <xf numFmtId="1" fontId="120" fillId="0" borderId="56" xfId="0" applyNumberFormat="1" applyFont="1" applyFill="1" applyBorder="1" applyAlignment="1">
      <alignment horizontal="right" vertical="center" shrinkToFit="1"/>
    </xf>
    <xf numFmtId="0" fontId="121" fillId="36" borderId="53" xfId="0" applyFont="1" applyFill="1" applyBorder="1" applyAlignment="1">
      <alignment vertical="center" wrapText="1"/>
    </xf>
    <xf numFmtId="1" fontId="120" fillId="36" borderId="56" xfId="0" applyNumberFormat="1" applyFont="1" applyFill="1" applyBorder="1" applyAlignment="1">
      <alignment horizontal="right" vertical="center" shrinkToFit="1"/>
    </xf>
    <xf numFmtId="0" fontId="121" fillId="36" borderId="0" xfId="0" applyFont="1" applyFill="1" applyBorder="1" applyAlignment="1">
      <alignment vertical="center" wrapText="1"/>
    </xf>
    <xf numFmtId="0" fontId="123" fillId="0" borderId="0" xfId="0" applyFont="1" applyFill="1" applyBorder="1" applyAlignment="1">
      <alignment horizontal="left" vertical="center"/>
    </xf>
    <xf numFmtId="0" fontId="121" fillId="36" borderId="55" xfId="0" applyFont="1" applyFill="1" applyBorder="1" applyAlignment="1">
      <alignment vertical="center" wrapText="1"/>
    </xf>
    <xf numFmtId="0" fontId="121" fillId="0" borderId="57" xfId="0" applyFont="1" applyFill="1" applyBorder="1" applyAlignment="1">
      <alignment horizontal="left" vertical="center" wrapText="1"/>
    </xf>
    <xf numFmtId="0" fontId="121" fillId="36" borderId="29" xfId="0" applyFont="1" applyFill="1" applyBorder="1" applyAlignment="1">
      <alignment vertical="center" wrapText="1"/>
    </xf>
    <xf numFmtId="0" fontId="121" fillId="36" borderId="57" xfId="0" applyFont="1" applyFill="1" applyBorder="1" applyAlignment="1">
      <alignment horizontal="left" vertical="center" wrapText="1"/>
    </xf>
    <xf numFmtId="0" fontId="121" fillId="0" borderId="19" xfId="0" applyFont="1" applyFill="1" applyBorder="1" applyAlignment="1">
      <alignment horizontal="left" vertical="center" wrapText="1"/>
    </xf>
    <xf numFmtId="1" fontId="120" fillId="0" borderId="58" xfId="0" applyNumberFormat="1" applyFont="1" applyFill="1" applyBorder="1" applyAlignment="1">
      <alignment horizontal="right" vertical="center" shrinkToFit="1"/>
    </xf>
    <xf numFmtId="0" fontId="121" fillId="0" borderId="14" xfId="0" applyFont="1" applyFill="1" applyBorder="1" applyAlignment="1">
      <alignment horizontal="left" vertical="center" wrapText="1"/>
    </xf>
    <xf numFmtId="0" fontId="121" fillId="36" borderId="54" xfId="0" applyFont="1" applyFill="1" applyBorder="1" applyAlignment="1">
      <alignment horizontal="left" vertical="center" wrapText="1"/>
    </xf>
    <xf numFmtId="0" fontId="120" fillId="0" borderId="59" xfId="0" applyFont="1" applyFill="1" applyBorder="1" applyAlignment="1">
      <alignment horizontal="left" vertical="center" wrapText="1"/>
    </xf>
    <xf numFmtId="0" fontId="121" fillId="0" borderId="60" xfId="0" applyFont="1" applyFill="1" applyBorder="1" applyAlignment="1">
      <alignment horizontal="left" vertical="center" wrapText="1"/>
    </xf>
    <xf numFmtId="0" fontId="121" fillId="0" borderId="61" xfId="0" applyFont="1" applyFill="1" applyBorder="1" applyAlignment="1">
      <alignment vertical="center" wrapText="1"/>
    </xf>
    <xf numFmtId="0" fontId="120" fillId="36" borderId="53" xfId="0" applyFont="1" applyFill="1" applyBorder="1" applyAlignment="1">
      <alignment horizontal="left" vertical="center" wrapText="1"/>
    </xf>
    <xf numFmtId="0" fontId="121" fillId="36" borderId="56" xfId="0" applyFont="1" applyFill="1" applyBorder="1" applyAlignment="1">
      <alignment horizontal="left" vertical="center" wrapText="1"/>
    </xf>
    <xf numFmtId="0" fontId="121" fillId="0" borderId="42" xfId="0" applyFont="1" applyFill="1" applyBorder="1" applyAlignment="1">
      <alignment vertical="center" wrapText="1"/>
    </xf>
    <xf numFmtId="0" fontId="121" fillId="0" borderId="40" xfId="0" applyFont="1" applyFill="1" applyBorder="1" applyAlignment="1">
      <alignment vertical="center" wrapText="1"/>
    </xf>
    <xf numFmtId="0" fontId="121" fillId="0" borderId="0" xfId="0" applyFont="1" applyFill="1" applyBorder="1" applyAlignment="1">
      <alignment horizontal="left" vertical="center" wrapText="1"/>
    </xf>
    <xf numFmtId="0" fontId="121" fillId="0" borderId="0" xfId="0" applyFont="1" applyFill="1" applyBorder="1" applyAlignment="1">
      <alignment horizontal="right" vertical="center" wrapText="1"/>
    </xf>
    <xf numFmtId="0" fontId="121" fillId="0" borderId="15" xfId="0" applyFont="1" applyFill="1" applyBorder="1" applyAlignment="1">
      <alignment horizontal="left" vertical="center" wrapText="1"/>
    </xf>
    <xf numFmtId="0" fontId="121" fillId="0" borderId="59" xfId="0" applyFont="1" applyFill="1" applyBorder="1" applyAlignment="1">
      <alignment vertical="center" wrapText="1"/>
    </xf>
    <xf numFmtId="0" fontId="121" fillId="0" borderId="60" xfId="0" applyFont="1" applyFill="1" applyBorder="1" applyAlignment="1">
      <alignment vertical="center" wrapText="1"/>
    </xf>
    <xf numFmtId="0" fontId="121" fillId="36" borderId="62" xfId="0" applyFont="1" applyFill="1" applyBorder="1" applyAlignment="1">
      <alignment vertical="center" wrapText="1"/>
    </xf>
    <xf numFmtId="0" fontId="121" fillId="36" borderId="59" xfId="0" applyFont="1" applyFill="1" applyBorder="1" applyAlignment="1">
      <alignment vertical="center" wrapText="1"/>
    </xf>
    <xf numFmtId="0" fontId="121" fillId="36" borderId="60" xfId="0" applyFont="1" applyFill="1" applyBorder="1" applyAlignment="1">
      <alignment vertical="center" wrapText="1"/>
    </xf>
    <xf numFmtId="0" fontId="121" fillId="0" borderId="62" xfId="0" applyFont="1" applyFill="1" applyBorder="1" applyAlignment="1">
      <alignment vertical="center" wrapText="1"/>
    </xf>
    <xf numFmtId="0" fontId="121" fillId="0" borderId="63" xfId="0" applyFont="1" applyFill="1" applyBorder="1" applyAlignment="1">
      <alignment vertical="center" wrapText="1"/>
    </xf>
    <xf numFmtId="0" fontId="121" fillId="36" borderId="41" xfId="0" applyFont="1" applyFill="1" applyBorder="1" applyAlignment="1">
      <alignment vertical="center" wrapText="1"/>
    </xf>
    <xf numFmtId="0" fontId="121" fillId="36" borderId="19" xfId="0" applyFont="1" applyFill="1" applyBorder="1" applyAlignment="1">
      <alignment horizontal="left" vertical="center" wrapText="1"/>
    </xf>
    <xf numFmtId="1" fontId="120" fillId="36" borderId="58" xfId="0" applyNumberFormat="1" applyFont="1" applyFill="1" applyBorder="1" applyAlignment="1">
      <alignment horizontal="right" vertical="center" shrinkToFit="1"/>
    </xf>
    <xf numFmtId="0" fontId="121" fillId="36" borderId="50" xfId="0" applyFont="1" applyFill="1" applyBorder="1" applyAlignment="1">
      <alignment horizontal="left" vertical="center" wrapText="1"/>
    </xf>
    <xf numFmtId="0" fontId="121" fillId="36" borderId="14" xfId="0" applyFont="1" applyFill="1" applyBorder="1" applyAlignment="1">
      <alignment horizontal="left" vertical="center" wrapText="1"/>
    </xf>
    <xf numFmtId="0" fontId="120" fillId="0" borderId="0" xfId="0" applyFont="1" applyFill="1" applyBorder="1" applyAlignment="1">
      <alignment vertical="center"/>
    </xf>
    <xf numFmtId="0" fontId="120" fillId="0" borderId="0" xfId="0" applyFont="1" applyFill="1" applyBorder="1" applyAlignment="1">
      <alignment horizontal="right" vertical="center"/>
    </xf>
    <xf numFmtId="1" fontId="120" fillId="0" borderId="15" xfId="0" applyNumberFormat="1" applyFont="1" applyFill="1" applyBorder="1" applyAlignment="1">
      <alignment horizontal="right" vertical="center" shrinkToFit="1"/>
    </xf>
    <xf numFmtId="1" fontId="120" fillId="36" borderId="15" xfId="0" applyNumberFormat="1" applyFont="1" applyFill="1" applyBorder="1" applyAlignment="1">
      <alignment horizontal="right" vertical="center" shrinkToFit="1"/>
    </xf>
    <xf numFmtId="0" fontId="121" fillId="36" borderId="15" xfId="0" applyFont="1" applyFill="1" applyBorder="1" applyAlignment="1">
      <alignment horizontal="left" vertical="center" wrapText="1"/>
    </xf>
    <xf numFmtId="0" fontId="121" fillId="0" borderId="50" xfId="0" applyFont="1" applyFill="1" applyBorder="1" applyAlignment="1">
      <alignment horizontal="left" vertical="center" wrapText="1"/>
    </xf>
    <xf numFmtId="0" fontId="109" fillId="0" borderId="15"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NumberFormat="1" applyFill="1" applyBorder="1" applyAlignment="1" applyProtection="1">
      <alignment horizontal="right" vertical="center"/>
      <protection/>
    </xf>
    <xf numFmtId="0" fontId="109" fillId="33" borderId="0" xfId="0" applyFont="1" applyFill="1" applyAlignment="1" applyProtection="1">
      <alignment vertical="center"/>
      <protection/>
    </xf>
    <xf numFmtId="0" fontId="109" fillId="33" borderId="0" xfId="0" applyFont="1" applyFill="1" applyBorder="1" applyAlignment="1" applyProtection="1">
      <alignment horizontal="center" vertical="center"/>
      <protection/>
    </xf>
    <xf numFmtId="0" fontId="109" fillId="33" borderId="0" xfId="0" applyFont="1" applyFill="1" applyBorder="1" applyAlignment="1" applyProtection="1">
      <alignment vertical="center"/>
      <protection/>
    </xf>
    <xf numFmtId="0" fontId="109" fillId="33" borderId="0" xfId="0" applyNumberFormat="1" applyFont="1" applyFill="1" applyBorder="1" applyAlignment="1" applyProtection="1">
      <alignment horizontal="right" vertical="center"/>
      <protection/>
    </xf>
    <xf numFmtId="0" fontId="109" fillId="33" borderId="0" xfId="0" applyFont="1" applyFill="1" applyBorder="1" applyAlignment="1" applyProtection="1">
      <alignment horizontal="left" vertical="center"/>
      <protection/>
    </xf>
    <xf numFmtId="0" fontId="109" fillId="33" borderId="0" xfId="0" applyNumberFormat="1" applyFont="1" applyFill="1" applyBorder="1" applyAlignment="1" applyProtection="1">
      <alignment horizontal="left" vertical="center"/>
      <protection/>
    </xf>
    <xf numFmtId="0" fontId="93" fillId="33" borderId="0" xfId="0" applyNumberFormat="1" applyFont="1" applyFill="1" applyAlignment="1" applyProtection="1">
      <alignment vertical="center"/>
      <protection/>
    </xf>
    <xf numFmtId="0" fontId="109" fillId="33" borderId="0" xfId="0" applyFont="1" applyFill="1" applyAlignment="1" applyProtection="1">
      <alignment vertical="center" shrinkToFit="1"/>
      <protection/>
    </xf>
    <xf numFmtId="0" fontId="109" fillId="33" borderId="0" xfId="0" applyFont="1" applyFill="1" applyBorder="1" applyAlignment="1" applyProtection="1">
      <alignment vertical="center"/>
      <protection/>
    </xf>
    <xf numFmtId="0" fontId="109" fillId="33" borderId="0" xfId="0" applyFont="1" applyFill="1" applyBorder="1" applyAlignment="1" applyProtection="1">
      <alignment vertical="center" shrinkToFit="1"/>
      <protection/>
    </xf>
    <xf numFmtId="0" fontId="109" fillId="33" borderId="0" xfId="0" applyNumberFormat="1" applyFont="1" applyFill="1" applyBorder="1" applyAlignment="1" applyProtection="1">
      <alignment horizontal="right" vertical="center" shrinkToFit="1"/>
      <protection/>
    </xf>
    <xf numFmtId="0" fontId="0" fillId="33" borderId="0" xfId="0" applyFill="1" applyBorder="1" applyAlignment="1" applyProtection="1">
      <alignment horizontal="right" vertical="center"/>
      <protection/>
    </xf>
    <xf numFmtId="0" fontId="0" fillId="33" borderId="0" xfId="0" applyNumberFormat="1" applyFill="1" applyAlignment="1" applyProtection="1">
      <alignment vertical="center"/>
      <protection/>
    </xf>
    <xf numFmtId="0" fontId="16" fillId="33" borderId="0" xfId="0" applyFont="1" applyFill="1" applyBorder="1" applyAlignment="1" applyProtection="1">
      <alignment vertical="center" shrinkToFit="1"/>
      <protection/>
    </xf>
    <xf numFmtId="0" fontId="16" fillId="33" borderId="0" xfId="0" applyFont="1" applyFill="1" applyBorder="1" applyAlignment="1" applyProtection="1">
      <alignment horizontal="center" vertical="center" shrinkToFit="1"/>
      <protection/>
    </xf>
    <xf numFmtId="0" fontId="109" fillId="33" borderId="0" xfId="0" applyFont="1" applyFill="1" applyBorder="1" applyAlignment="1" applyProtection="1">
      <alignment horizontal="center" vertical="center" shrinkToFit="1"/>
      <protection/>
    </xf>
    <xf numFmtId="0" fontId="111" fillId="33" borderId="0" xfId="0" applyFont="1" applyFill="1" applyBorder="1" applyAlignment="1" applyProtection="1">
      <alignment vertical="center"/>
      <protection/>
    </xf>
    <xf numFmtId="0" fontId="16" fillId="33" borderId="0" xfId="0" applyFont="1" applyFill="1" applyBorder="1" applyAlignment="1" applyProtection="1">
      <alignment horizontal="center" vertical="center"/>
      <protection/>
    </xf>
    <xf numFmtId="0" fontId="16" fillId="33" borderId="0" xfId="0" applyFont="1" applyFill="1" applyAlignment="1" applyProtection="1">
      <alignment vertical="center"/>
      <protection/>
    </xf>
    <xf numFmtId="0" fontId="16" fillId="33" borderId="0" xfId="0" applyFont="1" applyFill="1" applyBorder="1" applyAlignment="1" applyProtection="1">
      <alignment vertical="center"/>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5" xfId="0" applyNumberFormat="1" applyFont="1" applyFill="1" applyBorder="1" applyAlignment="1" applyProtection="1">
      <alignment horizontal="right" vertical="center"/>
      <protection locked="0"/>
    </xf>
    <xf numFmtId="0" fontId="7" fillId="0" borderId="0" xfId="0" applyFont="1" applyAlignment="1" applyProtection="1">
      <alignment vertical="center"/>
      <protection/>
    </xf>
    <xf numFmtId="0" fontId="93" fillId="0" borderId="0" xfId="0" applyFont="1" applyAlignment="1">
      <alignment horizontal="right" vertical="center"/>
    </xf>
    <xf numFmtId="0" fontId="124" fillId="33" borderId="0" xfId="0" applyFont="1" applyFill="1" applyAlignment="1" applyProtection="1">
      <alignment vertical="center"/>
      <protection locked="0"/>
    </xf>
    <xf numFmtId="0" fontId="0" fillId="33" borderId="0" xfId="0" applyFont="1" applyFill="1" applyAlignment="1" applyProtection="1">
      <alignment vertical="center"/>
      <protection/>
    </xf>
    <xf numFmtId="0" fontId="0" fillId="0" borderId="0" xfId="0" applyFont="1" applyAlignment="1">
      <alignment vertical="center"/>
    </xf>
    <xf numFmtId="176" fontId="93" fillId="33" borderId="64" xfId="0" applyNumberFormat="1" applyFont="1" applyFill="1" applyBorder="1" applyAlignment="1" applyProtection="1">
      <alignment vertical="center"/>
      <protection/>
    </xf>
    <xf numFmtId="0" fontId="106" fillId="0" borderId="15" xfId="0" applyFont="1" applyFill="1" applyBorder="1" applyAlignment="1" applyProtection="1">
      <alignment vertical="center" wrapText="1"/>
      <protection/>
    </xf>
    <xf numFmtId="0" fontId="106" fillId="0" borderId="15" xfId="0" applyFont="1" applyFill="1" applyBorder="1" applyAlignment="1">
      <alignment vertical="center" wrapText="1"/>
    </xf>
    <xf numFmtId="0" fontId="106" fillId="2" borderId="15" xfId="0" applyFont="1" applyFill="1" applyBorder="1" applyAlignment="1" applyProtection="1">
      <alignment vertical="center" wrapText="1"/>
      <protection/>
    </xf>
    <xf numFmtId="0" fontId="106" fillId="2" borderId="15" xfId="0" applyFont="1" applyFill="1" applyBorder="1" applyAlignment="1">
      <alignment vertical="center" wrapText="1"/>
    </xf>
    <xf numFmtId="0" fontId="106" fillId="33" borderId="15" xfId="0" applyFont="1" applyFill="1" applyBorder="1" applyAlignment="1">
      <alignment vertical="center" wrapText="1"/>
    </xf>
    <xf numFmtId="49" fontId="125" fillId="0" borderId="0" xfId="0" applyNumberFormat="1" applyFont="1" applyAlignment="1">
      <alignment vertical="center"/>
    </xf>
    <xf numFmtId="0" fontId="126" fillId="0" borderId="41" xfId="0" applyFont="1" applyFill="1" applyBorder="1" applyAlignment="1" applyProtection="1">
      <alignment horizontal="left" vertical="center" wrapText="1"/>
      <protection/>
    </xf>
    <xf numFmtId="0" fontId="126" fillId="0" borderId="41" xfId="0" applyFont="1" applyFill="1" applyBorder="1" applyAlignment="1" applyProtection="1">
      <alignment horizontal="left" vertical="center"/>
      <protection/>
    </xf>
    <xf numFmtId="222" fontId="95" fillId="0" borderId="16" xfId="0" applyNumberFormat="1" applyFont="1" applyBorder="1" applyAlignment="1" applyProtection="1">
      <alignment horizontal="left" vertical="center" shrinkToFit="1"/>
      <protection/>
    </xf>
    <xf numFmtId="222" fontId="95" fillId="0" borderId="40" xfId="0" applyNumberFormat="1" applyFont="1" applyBorder="1" applyAlignment="1" applyProtection="1">
      <alignment horizontal="left" vertical="center" shrinkToFit="1"/>
      <protection/>
    </xf>
    <xf numFmtId="0" fontId="95" fillId="0" borderId="0" xfId="0" applyFont="1" applyAlignment="1" applyProtection="1">
      <alignment horizontal="left" vertical="center"/>
      <protection/>
    </xf>
    <xf numFmtId="0" fontId="95" fillId="0" borderId="0" xfId="0" applyFont="1" applyAlignment="1" applyProtection="1">
      <alignment horizontal="center" vertical="center"/>
      <protection/>
    </xf>
    <xf numFmtId="0" fontId="93" fillId="0" borderId="0" xfId="0" applyFont="1" applyAlignment="1" applyProtection="1">
      <alignment horizontal="distributed" vertical="center" shrinkToFit="1"/>
      <protection/>
    </xf>
    <xf numFmtId="222" fontId="95" fillId="0" borderId="0" xfId="0" applyNumberFormat="1" applyFont="1" applyFill="1" applyAlignment="1" applyProtection="1">
      <alignment horizontal="left" vertical="center" indent="1" shrinkToFit="1"/>
      <protection locked="0"/>
    </xf>
    <xf numFmtId="0" fontId="95" fillId="0" borderId="0" xfId="0" applyFont="1" applyFill="1" applyAlignment="1" applyProtection="1">
      <alignment horizontal="left" vertical="center" indent="1" shrinkToFit="1"/>
      <protection locked="0"/>
    </xf>
    <xf numFmtId="0" fontId="93" fillId="0" borderId="0" xfId="0" applyFont="1" applyAlignment="1" applyProtection="1">
      <alignment vertical="center" shrinkToFit="1"/>
      <protection/>
    </xf>
    <xf numFmtId="0" fontId="95" fillId="0" borderId="0" xfId="0" applyFont="1" applyAlignment="1" applyProtection="1">
      <alignment horizontal="left" vertical="top" wrapText="1"/>
      <protection/>
    </xf>
    <xf numFmtId="0" fontId="95" fillId="0" borderId="11" xfId="0" applyFont="1" applyBorder="1" applyAlignment="1" applyProtection="1">
      <alignment horizontal="distributed" vertical="center"/>
      <protection/>
    </xf>
    <xf numFmtId="0" fontId="95" fillId="0" borderId="0" xfId="0" applyFont="1" applyBorder="1" applyAlignment="1" applyProtection="1">
      <alignment horizontal="distributed" vertical="center"/>
      <protection/>
    </xf>
    <xf numFmtId="0" fontId="95" fillId="0" borderId="25" xfId="0" applyFont="1" applyBorder="1" applyAlignment="1" applyProtection="1">
      <alignment horizontal="distributed" vertical="center"/>
      <protection/>
    </xf>
    <xf numFmtId="0" fontId="95" fillId="0" borderId="16" xfId="0" applyFont="1" applyBorder="1" applyAlignment="1" applyProtection="1">
      <alignment horizontal="distributed" vertical="center"/>
      <protection/>
    </xf>
    <xf numFmtId="222" fontId="95" fillId="0" borderId="0" xfId="0" applyNumberFormat="1" applyFont="1" applyBorder="1" applyAlignment="1" applyProtection="1">
      <alignment horizontal="left" vertical="center" shrinkToFit="1"/>
      <protection/>
    </xf>
    <xf numFmtId="222" fontId="95" fillId="0" borderId="45" xfId="0" applyNumberFormat="1" applyFont="1" applyBorder="1" applyAlignment="1" applyProtection="1">
      <alignment horizontal="left" vertical="center" shrinkToFit="1"/>
      <protection/>
    </xf>
    <xf numFmtId="0" fontId="5" fillId="0" borderId="0" xfId="0" applyFont="1" applyFill="1" applyAlignment="1" applyProtection="1">
      <alignment horizontal="right" vertical="center"/>
      <protection locked="0"/>
    </xf>
    <xf numFmtId="0" fontId="95" fillId="0" borderId="0" xfId="0" applyFont="1" applyFill="1" applyAlignment="1" applyProtection="1">
      <alignment horizontal="right" vertical="center"/>
      <protection locked="0"/>
    </xf>
    <xf numFmtId="222" fontId="95" fillId="0" borderId="0" xfId="0" applyNumberFormat="1" applyFont="1" applyBorder="1" applyAlignment="1" applyProtection="1">
      <alignment horizontal="left" vertical="center" wrapText="1"/>
      <protection/>
    </xf>
    <xf numFmtId="222" fontId="95" fillId="0" borderId="45" xfId="0" applyNumberFormat="1" applyFont="1" applyBorder="1" applyAlignment="1" applyProtection="1">
      <alignment horizontal="left" vertical="center" wrapText="1"/>
      <protection/>
    </xf>
    <xf numFmtId="0" fontId="95" fillId="0" borderId="28" xfId="0" applyFont="1" applyBorder="1" applyAlignment="1" applyProtection="1">
      <alignment horizontal="center" vertical="center"/>
      <protection/>
    </xf>
    <xf numFmtId="0" fontId="95" fillId="0" borderId="29" xfId="0" applyFont="1" applyBorder="1" applyAlignment="1" applyProtection="1">
      <alignment horizontal="center" vertical="center"/>
      <protection/>
    </xf>
    <xf numFmtId="0" fontId="95" fillId="0" borderId="30" xfId="0" applyFont="1" applyBorder="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95" fillId="28" borderId="0" xfId="0" applyFont="1" applyFill="1" applyAlignment="1" applyProtection="1">
      <alignment horizontal="center" vertical="center"/>
      <protection locked="0"/>
    </xf>
    <xf numFmtId="227" fontId="95" fillId="0" borderId="0" xfId="0" applyNumberFormat="1" applyFont="1" applyBorder="1" applyAlignment="1" applyProtection="1">
      <alignment horizontal="left" vertical="center" shrinkToFit="1"/>
      <protection/>
    </xf>
    <xf numFmtId="227" fontId="95" fillId="0" borderId="45" xfId="0" applyNumberFormat="1" applyFont="1" applyBorder="1" applyAlignment="1" applyProtection="1">
      <alignment horizontal="left" vertical="center" shrinkToFit="1"/>
      <protection/>
    </xf>
    <xf numFmtId="224" fontId="95" fillId="0" borderId="0" xfId="0" applyNumberFormat="1" applyFont="1" applyBorder="1" applyAlignment="1" applyProtection="1">
      <alignment horizontal="left" vertical="center" shrinkToFit="1"/>
      <protection/>
    </xf>
    <xf numFmtId="224" fontId="95" fillId="0" borderId="45" xfId="0" applyNumberFormat="1" applyFont="1" applyBorder="1" applyAlignment="1" applyProtection="1">
      <alignment horizontal="left" vertical="center" shrinkToFit="1"/>
      <protection/>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176" fontId="7" fillId="0" borderId="68" xfId="0" applyNumberFormat="1" applyFont="1" applyFill="1" applyBorder="1" applyAlignment="1">
      <alignment horizontal="left" vertical="center"/>
    </xf>
    <xf numFmtId="176" fontId="7" fillId="0" borderId="69" xfId="0" applyNumberFormat="1" applyFont="1" applyFill="1" applyBorder="1" applyAlignment="1">
      <alignment horizontal="left" vertical="center"/>
    </xf>
    <xf numFmtId="176" fontId="7" fillId="0" borderId="70" xfId="0" applyNumberFormat="1" applyFont="1" applyFill="1" applyBorder="1" applyAlignment="1">
      <alignment horizontal="left" vertical="center"/>
    </xf>
    <xf numFmtId="0" fontId="7" fillId="0" borderId="71" xfId="0" applyFont="1" applyFill="1" applyBorder="1" applyAlignment="1" applyProtection="1">
      <alignment horizontal="center" vertical="center"/>
      <protection/>
    </xf>
    <xf numFmtId="0" fontId="7" fillId="0" borderId="72" xfId="0" applyFont="1" applyFill="1" applyBorder="1" applyAlignment="1" applyProtection="1">
      <alignment horizontal="center" vertical="center"/>
      <protection/>
    </xf>
    <xf numFmtId="0" fontId="7" fillId="28" borderId="44" xfId="0" applyFont="1" applyFill="1" applyBorder="1" applyAlignment="1" applyProtection="1">
      <alignment horizontal="center" vertical="center"/>
      <protection locked="0"/>
    </xf>
    <xf numFmtId="0" fontId="7" fillId="28" borderId="73" xfId="0" applyFont="1" applyFill="1" applyBorder="1" applyAlignment="1" applyProtection="1">
      <alignment horizontal="center" vertical="center"/>
      <protection locked="0"/>
    </xf>
    <xf numFmtId="0" fontId="7" fillId="0" borderId="74"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14" fillId="28" borderId="76" xfId="0" applyNumberFormat="1" applyFont="1" applyFill="1" applyBorder="1" applyAlignment="1" applyProtection="1">
      <alignment horizontal="left" vertical="top" wrapText="1"/>
      <protection locked="0"/>
    </xf>
    <xf numFmtId="0" fontId="14" fillId="28" borderId="77"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7" fillId="28" borderId="79" xfId="0" applyFont="1" applyFill="1" applyBorder="1" applyAlignment="1" applyProtection="1">
      <alignment horizontal="center" vertical="center"/>
      <protection locked="0"/>
    </xf>
    <xf numFmtId="0" fontId="7" fillId="28" borderId="80" xfId="0" applyFont="1" applyFill="1" applyBorder="1" applyAlignment="1" applyProtection="1">
      <alignment horizontal="center" vertical="center"/>
      <protection locked="0"/>
    </xf>
    <xf numFmtId="176" fontId="7" fillId="28" borderId="65" xfId="0" applyNumberFormat="1" applyFont="1" applyFill="1" applyBorder="1" applyAlignment="1" applyProtection="1">
      <alignment horizontal="left" vertical="center"/>
      <protection locked="0"/>
    </xf>
    <xf numFmtId="176" fontId="7" fillId="28" borderId="81" xfId="0" applyNumberFormat="1" applyFont="1" applyFill="1" applyBorder="1" applyAlignment="1" applyProtection="1">
      <alignment horizontal="left" vertical="center"/>
      <protection locked="0"/>
    </xf>
    <xf numFmtId="0" fontId="7" fillId="0" borderId="82" xfId="0" applyFont="1" applyBorder="1" applyAlignment="1">
      <alignment horizontal="left" vertical="center"/>
    </xf>
    <xf numFmtId="0" fontId="7" fillId="0" borderId="15" xfId="0" applyFont="1" applyBorder="1" applyAlignment="1">
      <alignment horizontal="center" vertical="center" shrinkToFit="1"/>
    </xf>
    <xf numFmtId="224" fontId="7" fillId="28" borderId="83" xfId="0" applyNumberFormat="1" applyFont="1" applyFill="1" applyBorder="1" applyAlignment="1" applyProtection="1">
      <alignment horizontal="left" vertical="center" shrinkToFit="1"/>
      <protection locked="0"/>
    </xf>
    <xf numFmtId="224" fontId="7" fillId="28" borderId="84" xfId="0" applyNumberFormat="1" applyFont="1" applyFill="1" applyBorder="1" applyAlignment="1" applyProtection="1">
      <alignment horizontal="left" vertical="center" shrinkToFit="1"/>
      <protection locked="0"/>
    </xf>
    <xf numFmtId="224" fontId="7" fillId="28" borderId="85" xfId="0" applyNumberFormat="1" applyFont="1" applyFill="1" applyBorder="1" applyAlignment="1" applyProtection="1">
      <alignment horizontal="left" vertical="center" shrinkToFit="1"/>
      <protection locked="0"/>
    </xf>
    <xf numFmtId="0" fontId="7" fillId="0" borderId="86" xfId="0" applyFont="1" applyFill="1" applyBorder="1" applyAlignment="1" applyProtection="1">
      <alignment horizontal="center" vertical="center" shrinkToFit="1"/>
      <protection/>
    </xf>
    <xf numFmtId="0" fontId="7" fillId="0" borderId="87" xfId="0" applyFont="1" applyFill="1" applyBorder="1" applyAlignment="1" applyProtection="1">
      <alignment horizontal="center" vertical="center" shrinkToFit="1"/>
      <protection/>
    </xf>
    <xf numFmtId="0" fontId="14" fillId="28" borderId="88" xfId="0" applyNumberFormat="1" applyFont="1" applyFill="1" applyBorder="1" applyAlignment="1" applyProtection="1">
      <alignment horizontal="left" vertical="top" wrapText="1"/>
      <protection locked="0"/>
    </xf>
    <xf numFmtId="0" fontId="14" fillId="28" borderId="32" xfId="0" applyNumberFormat="1" applyFont="1" applyFill="1" applyBorder="1" applyAlignment="1" applyProtection="1">
      <alignment horizontal="left" vertical="top" wrapText="1"/>
      <protection locked="0"/>
    </xf>
    <xf numFmtId="0" fontId="14" fillId="28" borderId="28" xfId="0" applyNumberFormat="1" applyFont="1" applyFill="1" applyBorder="1" applyAlignment="1" applyProtection="1">
      <alignment horizontal="left" vertical="top" wrapText="1"/>
      <protection locked="0"/>
    </xf>
    <xf numFmtId="0" fontId="14" fillId="28" borderId="29" xfId="0" applyNumberFormat="1" applyFont="1" applyFill="1" applyBorder="1" applyAlignment="1" applyProtection="1">
      <alignment horizontal="left" vertical="top" wrapText="1"/>
      <protection locked="0"/>
    </xf>
    <xf numFmtId="0" fontId="14" fillId="28" borderId="89" xfId="0" applyNumberFormat="1" applyFont="1" applyFill="1" applyBorder="1" applyAlignment="1" applyProtection="1">
      <alignment horizontal="left" vertical="top" wrapText="1"/>
      <protection locked="0"/>
    </xf>
    <xf numFmtId="0" fontId="7" fillId="0" borderId="90" xfId="0" applyFont="1" applyBorder="1" applyAlignment="1">
      <alignment horizontal="left" vertical="center"/>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176" fontId="7" fillId="28" borderId="67"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28" borderId="90" xfId="0" applyNumberFormat="1" applyFont="1" applyFill="1" applyBorder="1" applyAlignment="1" applyProtection="1">
      <alignment horizontal="left" vertical="center"/>
      <protection locked="0"/>
    </xf>
    <xf numFmtId="176" fontId="7" fillId="28" borderId="92" xfId="0" applyNumberFormat="1" applyFont="1" applyFill="1" applyBorder="1" applyAlignment="1" applyProtection="1">
      <alignment horizontal="left" vertical="center"/>
      <protection locked="0"/>
    </xf>
    <xf numFmtId="176" fontId="7" fillId="0" borderId="67" xfId="0" applyNumberFormat="1" applyFont="1" applyFill="1" applyBorder="1" applyAlignment="1">
      <alignment horizontal="left" vertical="center"/>
    </xf>
    <xf numFmtId="176" fontId="7" fillId="0" borderId="91" xfId="0" applyNumberFormat="1"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93" xfId="0" applyFont="1" applyBorder="1" applyAlignment="1">
      <alignment horizontal="center" vertical="center"/>
    </xf>
    <xf numFmtId="0" fontId="7" fillId="0" borderId="12" xfId="0" applyFont="1" applyFill="1" applyBorder="1" applyAlignment="1">
      <alignment horizontal="left" vertical="center" wrapText="1"/>
    </xf>
    <xf numFmtId="0" fontId="7" fillId="28" borderId="44" xfId="0" applyFont="1" applyFill="1" applyBorder="1" applyAlignment="1" applyProtection="1">
      <alignment horizontal="center" vertical="center" shrinkToFit="1"/>
      <protection locked="0"/>
    </xf>
    <xf numFmtId="0" fontId="7" fillId="28" borderId="73" xfId="0" applyFont="1" applyFill="1" applyBorder="1" applyAlignment="1" applyProtection="1">
      <alignment horizontal="center" vertical="center" shrinkToFit="1"/>
      <protection locked="0"/>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89" xfId="50" applyNumberFormat="1" applyFont="1" applyFill="1" applyBorder="1" applyAlignment="1" applyProtection="1">
      <alignment horizontal="left" vertical="center" shrinkToFit="1"/>
      <protection/>
    </xf>
    <xf numFmtId="0" fontId="14" fillId="28" borderId="83"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0" fontId="14" fillId="28" borderId="85" xfId="0" applyNumberFormat="1" applyFont="1" applyFill="1" applyBorder="1" applyAlignment="1" applyProtection="1">
      <alignment horizontal="left" vertical="top" wrapText="1"/>
      <protection locked="0"/>
    </xf>
    <xf numFmtId="0" fontId="7" fillId="0" borderId="94" xfId="0" applyFont="1" applyBorder="1" applyAlignment="1">
      <alignment horizontal="center" vertical="center" shrinkToFit="1"/>
    </xf>
    <xf numFmtId="0" fontId="7" fillId="33" borderId="15" xfId="0" applyFont="1" applyFill="1" applyBorder="1" applyAlignment="1">
      <alignment horizontal="center" vertical="center" textRotation="255" wrapText="1"/>
    </xf>
    <xf numFmtId="0" fontId="14" fillId="28" borderId="95"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0" fontId="14" fillId="28" borderId="97" xfId="0" applyNumberFormat="1" applyFont="1" applyFill="1" applyBorder="1" applyAlignment="1" applyProtection="1">
      <alignment horizontal="left" vertical="top" wrapText="1"/>
      <protection locked="0"/>
    </xf>
    <xf numFmtId="0" fontId="7" fillId="28" borderId="79" xfId="0" applyFont="1" applyFill="1" applyBorder="1" applyAlignment="1" applyProtection="1">
      <alignment horizontal="center" vertical="center" shrinkToFit="1"/>
      <protection locked="0"/>
    </xf>
    <xf numFmtId="0" fontId="7" fillId="28" borderId="80" xfId="0" applyFont="1" applyFill="1" applyBorder="1" applyAlignment="1" applyProtection="1">
      <alignment horizontal="center" vertical="center" shrinkToFit="1"/>
      <protection locked="0"/>
    </xf>
    <xf numFmtId="236" fontId="7" fillId="28" borderId="98" xfId="0" applyNumberFormat="1" applyFont="1" applyFill="1" applyBorder="1" applyAlignment="1" applyProtection="1">
      <alignment horizontal="left" vertical="center" wrapText="1"/>
      <protection locked="0"/>
    </xf>
    <xf numFmtId="236" fontId="7" fillId="28" borderId="99" xfId="0" applyNumberFormat="1" applyFont="1" applyFill="1" applyBorder="1" applyAlignment="1" applyProtection="1">
      <alignment horizontal="left" vertical="center" wrapText="1"/>
      <protection locked="0"/>
    </xf>
    <xf numFmtId="236" fontId="7" fillId="28" borderId="100" xfId="0" applyNumberFormat="1" applyFont="1" applyFill="1" applyBorder="1" applyAlignment="1" applyProtection="1">
      <alignment horizontal="left" vertical="center" wrapText="1"/>
      <protection locked="0"/>
    </xf>
    <xf numFmtId="0" fontId="7" fillId="33" borderId="43"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213" fontId="7" fillId="0" borderId="83" xfId="0" applyNumberFormat="1" applyFont="1" applyFill="1" applyBorder="1" applyAlignment="1">
      <alignment horizontal="left" vertical="center"/>
    </xf>
    <xf numFmtId="213" fontId="7" fillId="0" borderId="84" xfId="0" applyNumberFormat="1" applyFont="1" applyFill="1" applyBorder="1" applyAlignment="1">
      <alignment horizontal="left" vertical="center"/>
    </xf>
    <xf numFmtId="213" fontId="7" fillId="0" borderId="85" xfId="0" applyNumberFormat="1" applyFont="1" applyFill="1" applyBorder="1" applyAlignment="1">
      <alignment horizontal="left" vertical="center"/>
    </xf>
    <xf numFmtId="221" fontId="7" fillId="28" borderId="21" xfId="0" applyNumberFormat="1" applyFont="1" applyFill="1" applyBorder="1" applyAlignment="1" applyProtection="1">
      <alignment horizontal="center" vertical="center" wrapText="1"/>
      <protection locked="0"/>
    </xf>
    <xf numFmtId="221" fontId="7" fillId="28" borderId="101" xfId="0" applyNumberFormat="1"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49" fontId="7" fillId="28" borderId="83" xfId="0" applyNumberFormat="1" applyFont="1" applyFill="1" applyBorder="1" applyAlignment="1" applyProtection="1">
      <alignment horizontal="left" vertical="center" shrinkToFit="1"/>
      <protection locked="0"/>
    </xf>
    <xf numFmtId="49" fontId="7" fillId="28" borderId="84" xfId="0" applyNumberFormat="1" applyFont="1" applyFill="1" applyBorder="1" applyAlignment="1" applyProtection="1">
      <alignment horizontal="left" vertical="center" shrinkToFit="1"/>
      <protection locked="0"/>
    </xf>
    <xf numFmtId="49" fontId="7" fillId="28" borderId="85" xfId="0" applyNumberFormat="1" applyFont="1" applyFill="1" applyBorder="1" applyAlignment="1" applyProtection="1">
      <alignment horizontal="left" vertical="center" shrinkToFit="1"/>
      <protection locked="0"/>
    </xf>
    <xf numFmtId="0" fontId="7" fillId="0" borderId="102"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4" xfId="0" applyFont="1" applyBorder="1" applyAlignment="1">
      <alignment horizontal="center" vertical="center" textRotation="255"/>
    </xf>
    <xf numFmtId="176" fontId="7" fillId="28" borderId="66" xfId="0" applyNumberFormat="1" applyFont="1" applyFill="1" applyBorder="1" applyAlignment="1" applyProtection="1">
      <alignment horizontal="left" vertical="center"/>
      <protection locked="0"/>
    </xf>
    <xf numFmtId="176" fontId="7" fillId="28" borderId="103" xfId="0" applyNumberFormat="1" applyFont="1" applyFill="1" applyBorder="1" applyAlignment="1" applyProtection="1">
      <alignment horizontal="left" vertical="center"/>
      <protection locked="0"/>
    </xf>
    <xf numFmtId="176" fontId="7" fillId="0" borderId="64" xfId="0" applyNumberFormat="1" applyFont="1" applyFill="1" applyBorder="1" applyAlignment="1">
      <alignment horizontal="left" vertical="center"/>
    </xf>
    <xf numFmtId="176" fontId="7" fillId="0" borderId="104" xfId="0" applyNumberFormat="1" applyFont="1" applyFill="1" applyBorder="1" applyAlignment="1">
      <alignment horizontal="left" vertical="center"/>
    </xf>
    <xf numFmtId="176" fontId="7" fillId="0" borderId="105" xfId="0" applyNumberFormat="1" applyFont="1" applyFill="1" applyBorder="1" applyAlignment="1">
      <alignment horizontal="left" vertical="center"/>
    </xf>
    <xf numFmtId="0" fontId="7" fillId="33" borderId="106" xfId="0" applyFont="1" applyFill="1" applyBorder="1" applyAlignment="1">
      <alignment horizontal="left" vertical="center" wrapText="1"/>
    </xf>
    <xf numFmtId="49" fontId="14" fillId="0" borderId="83" xfId="0" applyNumberFormat="1" applyFont="1" applyFill="1" applyBorder="1" applyAlignment="1" applyProtection="1">
      <alignment horizontal="left" vertical="center" wrapText="1"/>
      <protection/>
    </xf>
    <xf numFmtId="49" fontId="14" fillId="0" borderId="84" xfId="0" applyNumberFormat="1" applyFont="1" applyFill="1" applyBorder="1" applyAlignment="1" applyProtection="1">
      <alignment horizontal="left" vertical="center" wrapText="1"/>
      <protection/>
    </xf>
    <xf numFmtId="49" fontId="14" fillId="0" borderId="85" xfId="0" applyNumberFormat="1" applyFont="1" applyFill="1" applyBorder="1" applyAlignment="1" applyProtection="1">
      <alignment horizontal="left" vertical="center" wrapText="1"/>
      <protection/>
    </xf>
    <xf numFmtId="0" fontId="7" fillId="0" borderId="93" xfId="0" applyFont="1" applyFill="1" applyBorder="1" applyAlignment="1">
      <alignment horizontal="left" vertical="center" wrapText="1"/>
    </xf>
    <xf numFmtId="0" fontId="7" fillId="33" borderId="106"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49" fontId="7" fillId="0" borderId="107" xfId="0" applyNumberFormat="1" applyFont="1" applyFill="1" applyBorder="1" applyAlignment="1" applyProtection="1">
      <alignment horizontal="center" vertical="center" shrinkToFit="1"/>
      <protection/>
    </xf>
    <xf numFmtId="49" fontId="7" fillId="0" borderId="108" xfId="0" applyNumberFormat="1" applyFont="1" applyFill="1" applyBorder="1" applyAlignment="1" applyProtection="1">
      <alignment horizontal="center" vertical="center" shrinkToFit="1"/>
      <protection/>
    </xf>
    <xf numFmtId="0" fontId="14" fillId="28" borderId="25" xfId="0" applyNumberFormat="1" applyFont="1" applyFill="1" applyBorder="1" applyAlignment="1" applyProtection="1">
      <alignment horizontal="left" vertical="top" wrapText="1"/>
      <protection locked="0"/>
    </xf>
    <xf numFmtId="0" fontId="14" fillId="28" borderId="16" xfId="0" applyNumberFormat="1" applyFont="1" applyFill="1" applyBorder="1" applyAlignment="1" applyProtection="1">
      <alignment horizontal="left" vertical="top" wrapText="1"/>
      <protection locked="0"/>
    </xf>
    <xf numFmtId="0" fontId="14" fillId="28" borderId="109" xfId="0" applyNumberFormat="1" applyFont="1" applyFill="1" applyBorder="1" applyAlignment="1" applyProtection="1">
      <alignment horizontal="left" vertical="top" wrapText="1"/>
      <protection locked="0"/>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10" xfId="0" applyFont="1" applyFill="1" applyBorder="1" applyAlignment="1">
      <alignment horizontal="center" vertical="center" textRotation="255" wrapText="1"/>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33" borderId="111"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93" xfId="0" applyFont="1" applyFill="1" applyBorder="1" applyAlignment="1">
      <alignment horizontal="left" vertical="center" shrinkToFit="1"/>
    </xf>
    <xf numFmtId="0" fontId="7" fillId="33" borderId="2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7" fillId="33" borderId="77" xfId="0" applyFont="1" applyFill="1" applyBorder="1" applyAlignment="1">
      <alignment horizontal="left" vertical="center" wrapText="1"/>
    </xf>
    <xf numFmtId="0" fontId="7" fillId="33" borderId="112" xfId="0" applyFont="1" applyFill="1" applyBorder="1" applyAlignment="1">
      <alignment horizontal="left" vertical="center" wrapText="1"/>
    </xf>
    <xf numFmtId="0" fontId="19" fillId="35" borderId="63" xfId="0" applyFont="1" applyFill="1" applyBorder="1" applyAlignment="1">
      <alignment horizontal="left" vertical="center" wrapText="1"/>
    </xf>
    <xf numFmtId="0" fontId="20" fillId="0" borderId="61" xfId="0" applyFont="1" applyBorder="1" applyAlignment="1">
      <alignment vertical="center"/>
    </xf>
    <xf numFmtId="0" fontId="20" fillId="0" borderId="58" xfId="0" applyFont="1" applyBorder="1" applyAlignment="1">
      <alignment vertical="center"/>
    </xf>
    <xf numFmtId="0" fontId="119" fillId="33" borderId="0" xfId="0" applyFont="1" applyFill="1" applyBorder="1" applyAlignment="1" applyProtection="1">
      <alignment horizontal="center" vertical="center"/>
      <protection/>
    </xf>
    <xf numFmtId="232" fontId="93" fillId="0" borderId="113" xfId="0" applyNumberFormat="1" applyFont="1" applyFill="1" applyBorder="1" applyAlignment="1" applyProtection="1">
      <alignment horizontal="left" vertical="center"/>
      <protection locked="0"/>
    </xf>
    <xf numFmtId="232" fontId="93" fillId="0" borderId="27" xfId="0" applyNumberFormat="1" applyFont="1" applyFill="1" applyBorder="1" applyAlignment="1" applyProtection="1">
      <alignment horizontal="left" vertical="center"/>
      <protection locked="0"/>
    </xf>
    <xf numFmtId="49" fontId="7" fillId="28" borderId="114"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49" fontId="7" fillId="28" borderId="83" xfId="44" applyNumberFormat="1" applyFont="1" applyFill="1" applyBorder="1" applyAlignment="1" applyProtection="1">
      <alignment horizontal="left" vertical="center" shrinkToFit="1"/>
      <protection locked="0"/>
    </xf>
    <xf numFmtId="227" fontId="7" fillId="28" borderId="83" xfId="0" applyNumberFormat="1" applyFont="1" applyFill="1" applyBorder="1" applyAlignment="1" applyProtection="1">
      <alignment horizontal="left" vertical="center" shrinkToFit="1"/>
      <protection locked="0"/>
    </xf>
    <xf numFmtId="227" fontId="7" fillId="28" borderId="84" xfId="0" applyNumberFormat="1" applyFont="1" applyFill="1" applyBorder="1" applyAlignment="1" applyProtection="1">
      <alignment horizontal="left" vertical="center" shrinkToFit="1"/>
      <protection locked="0"/>
    </xf>
    <xf numFmtId="227" fontId="7" fillId="28" borderId="85" xfId="0" applyNumberFormat="1" applyFont="1" applyFill="1" applyBorder="1" applyAlignment="1" applyProtection="1">
      <alignment horizontal="left" vertical="center" shrinkToFit="1"/>
      <protection locked="0"/>
    </xf>
    <xf numFmtId="0" fontId="7" fillId="28" borderId="83" xfId="0" applyFont="1" applyFill="1" applyBorder="1" applyAlignment="1" applyProtection="1">
      <alignment horizontal="left" vertical="center" shrinkToFit="1"/>
      <protection locked="0"/>
    </xf>
    <xf numFmtId="0" fontId="7" fillId="28" borderId="84" xfId="0" applyFont="1" applyFill="1" applyBorder="1" applyAlignment="1" applyProtection="1">
      <alignment horizontal="left" vertical="center" shrinkToFit="1"/>
      <protection locked="0"/>
    </xf>
    <xf numFmtId="0" fontId="7" fillId="28" borderId="85" xfId="0" applyFont="1" applyFill="1" applyBorder="1" applyAlignment="1" applyProtection="1">
      <alignment horizontal="left" vertical="center" shrinkToFit="1"/>
      <protection locked="0"/>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5"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33" borderId="115" xfId="0" applyFont="1" applyFill="1" applyBorder="1" applyAlignment="1">
      <alignment horizontal="left" vertical="center" wrapText="1"/>
    </xf>
    <xf numFmtId="0" fontId="7" fillId="0" borderId="4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5" xfId="0" applyFont="1" applyFill="1" applyBorder="1" applyAlignment="1">
      <alignment horizontal="center" vertical="center" wrapText="1"/>
    </xf>
    <xf numFmtId="49" fontId="7" fillId="28" borderId="28" xfId="0" applyNumberFormat="1" applyFont="1" applyFill="1" applyBorder="1" applyAlignment="1" applyProtection="1">
      <alignment vertical="center"/>
      <protection locked="0"/>
    </xf>
    <xf numFmtId="49" fontId="7" fillId="28" borderId="29" xfId="0" applyNumberFormat="1" applyFont="1" applyFill="1" applyBorder="1" applyAlignment="1" applyProtection="1">
      <alignment vertical="center"/>
      <protection locked="0"/>
    </xf>
    <xf numFmtId="49" fontId="7" fillId="28" borderId="89" xfId="0" applyNumberFormat="1" applyFont="1" applyFill="1" applyBorder="1" applyAlignment="1" applyProtection="1">
      <alignment vertical="center"/>
      <protection locked="0"/>
    </xf>
    <xf numFmtId="0" fontId="93" fillId="34" borderId="116" xfId="0" applyFont="1" applyFill="1" applyBorder="1" applyAlignment="1">
      <alignment horizontal="center" vertical="center"/>
    </xf>
    <xf numFmtId="0" fontId="93" fillId="34" borderId="117" xfId="0" applyFont="1" applyFill="1" applyBorder="1" applyAlignment="1">
      <alignment horizontal="center" vertical="center"/>
    </xf>
    <xf numFmtId="0" fontId="7" fillId="0" borderId="102" xfId="0" applyFont="1" applyFill="1" applyBorder="1" applyAlignment="1">
      <alignment horizontal="left" vertical="center"/>
    </xf>
    <xf numFmtId="0" fontId="7" fillId="0" borderId="94" xfId="0" applyFont="1" applyFill="1" applyBorder="1" applyAlignment="1">
      <alignment horizontal="left" vertical="center"/>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89" xfId="0" applyNumberFormat="1" applyFont="1" applyFill="1" applyBorder="1" applyAlignment="1" applyProtection="1">
      <alignment horizontal="left" vertical="center" shrinkToFit="1"/>
      <protection locked="0"/>
    </xf>
    <xf numFmtId="0" fontId="7" fillId="34" borderId="26" xfId="0" applyFont="1" applyFill="1" applyBorder="1" applyAlignment="1">
      <alignment horizontal="center" vertical="center"/>
    </xf>
    <xf numFmtId="0" fontId="7" fillId="34" borderId="118"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119"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0" borderId="15" xfId="0" applyFont="1" applyFill="1" applyBorder="1" applyAlignment="1">
      <alignment horizontal="center" vertical="center" shrinkToFit="1"/>
    </xf>
    <xf numFmtId="0" fontId="7" fillId="33" borderId="15" xfId="0" applyFont="1" applyFill="1" applyBorder="1" applyAlignment="1">
      <alignment horizontal="center" vertical="center" textRotation="255" shrinkToFit="1"/>
    </xf>
    <xf numFmtId="0" fontId="7" fillId="0" borderId="15" xfId="0" applyFont="1" applyFill="1" applyBorder="1" applyAlignment="1">
      <alignment horizontal="center" vertical="center" wrapText="1"/>
    </xf>
    <xf numFmtId="49" fontId="7" fillId="0" borderId="120" xfId="0" applyNumberFormat="1" applyFont="1" applyFill="1" applyBorder="1" applyAlignment="1" applyProtection="1">
      <alignment horizontal="center" vertical="center" shrinkToFit="1"/>
      <protection/>
    </xf>
    <xf numFmtId="0" fontId="7" fillId="33" borderId="110" xfId="0" applyFont="1" applyFill="1" applyBorder="1" applyAlignment="1">
      <alignment horizontal="center" vertical="center" textRotation="255" wrapText="1"/>
    </xf>
    <xf numFmtId="221" fontId="7" fillId="28" borderId="20" xfId="0"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vertical="center" shrinkToFit="1"/>
    </xf>
    <xf numFmtId="0" fontId="14" fillId="28" borderId="43" xfId="0" applyNumberFormat="1" applyFont="1" applyFill="1" applyBorder="1" applyAlignment="1" applyProtection="1">
      <alignment horizontal="left" vertical="top" wrapText="1"/>
      <protection locked="0"/>
    </xf>
    <xf numFmtId="0" fontId="14" fillId="28" borderId="41" xfId="0" applyNumberFormat="1" applyFont="1" applyFill="1" applyBorder="1" applyAlignment="1" applyProtection="1">
      <alignment horizontal="left" vertical="top" wrapText="1"/>
      <protection locked="0"/>
    </xf>
    <xf numFmtId="0" fontId="14" fillId="28" borderId="121" xfId="0" applyNumberFormat="1" applyFont="1" applyFill="1" applyBorder="1" applyAlignment="1" applyProtection="1">
      <alignment horizontal="left" vertical="top" wrapText="1"/>
      <protection locked="0"/>
    </xf>
    <xf numFmtId="0" fontId="7" fillId="0" borderId="122" xfId="0" applyFont="1" applyFill="1" applyBorder="1" applyAlignment="1" applyProtection="1">
      <alignment horizontal="center" vertical="center" shrinkToFit="1"/>
      <protection/>
    </xf>
    <xf numFmtId="0" fontId="7" fillId="0" borderId="123" xfId="0" applyFont="1" applyFill="1" applyBorder="1" applyAlignment="1" applyProtection="1">
      <alignment horizontal="center" vertical="center" shrinkToFit="1"/>
      <protection/>
    </xf>
    <xf numFmtId="0" fontId="7" fillId="33" borderId="124" xfId="0" applyFont="1" applyFill="1" applyBorder="1" applyAlignment="1">
      <alignment horizontal="left" vertical="center" wrapText="1"/>
    </xf>
    <xf numFmtId="0" fontId="7" fillId="33" borderId="96" xfId="0" applyFont="1" applyFill="1" applyBorder="1" applyAlignment="1">
      <alignment horizontal="left" vertical="center" wrapText="1"/>
    </xf>
    <xf numFmtId="0" fontId="7" fillId="33" borderId="125" xfId="0" applyFont="1" applyFill="1" applyBorder="1" applyAlignment="1">
      <alignment horizontal="left" vertical="center" wrapText="1"/>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28" borderId="89" xfId="0" applyNumberFormat="1" applyFont="1" applyFill="1" applyBorder="1" applyAlignment="1" applyProtection="1">
      <alignment horizontal="left" vertical="top" wrapText="1"/>
      <protection locked="0"/>
    </xf>
    <xf numFmtId="0" fontId="7" fillId="33" borderId="126" xfId="0" applyFont="1" applyFill="1" applyBorder="1" applyAlignment="1">
      <alignment horizontal="left" vertical="center" wrapText="1"/>
    </xf>
    <xf numFmtId="0" fontId="7" fillId="33" borderId="127" xfId="0" applyFont="1" applyFill="1" applyBorder="1" applyAlignment="1">
      <alignment horizontal="left" vertical="center" wrapText="1"/>
    </xf>
    <xf numFmtId="0" fontId="7" fillId="33" borderId="128" xfId="0" applyFont="1" applyFill="1" applyBorder="1" applyAlignment="1">
      <alignment horizontal="left" vertical="center" wrapText="1"/>
    </xf>
    <xf numFmtId="0" fontId="7" fillId="0" borderId="46" xfId="0" applyFont="1" applyFill="1" applyBorder="1" applyAlignment="1" applyProtection="1">
      <alignment horizontal="center" vertical="center" shrinkToFit="1"/>
      <protection/>
    </xf>
    <xf numFmtId="0" fontId="7" fillId="0" borderId="129" xfId="0" applyFont="1" applyFill="1" applyBorder="1" applyAlignment="1" applyProtection="1">
      <alignment horizontal="center" vertical="center" shrinkToFit="1"/>
      <protection/>
    </xf>
    <xf numFmtId="0" fontId="7" fillId="0" borderId="49" xfId="0" applyFont="1" applyFill="1" applyBorder="1" applyAlignment="1">
      <alignment horizontal="left" vertical="center" wrapText="1"/>
    </xf>
    <xf numFmtId="49" fontId="7" fillId="28" borderId="1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130" xfId="0" applyNumberFormat="1" applyFont="1" applyFill="1" applyBorder="1" applyAlignment="1" applyProtection="1">
      <alignment vertical="center"/>
      <protection locked="0"/>
    </xf>
    <xf numFmtId="49" fontId="7" fillId="28" borderId="83" xfId="0" applyNumberFormat="1" applyFont="1" applyFill="1" applyBorder="1" applyAlignment="1" applyProtection="1">
      <alignment horizontal="left" vertical="center" wrapText="1"/>
      <protection locked="0"/>
    </xf>
    <xf numFmtId="49" fontId="7" fillId="28" borderId="84" xfId="0" applyNumberFormat="1" applyFont="1" applyFill="1" applyBorder="1" applyAlignment="1" applyProtection="1">
      <alignment horizontal="left" vertical="center" wrapText="1"/>
      <protection locked="0"/>
    </xf>
    <xf numFmtId="49" fontId="7" fillId="28" borderId="85" xfId="0" applyNumberFormat="1" applyFont="1" applyFill="1" applyBorder="1" applyAlignment="1" applyProtection="1">
      <alignment horizontal="left" vertical="center" wrapText="1"/>
      <protection locked="0"/>
    </xf>
    <xf numFmtId="0" fontId="7" fillId="0" borderId="11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127" fillId="33" borderId="0" xfId="0" applyFont="1" applyFill="1" applyAlignment="1">
      <alignment horizontal="left" vertical="center" wrapText="1"/>
    </xf>
    <xf numFmtId="0" fontId="127" fillId="33" borderId="0" xfId="0" applyFont="1" applyFill="1" applyAlignment="1">
      <alignment horizontal="left" vertical="center"/>
    </xf>
    <xf numFmtId="0" fontId="119" fillId="33" borderId="0" xfId="0" applyFont="1" applyFill="1" applyAlignment="1">
      <alignment horizontal="center" vertical="center"/>
    </xf>
    <xf numFmtId="237" fontId="19" fillId="35" borderId="63" xfId="0" applyNumberFormat="1" applyFont="1" applyFill="1" applyBorder="1" applyAlignment="1">
      <alignment horizontal="left" vertical="center" wrapText="1"/>
    </xf>
    <xf numFmtId="237" fontId="20" fillId="0" borderId="61" xfId="0" applyNumberFormat="1" applyFont="1" applyBorder="1" applyAlignment="1">
      <alignment vertical="center"/>
    </xf>
    <xf numFmtId="237" fontId="20" fillId="0" borderId="131" xfId="0" applyNumberFormat="1" applyFont="1" applyBorder="1" applyAlignment="1">
      <alignment vertical="center"/>
    </xf>
    <xf numFmtId="238" fontId="7" fillId="28" borderId="83" xfId="0" applyNumberFormat="1" applyFont="1" applyFill="1" applyBorder="1" applyAlignment="1" applyProtection="1">
      <alignment horizontal="left" vertical="center" wrapText="1"/>
      <protection locked="0"/>
    </xf>
    <xf numFmtId="238" fontId="7" fillId="28" borderId="84" xfId="0" applyNumberFormat="1" applyFont="1" applyFill="1" applyBorder="1" applyAlignment="1" applyProtection="1">
      <alignment horizontal="left" vertical="center" wrapText="1"/>
      <protection locked="0"/>
    </xf>
    <xf numFmtId="238" fontId="7" fillId="28" borderId="85" xfId="0" applyNumberFormat="1" applyFont="1" applyFill="1" applyBorder="1" applyAlignment="1" applyProtection="1">
      <alignment horizontal="left" vertical="center" wrapText="1"/>
      <protection locked="0"/>
    </xf>
    <xf numFmtId="239" fontId="7" fillId="28" borderId="83" xfId="0" applyNumberFormat="1" applyFont="1" applyFill="1" applyBorder="1" applyAlignment="1" applyProtection="1">
      <alignment horizontal="left" vertical="center" wrapText="1"/>
      <protection locked="0"/>
    </xf>
    <xf numFmtId="239" fontId="7" fillId="28" borderId="84" xfId="0" applyNumberFormat="1" applyFont="1" applyFill="1" applyBorder="1" applyAlignment="1" applyProtection="1">
      <alignment horizontal="left" vertical="center" wrapText="1"/>
      <protection locked="0"/>
    </xf>
    <xf numFmtId="239" fontId="7" fillId="28" borderId="85" xfId="0" applyNumberFormat="1" applyFont="1" applyFill="1" applyBorder="1" applyAlignment="1" applyProtection="1">
      <alignment horizontal="left" vertical="center" wrapText="1"/>
      <protection locked="0"/>
    </xf>
    <xf numFmtId="0" fontId="111" fillId="28" borderId="0" xfId="0" applyFont="1" applyFill="1" applyAlignment="1" applyProtection="1">
      <alignment vertical="center"/>
      <protection locked="0"/>
    </xf>
    <xf numFmtId="236" fontId="7" fillId="28" borderId="83" xfId="0" applyNumberFormat="1" applyFont="1" applyFill="1" applyBorder="1" applyAlignment="1" applyProtection="1">
      <alignment horizontal="left" vertical="center" wrapText="1"/>
      <protection locked="0"/>
    </xf>
    <xf numFmtId="236" fontId="7" fillId="28" borderId="84" xfId="0" applyNumberFormat="1" applyFont="1" applyFill="1" applyBorder="1" applyAlignment="1" applyProtection="1">
      <alignment horizontal="left" vertical="center" wrapText="1"/>
      <protection locked="0"/>
    </xf>
    <xf numFmtId="236" fontId="7" fillId="28" borderId="85" xfId="0" applyNumberFormat="1" applyFont="1" applyFill="1" applyBorder="1" applyAlignment="1" applyProtection="1">
      <alignment horizontal="left" vertical="center" wrapText="1"/>
      <protection locked="0"/>
    </xf>
    <xf numFmtId="0" fontId="14" fillId="33" borderId="15" xfId="0" applyFont="1" applyFill="1" applyBorder="1" applyAlignment="1" applyProtection="1">
      <alignment horizontal="center" vertical="center" shrinkToFit="1"/>
      <protection/>
    </xf>
    <xf numFmtId="209" fontId="98" fillId="33" borderId="28" xfId="0" applyNumberFormat="1" applyFont="1" applyFill="1" applyBorder="1" applyAlignment="1" applyProtection="1">
      <alignment horizontal="left" vertical="center" shrinkToFit="1"/>
      <protection/>
    </xf>
    <xf numFmtId="209" fontId="98" fillId="33" borderId="29" xfId="0" applyNumberFormat="1" applyFont="1" applyFill="1" applyBorder="1" applyAlignment="1" applyProtection="1">
      <alignment horizontal="left" vertical="center" shrinkToFit="1"/>
      <protection/>
    </xf>
    <xf numFmtId="209" fontId="98" fillId="33" borderId="30" xfId="0" applyNumberFormat="1" applyFont="1" applyFill="1" applyBorder="1" applyAlignment="1" applyProtection="1">
      <alignment horizontal="left" vertical="center" shrinkToFit="1"/>
      <protection/>
    </xf>
    <xf numFmtId="0" fontId="93"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wrapText="1"/>
      <protection/>
    </xf>
    <xf numFmtId="0" fontId="93" fillId="0" borderId="0" xfId="0" applyFont="1" applyAlignment="1" applyProtection="1">
      <alignment horizontal="center" vertical="center" wrapText="1"/>
      <protection/>
    </xf>
    <xf numFmtId="0" fontId="93" fillId="33" borderId="15" xfId="0" applyFont="1" applyFill="1" applyBorder="1" applyAlignment="1">
      <alignment horizontal="left" vertical="center"/>
    </xf>
    <xf numFmtId="0" fontId="93" fillId="33" borderId="43" xfId="0" applyFont="1" applyFill="1" applyBorder="1" applyAlignment="1" applyProtection="1">
      <alignment vertical="top"/>
      <protection/>
    </xf>
    <xf numFmtId="0" fontId="93" fillId="33" borderId="41" xfId="0" applyFont="1" applyFill="1" applyBorder="1" applyAlignment="1" applyProtection="1">
      <alignment vertical="top"/>
      <protection/>
    </xf>
    <xf numFmtId="0" fontId="93" fillId="33" borderId="42" xfId="0" applyFont="1" applyFill="1" applyBorder="1" applyAlignment="1" applyProtection="1">
      <alignment vertical="top"/>
      <protection/>
    </xf>
    <xf numFmtId="0" fontId="93" fillId="33" borderId="11" xfId="0" applyFont="1" applyFill="1" applyBorder="1" applyAlignment="1" applyProtection="1">
      <alignment vertical="top"/>
      <protection/>
    </xf>
    <xf numFmtId="0" fontId="93" fillId="33" borderId="0" xfId="0" applyFont="1" applyFill="1" applyBorder="1" applyAlignment="1" applyProtection="1">
      <alignment vertical="top"/>
      <protection/>
    </xf>
    <xf numFmtId="0" fontId="93" fillId="33" borderId="45" xfId="0" applyFont="1" applyFill="1" applyBorder="1" applyAlignment="1" applyProtection="1">
      <alignment vertical="top"/>
      <protection/>
    </xf>
    <xf numFmtId="0" fontId="93" fillId="33" borderId="25" xfId="0" applyFont="1" applyFill="1" applyBorder="1" applyAlignment="1" applyProtection="1">
      <alignment vertical="top"/>
      <protection/>
    </xf>
    <xf numFmtId="0" fontId="93" fillId="33" borderId="16" xfId="0" applyFont="1" applyFill="1" applyBorder="1" applyAlignment="1" applyProtection="1">
      <alignment vertical="top"/>
      <protection/>
    </xf>
    <xf numFmtId="0" fontId="93" fillId="33" borderId="40" xfId="0" applyFont="1" applyFill="1" applyBorder="1" applyAlignment="1" applyProtection="1">
      <alignment vertical="top"/>
      <protection/>
    </xf>
    <xf numFmtId="0" fontId="93" fillId="33" borderId="43" xfId="0" applyFont="1" applyFill="1" applyBorder="1" applyAlignment="1" applyProtection="1">
      <alignment vertical="top" wrapText="1"/>
      <protection/>
    </xf>
    <xf numFmtId="0" fontId="93" fillId="33" borderId="41" xfId="0" applyFont="1" applyFill="1" applyBorder="1" applyAlignment="1" applyProtection="1">
      <alignment vertical="top" wrapText="1"/>
      <protection/>
    </xf>
    <xf numFmtId="0" fontId="93" fillId="33" borderId="42" xfId="0" applyFont="1" applyFill="1" applyBorder="1" applyAlignment="1" applyProtection="1">
      <alignment vertical="top" wrapText="1"/>
      <protection/>
    </xf>
    <xf numFmtId="0" fontId="93" fillId="33" borderId="11" xfId="0" applyFont="1" applyFill="1" applyBorder="1" applyAlignment="1" applyProtection="1">
      <alignment vertical="top" wrapText="1"/>
      <protection/>
    </xf>
    <xf numFmtId="0" fontId="93" fillId="33" borderId="0" xfId="0" applyFont="1" applyFill="1" applyBorder="1" applyAlignment="1" applyProtection="1">
      <alignment vertical="top" wrapText="1"/>
      <protection/>
    </xf>
    <xf numFmtId="0" fontId="93" fillId="33" borderId="45" xfId="0" applyFont="1" applyFill="1" applyBorder="1" applyAlignment="1" applyProtection="1">
      <alignment vertical="top" wrapText="1"/>
      <protection/>
    </xf>
    <xf numFmtId="0" fontId="93" fillId="33" borderId="25" xfId="0" applyFont="1" applyFill="1" applyBorder="1" applyAlignment="1" applyProtection="1">
      <alignment vertical="top" wrapText="1"/>
      <protection/>
    </xf>
    <xf numFmtId="0" fontId="93" fillId="33" borderId="16" xfId="0" applyFont="1" applyFill="1" applyBorder="1" applyAlignment="1" applyProtection="1">
      <alignment vertical="top" wrapText="1"/>
      <protection/>
    </xf>
    <xf numFmtId="0" fontId="93" fillId="33" borderId="40" xfId="0" applyFont="1" applyFill="1" applyBorder="1" applyAlignment="1" applyProtection="1">
      <alignment vertical="top" wrapText="1"/>
      <protection/>
    </xf>
    <xf numFmtId="0" fontId="93" fillId="33" borderId="43" xfId="0" applyFont="1" applyFill="1" applyBorder="1" applyAlignment="1" applyProtection="1">
      <alignment horizontal="left" vertical="top" wrapText="1"/>
      <protection/>
    </xf>
    <xf numFmtId="0" fontId="93" fillId="33" borderId="41" xfId="0" applyFont="1" applyFill="1" applyBorder="1" applyAlignment="1" applyProtection="1">
      <alignment horizontal="left" vertical="top" wrapText="1"/>
      <protection/>
    </xf>
    <xf numFmtId="0" fontId="93" fillId="33" borderId="42" xfId="0" applyFont="1" applyFill="1" applyBorder="1" applyAlignment="1" applyProtection="1">
      <alignment horizontal="left" vertical="top" wrapText="1"/>
      <protection/>
    </xf>
    <xf numFmtId="0" fontId="93" fillId="33" borderId="11" xfId="0" applyFont="1" applyFill="1" applyBorder="1" applyAlignment="1" applyProtection="1">
      <alignment horizontal="left" vertical="top" wrapText="1"/>
      <protection/>
    </xf>
    <xf numFmtId="0" fontId="93" fillId="33" borderId="0" xfId="0" applyFont="1" applyFill="1" applyBorder="1" applyAlignment="1" applyProtection="1">
      <alignment horizontal="left" vertical="top" wrapText="1"/>
      <protection/>
    </xf>
    <xf numFmtId="0" fontId="93" fillId="33" borderId="45" xfId="0" applyFont="1" applyFill="1" applyBorder="1" applyAlignment="1" applyProtection="1">
      <alignment horizontal="left" vertical="top" wrapText="1"/>
      <protection/>
    </xf>
    <xf numFmtId="0" fontId="93" fillId="33" borderId="25" xfId="0" applyFont="1" applyFill="1" applyBorder="1" applyAlignment="1" applyProtection="1">
      <alignment horizontal="left" vertical="top" wrapText="1"/>
      <protection/>
    </xf>
    <xf numFmtId="0" fontId="93" fillId="33" borderId="16" xfId="0" applyFont="1" applyFill="1" applyBorder="1" applyAlignment="1" applyProtection="1">
      <alignment horizontal="left" vertical="top" wrapText="1"/>
      <protection/>
    </xf>
    <xf numFmtId="0" fontId="93" fillId="33" borderId="40" xfId="0" applyFont="1" applyFill="1" applyBorder="1" applyAlignment="1" applyProtection="1">
      <alignment horizontal="left" vertical="top" wrapText="1"/>
      <protection/>
    </xf>
    <xf numFmtId="231" fontId="93" fillId="28" borderId="28" xfId="0" applyNumberFormat="1" applyFont="1" applyFill="1" applyBorder="1" applyAlignment="1" applyProtection="1">
      <alignment horizontal="right" vertical="center"/>
      <protection locked="0"/>
    </xf>
    <xf numFmtId="231" fontId="93" fillId="28" borderId="29" xfId="0" applyNumberFormat="1" applyFont="1" applyFill="1" applyBorder="1" applyAlignment="1" applyProtection="1">
      <alignment horizontal="right" vertical="center"/>
      <protection locked="0"/>
    </xf>
    <xf numFmtId="231" fontId="93" fillId="28" borderId="30" xfId="0" applyNumberFormat="1" applyFont="1" applyFill="1" applyBorder="1" applyAlignment="1" applyProtection="1">
      <alignment horizontal="right" vertical="center"/>
      <protection locked="0"/>
    </xf>
    <xf numFmtId="231" fontId="93" fillId="0" borderId="28" xfId="0" applyNumberFormat="1" applyFont="1" applyFill="1" applyBorder="1" applyAlignment="1" applyProtection="1">
      <alignment horizontal="right" vertical="center"/>
      <protection/>
    </xf>
    <xf numFmtId="231" fontId="93" fillId="0" borderId="29" xfId="0" applyNumberFormat="1" applyFont="1" applyFill="1" applyBorder="1" applyAlignment="1" applyProtection="1">
      <alignment horizontal="right" vertical="center"/>
      <protection/>
    </xf>
    <xf numFmtId="231" fontId="93" fillId="0" borderId="30" xfId="0" applyNumberFormat="1" applyFont="1" applyFill="1" applyBorder="1" applyAlignment="1" applyProtection="1">
      <alignment horizontal="right" vertical="center"/>
      <protection/>
    </xf>
    <xf numFmtId="231" fontId="93" fillId="33" borderId="67" xfId="0" applyNumberFormat="1" applyFont="1" applyFill="1" applyBorder="1" applyAlignment="1" applyProtection="1">
      <alignment horizontal="right" vertical="center"/>
      <protection/>
    </xf>
    <xf numFmtId="231" fontId="93" fillId="0" borderId="15" xfId="0" applyNumberFormat="1" applyFont="1" applyFill="1" applyBorder="1" applyAlignment="1" applyProtection="1">
      <alignment horizontal="center" vertical="center"/>
      <protection locked="0"/>
    </xf>
    <xf numFmtId="231" fontId="93" fillId="33" borderId="104" xfId="0" applyNumberFormat="1" applyFont="1" applyFill="1" applyBorder="1" applyAlignment="1" applyProtection="1">
      <alignment horizontal="right" vertical="center"/>
      <protection/>
    </xf>
    <xf numFmtId="231" fontId="93" fillId="33" borderId="132" xfId="0" applyNumberFormat="1" applyFont="1" applyFill="1" applyBorder="1" applyAlignment="1" applyProtection="1">
      <alignment horizontal="right" vertical="center"/>
      <protection/>
    </xf>
    <xf numFmtId="176" fontId="93" fillId="33" borderId="41" xfId="0" applyNumberFormat="1" applyFont="1" applyFill="1" applyBorder="1" applyAlignment="1" applyProtection="1">
      <alignment horizontal="right" vertical="center"/>
      <protection/>
    </xf>
    <xf numFmtId="176" fontId="93" fillId="33" borderId="42" xfId="0" applyNumberFormat="1" applyFont="1" applyFill="1" applyBorder="1" applyAlignment="1" applyProtection="1">
      <alignment horizontal="right" vertical="center"/>
      <protection/>
    </xf>
    <xf numFmtId="231" fontId="93" fillId="33" borderId="133" xfId="0" applyNumberFormat="1" applyFont="1" applyFill="1" applyBorder="1" applyAlignment="1" applyProtection="1">
      <alignment horizontal="right" vertical="center"/>
      <protection/>
    </xf>
    <xf numFmtId="231" fontId="93" fillId="33" borderId="134" xfId="0" applyNumberFormat="1" applyFont="1" applyFill="1" applyBorder="1" applyAlignment="1" applyProtection="1">
      <alignment horizontal="right" vertical="center"/>
      <protection/>
    </xf>
    <xf numFmtId="176" fontId="93" fillId="33" borderId="16" xfId="0" applyNumberFormat="1" applyFont="1" applyFill="1" applyBorder="1" applyAlignment="1" applyProtection="1">
      <alignment horizontal="right" vertical="center"/>
      <protection/>
    </xf>
    <xf numFmtId="176" fontId="93" fillId="33" borderId="40" xfId="0" applyNumberFormat="1" applyFont="1" applyFill="1" applyBorder="1" applyAlignment="1" applyProtection="1">
      <alignment horizontal="right" vertical="center"/>
      <protection/>
    </xf>
    <xf numFmtId="0" fontId="93" fillId="37" borderId="43" xfId="0" applyFont="1" applyFill="1" applyBorder="1" applyAlignment="1" applyProtection="1">
      <alignment vertical="top" wrapText="1"/>
      <protection/>
    </xf>
    <xf numFmtId="0" fontId="93" fillId="37" borderId="41" xfId="0" applyFont="1" applyFill="1" applyBorder="1" applyAlignment="1" applyProtection="1">
      <alignment vertical="top"/>
      <protection/>
    </xf>
    <xf numFmtId="0" fontId="93" fillId="37" borderId="42" xfId="0" applyFont="1" applyFill="1" applyBorder="1" applyAlignment="1" applyProtection="1">
      <alignment vertical="top"/>
      <protection/>
    </xf>
    <xf numFmtId="0" fontId="93" fillId="37" borderId="11" xfId="0" applyFont="1" applyFill="1" applyBorder="1" applyAlignment="1" applyProtection="1">
      <alignment vertical="top"/>
      <protection/>
    </xf>
    <xf numFmtId="0" fontId="93" fillId="37" borderId="0" xfId="0" applyFont="1" applyFill="1" applyBorder="1" applyAlignment="1" applyProtection="1">
      <alignment vertical="top"/>
      <protection/>
    </xf>
    <xf numFmtId="0" fontId="93" fillId="37" borderId="45" xfId="0" applyFont="1" applyFill="1" applyBorder="1" applyAlignment="1" applyProtection="1">
      <alignment vertical="top"/>
      <protection/>
    </xf>
    <xf numFmtId="0" fontId="93" fillId="37" borderId="25" xfId="0" applyFont="1" applyFill="1" applyBorder="1" applyAlignment="1" applyProtection="1">
      <alignment vertical="top"/>
      <protection/>
    </xf>
    <xf numFmtId="0" fontId="93" fillId="37" borderId="16" xfId="0" applyFont="1" applyFill="1" applyBorder="1" applyAlignment="1" applyProtection="1">
      <alignment vertical="top"/>
      <protection/>
    </xf>
    <xf numFmtId="0" fontId="93" fillId="37" borderId="40" xfId="0" applyFont="1" applyFill="1" applyBorder="1" applyAlignment="1" applyProtection="1">
      <alignment vertical="top"/>
      <protection/>
    </xf>
    <xf numFmtId="0" fontId="93" fillId="37" borderId="41" xfId="0" applyFont="1" applyFill="1" applyBorder="1" applyAlignment="1" applyProtection="1">
      <alignment vertical="top" wrapText="1"/>
      <protection/>
    </xf>
    <xf numFmtId="0" fontId="93" fillId="37" borderId="42" xfId="0" applyFont="1" applyFill="1" applyBorder="1" applyAlignment="1" applyProtection="1">
      <alignment vertical="top" wrapText="1"/>
      <protection/>
    </xf>
    <xf numFmtId="0" fontId="93" fillId="37" borderId="11" xfId="0" applyFont="1" applyFill="1" applyBorder="1" applyAlignment="1" applyProtection="1">
      <alignment vertical="top" wrapText="1"/>
      <protection/>
    </xf>
    <xf numFmtId="0" fontId="93" fillId="37" borderId="0" xfId="0" applyFont="1" applyFill="1" applyBorder="1" applyAlignment="1" applyProtection="1">
      <alignment vertical="top" wrapText="1"/>
      <protection/>
    </xf>
    <xf numFmtId="0" fontId="93" fillId="37" borderId="45" xfId="0" applyFont="1" applyFill="1" applyBorder="1" applyAlignment="1" applyProtection="1">
      <alignment vertical="top" wrapText="1"/>
      <protection/>
    </xf>
    <xf numFmtId="0" fontId="93" fillId="37" borderId="25" xfId="0" applyFont="1" applyFill="1" applyBorder="1" applyAlignment="1" applyProtection="1">
      <alignment vertical="top" wrapText="1"/>
      <protection/>
    </xf>
    <xf numFmtId="0" fontId="93" fillId="37" borderId="16" xfId="0" applyFont="1" applyFill="1" applyBorder="1" applyAlignment="1" applyProtection="1">
      <alignment vertical="top" wrapText="1"/>
      <protection/>
    </xf>
    <xf numFmtId="0" fontId="93" fillId="37" borderId="40" xfId="0" applyFont="1" applyFill="1" applyBorder="1" applyAlignment="1" applyProtection="1">
      <alignment vertical="top" wrapText="1"/>
      <protection/>
    </xf>
    <xf numFmtId="231" fontId="93" fillId="0" borderId="43" xfId="0" applyNumberFormat="1" applyFont="1" applyFill="1" applyBorder="1" applyAlignment="1" applyProtection="1">
      <alignment horizontal="right" vertical="center"/>
      <protection/>
    </xf>
    <xf numFmtId="231" fontId="93" fillId="0" borderId="41" xfId="0" applyNumberFormat="1" applyFont="1" applyFill="1" applyBorder="1" applyAlignment="1" applyProtection="1">
      <alignment horizontal="right" vertical="center"/>
      <protection/>
    </xf>
    <xf numFmtId="231" fontId="93" fillId="0" borderId="42" xfId="0" applyNumberFormat="1" applyFont="1" applyFill="1" applyBorder="1" applyAlignment="1" applyProtection="1">
      <alignment horizontal="right" vertical="center"/>
      <protection/>
    </xf>
    <xf numFmtId="231" fontId="93" fillId="0" borderId="43" xfId="0" applyNumberFormat="1" applyFont="1" applyFill="1" applyBorder="1" applyAlignment="1" applyProtection="1" quotePrefix="1">
      <alignment horizontal="right" vertical="center"/>
      <protection/>
    </xf>
    <xf numFmtId="231" fontId="93" fillId="0" borderId="41" xfId="0" applyNumberFormat="1" applyFont="1" applyFill="1" applyBorder="1" applyAlignment="1" applyProtection="1" quotePrefix="1">
      <alignment horizontal="right" vertical="center"/>
      <protection/>
    </xf>
    <xf numFmtId="231" fontId="93" fillId="0" borderId="42" xfId="0" applyNumberFormat="1" applyFont="1" applyFill="1" applyBorder="1" applyAlignment="1" applyProtection="1" quotePrefix="1">
      <alignment horizontal="right" vertical="center"/>
      <protection/>
    </xf>
    <xf numFmtId="231" fontId="7" fillId="28" borderId="43" xfId="0" applyNumberFormat="1" applyFont="1" applyFill="1" applyBorder="1" applyAlignment="1" applyProtection="1">
      <alignment horizontal="right" vertical="center"/>
      <protection locked="0"/>
    </xf>
    <xf numFmtId="231" fontId="7" fillId="28" borderId="41" xfId="0" applyNumberFormat="1" applyFont="1" applyFill="1" applyBorder="1" applyAlignment="1" applyProtection="1">
      <alignment horizontal="right" vertical="center"/>
      <protection locked="0"/>
    </xf>
    <xf numFmtId="231" fontId="7" fillId="28" borderId="42" xfId="0" applyNumberFormat="1" applyFont="1" applyFill="1" applyBorder="1" applyAlignment="1" applyProtection="1">
      <alignment horizontal="right" vertical="center"/>
      <protection locked="0"/>
    </xf>
    <xf numFmtId="231" fontId="93" fillId="37" borderId="15" xfId="0" applyNumberFormat="1" applyFont="1" applyFill="1" applyBorder="1" applyAlignment="1" applyProtection="1">
      <alignment horizontal="right" vertical="center"/>
      <protection/>
    </xf>
    <xf numFmtId="231" fontId="7" fillId="37" borderId="19" xfId="0" applyNumberFormat="1" applyFont="1" applyFill="1" applyBorder="1" applyAlignment="1" applyProtection="1">
      <alignment horizontal="right" vertical="center"/>
      <protection/>
    </xf>
    <xf numFmtId="0" fontId="128" fillId="33" borderId="43" xfId="0" applyFont="1" applyFill="1" applyBorder="1" applyAlignment="1" applyProtection="1" quotePrefix="1">
      <alignment horizontal="right" vertical="center"/>
      <protection/>
    </xf>
    <xf numFmtId="0" fontId="128" fillId="33" borderId="41" xfId="0" applyFont="1" applyFill="1" applyBorder="1" applyAlignment="1" applyProtection="1">
      <alignment horizontal="right" vertical="center"/>
      <protection/>
    </xf>
    <xf numFmtId="0" fontId="128" fillId="33" borderId="42" xfId="0" applyFont="1" applyFill="1" applyBorder="1" applyAlignment="1" applyProtection="1">
      <alignment horizontal="right" vertical="center"/>
      <protection/>
    </xf>
    <xf numFmtId="0" fontId="93" fillId="33" borderId="135" xfId="0" applyFont="1" applyFill="1" applyBorder="1" applyAlignment="1" applyProtection="1">
      <alignment vertical="center"/>
      <protection locked="0"/>
    </xf>
    <xf numFmtId="0" fontId="93" fillId="33" borderId="136" xfId="0" applyFont="1" applyFill="1" applyBorder="1" applyAlignment="1" applyProtection="1">
      <alignment vertical="center"/>
      <protection locked="0"/>
    </xf>
    <xf numFmtId="0" fontId="93" fillId="33" borderId="137" xfId="0" applyFont="1" applyFill="1" applyBorder="1" applyAlignment="1" applyProtection="1">
      <alignment vertical="center"/>
      <protection locked="0"/>
    </xf>
    <xf numFmtId="0" fontId="93" fillId="33" borderId="28" xfId="0" applyFont="1" applyFill="1" applyBorder="1" applyAlignment="1" applyProtection="1">
      <alignment horizontal="center" vertical="distributed"/>
      <protection/>
    </xf>
    <xf numFmtId="0" fontId="93" fillId="33" borderId="29" xfId="0" applyFont="1" applyFill="1" applyBorder="1" applyAlignment="1" applyProtection="1">
      <alignment horizontal="center" vertical="distributed"/>
      <protection/>
    </xf>
    <xf numFmtId="0" fontId="93" fillId="33" borderId="28" xfId="0" applyFont="1" applyFill="1" applyBorder="1" applyAlignment="1" applyProtection="1">
      <alignment horizontal="center" vertical="center"/>
      <protection/>
    </xf>
    <xf numFmtId="0" fontId="93" fillId="33" borderId="29" xfId="0" applyFont="1" applyFill="1" applyBorder="1" applyAlignment="1" applyProtection="1">
      <alignment horizontal="center" vertical="center"/>
      <protection/>
    </xf>
    <xf numFmtId="0" fontId="93" fillId="33" borderId="30" xfId="0" applyFont="1" applyFill="1" applyBorder="1" applyAlignment="1" applyProtection="1">
      <alignment horizontal="center" vertical="center"/>
      <protection/>
    </xf>
    <xf numFmtId="0" fontId="7" fillId="28" borderId="43"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5"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231" fontId="7" fillId="33" borderId="28" xfId="0" applyNumberFormat="1" applyFont="1" applyFill="1" applyBorder="1" applyAlignment="1" applyProtection="1">
      <alignment horizontal="right" vertical="center"/>
      <protection locked="0"/>
    </xf>
    <xf numFmtId="231" fontId="7" fillId="33" borderId="29" xfId="0" applyNumberFormat="1" applyFont="1" applyFill="1" applyBorder="1" applyAlignment="1" applyProtection="1">
      <alignment horizontal="right" vertical="center"/>
      <protection locked="0"/>
    </xf>
    <xf numFmtId="231" fontId="7" fillId="33" borderId="30" xfId="0" applyNumberFormat="1" applyFont="1" applyFill="1" applyBorder="1" applyAlignment="1" applyProtection="1">
      <alignment horizontal="right" vertical="center"/>
      <protection locked="0"/>
    </xf>
    <xf numFmtId="0" fontId="7" fillId="33" borderId="28"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0" fontId="7" fillId="28" borderId="74" xfId="0" applyFont="1" applyFill="1" applyBorder="1" applyAlignment="1" applyProtection="1">
      <alignment horizontal="left" vertical="center"/>
      <protection/>
    </xf>
    <xf numFmtId="0" fontId="7" fillId="28" borderId="138" xfId="0" applyFont="1" applyFill="1" applyBorder="1" applyAlignment="1" applyProtection="1">
      <alignment horizontal="left" vertical="center"/>
      <protection/>
    </xf>
    <xf numFmtId="0" fontId="7" fillId="28" borderId="139" xfId="0" applyFont="1" applyFill="1" applyBorder="1" applyAlignment="1" applyProtection="1">
      <alignment horizontal="left" vertical="center"/>
      <protection/>
    </xf>
    <xf numFmtId="231" fontId="7" fillId="28" borderId="74" xfId="0" applyNumberFormat="1" applyFont="1" applyFill="1" applyBorder="1" applyAlignment="1" applyProtection="1">
      <alignment horizontal="right" vertical="center"/>
      <protection/>
    </xf>
    <xf numFmtId="231" fontId="7" fillId="28" borderId="138" xfId="0" applyNumberFormat="1" applyFont="1" applyFill="1" applyBorder="1" applyAlignment="1" applyProtection="1">
      <alignment horizontal="right" vertical="center"/>
      <protection/>
    </xf>
    <xf numFmtId="231" fontId="7" fillId="28" borderId="139"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5" xfId="0" applyFont="1" applyFill="1" applyBorder="1" applyAlignment="1" applyProtection="1">
      <alignment horizontal="left" vertical="center" shrinkToFit="1"/>
      <protection/>
    </xf>
    <xf numFmtId="0" fontId="7" fillId="28" borderId="140" xfId="0" applyFont="1" applyFill="1" applyBorder="1" applyAlignment="1" applyProtection="1">
      <alignment horizontal="left" vertical="center" shrinkToFit="1"/>
      <protection locked="0"/>
    </xf>
    <xf numFmtId="0" fontId="7" fillId="28" borderId="141" xfId="0" applyFont="1" applyFill="1" applyBorder="1" applyAlignment="1" applyProtection="1">
      <alignment horizontal="left" vertical="center" shrinkToFit="1"/>
      <protection locked="0"/>
    </xf>
    <xf numFmtId="0" fontId="7" fillId="28" borderId="142" xfId="0" applyFont="1" applyFill="1" applyBorder="1" applyAlignment="1" applyProtection="1">
      <alignment horizontal="left" vertical="center" shrinkToFit="1"/>
      <protection locked="0"/>
    </xf>
    <xf numFmtId="0" fontId="93" fillId="33" borderId="143" xfId="0" applyFont="1" applyFill="1" applyBorder="1" applyAlignment="1" applyProtection="1">
      <alignment vertical="center"/>
      <protection locked="0"/>
    </xf>
    <xf numFmtId="0" fontId="93" fillId="33" borderId="144" xfId="0" applyFont="1" applyFill="1" applyBorder="1" applyAlignment="1" applyProtection="1">
      <alignment vertical="center"/>
      <protection locked="0"/>
    </xf>
    <xf numFmtId="0" fontId="93" fillId="33" borderId="145" xfId="0" applyFont="1" applyFill="1" applyBorder="1" applyAlignment="1" applyProtection="1">
      <alignment vertical="center"/>
      <protection locked="0"/>
    </xf>
    <xf numFmtId="0" fontId="7" fillId="0" borderId="2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28" borderId="43" xfId="0" applyFont="1" applyFill="1" applyBorder="1" applyAlignment="1" applyProtection="1">
      <alignment horizontal="right" vertical="center" shrinkToFit="1"/>
      <protection locked="0"/>
    </xf>
    <xf numFmtId="0" fontId="7" fillId="28" borderId="42" xfId="0" applyFont="1" applyFill="1" applyBorder="1" applyAlignment="1" applyProtection="1">
      <alignment horizontal="right" vertical="center" shrinkToFit="1"/>
      <protection locked="0"/>
    </xf>
    <xf numFmtId="0" fontId="7" fillId="28" borderId="43" xfId="0" applyNumberFormat="1" applyFont="1" applyFill="1" applyBorder="1" applyAlignment="1" applyProtection="1">
      <alignment horizontal="right" vertical="center" shrinkToFit="1"/>
      <protection locked="0"/>
    </xf>
    <xf numFmtId="0" fontId="7" fillId="28" borderId="41" xfId="0" applyNumberFormat="1" applyFont="1" applyFill="1" applyBorder="1" applyAlignment="1" applyProtection="1">
      <alignment horizontal="right" vertical="center" shrinkToFit="1"/>
      <protection locked="0"/>
    </xf>
    <xf numFmtId="0" fontId="7" fillId="28" borderId="42" xfId="0" applyNumberFormat="1" applyFont="1" applyFill="1" applyBorder="1" applyAlignment="1" applyProtection="1">
      <alignment horizontal="right" vertical="center" shrinkToFit="1"/>
      <protection locked="0"/>
    </xf>
    <xf numFmtId="0" fontId="7" fillId="28" borderId="25"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231" fontId="7" fillId="28" borderId="25" xfId="0" applyNumberFormat="1" applyFont="1" applyFill="1" applyBorder="1" applyAlignment="1" applyProtection="1">
      <alignment horizontal="right" vertical="center"/>
      <protection locked="0"/>
    </xf>
    <xf numFmtId="231" fontId="7" fillId="28" borderId="16" xfId="0" applyNumberFormat="1" applyFont="1" applyFill="1" applyBorder="1" applyAlignment="1" applyProtection="1">
      <alignment horizontal="right" vertical="center"/>
      <protection locked="0"/>
    </xf>
    <xf numFmtId="231" fontId="7" fillId="28" borderId="40"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93" fillId="33" borderId="146" xfId="0" applyFont="1" applyFill="1" applyBorder="1" applyAlignment="1" applyProtection="1">
      <alignment horizontal="center" vertical="center"/>
      <protection/>
    </xf>
    <xf numFmtId="231" fontId="93" fillId="33" borderId="144" xfId="0" applyNumberFormat="1" applyFont="1" applyFill="1" applyBorder="1" applyAlignment="1" applyProtection="1">
      <alignment horizontal="right" vertical="center"/>
      <protection locked="0"/>
    </xf>
    <xf numFmtId="231" fontId="93" fillId="33" borderId="145"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right" vertical="center" shrinkToFit="1"/>
      <protection locked="0"/>
    </xf>
    <xf numFmtId="0" fontId="7" fillId="28" borderId="45" xfId="0" applyFont="1" applyFill="1" applyBorder="1" applyAlignment="1" applyProtection="1">
      <alignment horizontal="right" vertical="center" shrinkToFit="1"/>
      <protection locked="0"/>
    </xf>
    <xf numFmtId="0" fontId="7" fillId="28" borderId="11" xfId="0" applyNumberFormat="1" applyFont="1" applyFill="1" applyBorder="1" applyAlignment="1" applyProtection="1">
      <alignment horizontal="right" vertical="center" shrinkToFit="1"/>
      <protection locked="0"/>
    </xf>
    <xf numFmtId="0" fontId="7" fillId="28" borderId="0" xfId="0" applyNumberFormat="1" applyFont="1" applyFill="1" applyBorder="1" applyAlignment="1" applyProtection="1">
      <alignment horizontal="right" vertical="center" shrinkToFit="1"/>
      <protection locked="0"/>
    </xf>
    <xf numFmtId="0" fontId="7" fillId="28" borderId="45" xfId="0" applyNumberFormat="1" applyFont="1" applyFill="1" applyBorder="1" applyAlignment="1" applyProtection="1">
      <alignment horizontal="righ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5" xfId="50" applyFont="1" applyFill="1" applyBorder="1" applyAlignment="1" applyProtection="1">
      <alignment horizontal="right" vertical="center" shrinkToFit="1"/>
      <protection locked="0"/>
    </xf>
    <xf numFmtId="0" fontId="7" fillId="28" borderId="25" xfId="0" applyNumberFormat="1" applyFont="1" applyFill="1" applyBorder="1" applyAlignment="1" applyProtection="1">
      <alignment horizontal="right" vertical="center" shrinkToFit="1"/>
      <protection locked="0"/>
    </xf>
    <xf numFmtId="0" fontId="7" fillId="28" borderId="16" xfId="0" applyNumberFormat="1" applyFont="1" applyFill="1" applyBorder="1" applyAlignment="1" applyProtection="1">
      <alignment horizontal="right" vertical="center" shrinkToFit="1"/>
      <protection locked="0"/>
    </xf>
    <xf numFmtId="0" fontId="7" fillId="28" borderId="40" xfId="0" applyNumberFormat="1" applyFont="1" applyFill="1" applyBorder="1" applyAlignment="1" applyProtection="1">
      <alignment horizontal="right" vertical="center" shrinkToFit="1"/>
      <protection locked="0"/>
    </xf>
    <xf numFmtId="183" fontId="7" fillId="33" borderId="11" xfId="0" applyNumberFormat="1" applyFont="1" applyFill="1" applyBorder="1" applyAlignment="1" applyProtection="1">
      <alignment horizontal="right" vertical="center" shrinkToFit="1"/>
      <protection/>
    </xf>
    <xf numFmtId="183" fontId="7" fillId="33" borderId="0" xfId="0" applyNumberFormat="1" applyFont="1" applyFill="1" applyBorder="1" applyAlignment="1" applyProtection="1">
      <alignment horizontal="right" vertical="center" shrinkToFit="1"/>
      <protection/>
    </xf>
    <xf numFmtId="183" fontId="7" fillId="33" borderId="45" xfId="0" applyNumberFormat="1" applyFont="1" applyFill="1" applyBorder="1" applyAlignment="1" applyProtection="1">
      <alignment horizontal="right" vertical="center" shrinkToFit="1"/>
      <protection/>
    </xf>
    <xf numFmtId="0" fontId="93" fillId="33" borderId="28" xfId="0" applyFont="1" applyFill="1" applyBorder="1" applyAlignment="1" applyProtection="1">
      <alignment horizontal="center" vertical="center" shrinkToFit="1"/>
      <protection/>
    </xf>
    <xf numFmtId="0" fontId="93" fillId="33" borderId="29" xfId="0" applyFont="1" applyFill="1" applyBorder="1" applyAlignment="1" applyProtection="1">
      <alignment horizontal="center" vertical="center" shrinkToFit="1"/>
      <protection/>
    </xf>
    <xf numFmtId="0" fontId="93" fillId="33" borderId="30" xfId="0" applyFont="1" applyFill="1" applyBorder="1" applyAlignment="1" applyProtection="1">
      <alignment horizontal="center" vertical="center" shrinkToFit="1"/>
      <protection/>
    </xf>
    <xf numFmtId="183" fontId="7" fillId="33" borderId="43" xfId="0" applyNumberFormat="1" applyFont="1" applyFill="1" applyBorder="1" applyAlignment="1" applyProtection="1">
      <alignment horizontal="right" vertical="center" shrinkToFit="1"/>
      <protection/>
    </xf>
    <xf numFmtId="183" fontId="7" fillId="33" borderId="41" xfId="0" applyNumberFormat="1" applyFont="1" applyFill="1" applyBorder="1" applyAlignment="1" applyProtection="1">
      <alignment horizontal="right" vertical="center" shrinkToFit="1"/>
      <protection/>
    </xf>
    <xf numFmtId="183" fontId="7" fillId="33" borderId="42" xfId="0" applyNumberFormat="1" applyFont="1" applyFill="1" applyBorder="1" applyAlignment="1" applyProtection="1">
      <alignment horizontal="right" vertical="center" shrinkToFit="1"/>
      <protection/>
    </xf>
    <xf numFmtId="183" fontId="7" fillId="33" borderId="25" xfId="0" applyNumberFormat="1" applyFont="1" applyFill="1" applyBorder="1" applyAlignment="1" applyProtection="1">
      <alignment horizontal="right" vertical="center" shrinkToFit="1"/>
      <protection/>
    </xf>
    <xf numFmtId="183" fontId="7" fillId="33" borderId="16" xfId="0" applyNumberFormat="1" applyFont="1" applyFill="1" applyBorder="1" applyAlignment="1" applyProtection="1">
      <alignment horizontal="right" vertical="center" shrinkToFit="1"/>
      <protection/>
    </xf>
    <xf numFmtId="183" fontId="7" fillId="33" borderId="40" xfId="0" applyNumberFormat="1"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38" fontId="7" fillId="28" borderId="40" xfId="50" applyFont="1" applyFill="1" applyBorder="1" applyAlignment="1" applyProtection="1">
      <alignment horizontal="right" vertical="center" shrinkToFit="1"/>
      <protection locked="0"/>
    </xf>
    <xf numFmtId="0" fontId="129" fillId="33" borderId="41" xfId="0" applyFont="1" applyFill="1" applyBorder="1" applyAlignment="1" applyProtection="1">
      <alignment vertical="center"/>
      <protection/>
    </xf>
    <xf numFmtId="0" fontId="129" fillId="33" borderId="0" xfId="0" applyFont="1" applyFill="1" applyAlignment="1" applyProtection="1">
      <alignment horizontal="left" vertical="center"/>
      <protection/>
    </xf>
    <xf numFmtId="38" fontId="7" fillId="28" borderId="43" xfId="50" applyFont="1" applyFill="1" applyBorder="1" applyAlignment="1" applyProtection="1">
      <alignment horizontal="right" vertical="center" shrinkToFit="1"/>
      <protection locked="0"/>
    </xf>
    <xf numFmtId="38" fontId="7" fillId="28" borderId="41" xfId="50" applyFont="1" applyFill="1" applyBorder="1" applyAlignment="1" applyProtection="1">
      <alignment horizontal="right" vertical="center" shrinkToFit="1"/>
      <protection locked="0"/>
    </xf>
    <xf numFmtId="38" fontId="7" fillId="28" borderId="42" xfId="50" applyFont="1" applyFill="1" applyBorder="1" applyAlignment="1" applyProtection="1">
      <alignment horizontal="right" vertical="center" shrinkToFit="1"/>
      <protection locked="0"/>
    </xf>
    <xf numFmtId="0" fontId="7" fillId="28" borderId="25" xfId="0" applyFont="1" applyFill="1" applyBorder="1" applyAlignment="1" applyProtection="1">
      <alignment horizontal="right" vertical="center" shrinkToFit="1"/>
      <protection locked="0"/>
    </xf>
    <xf numFmtId="0" fontId="7" fillId="28" borderId="40" xfId="0" applyFont="1" applyFill="1" applyBorder="1" applyAlignment="1" applyProtection="1">
      <alignment horizontal="right" vertical="center" shrinkToFit="1"/>
      <protection locked="0"/>
    </xf>
    <xf numFmtId="0" fontId="121" fillId="34" borderId="28" xfId="0" applyFont="1" applyFill="1" applyBorder="1" applyAlignment="1">
      <alignment horizontal="center" vertical="center" wrapText="1"/>
    </xf>
    <xf numFmtId="0" fontId="121" fillId="34" borderId="30" xfId="0" applyFont="1" applyFill="1" applyBorder="1" applyAlignment="1">
      <alignment horizontal="center" vertical="center" wrapText="1"/>
    </xf>
    <xf numFmtId="0" fontId="121" fillId="0" borderId="19" xfId="0" applyFont="1" applyFill="1" applyBorder="1" applyAlignment="1">
      <alignment horizontal="left" vertical="top" wrapText="1"/>
    </xf>
    <xf numFmtId="0" fontId="121" fillId="0" borderId="50" xfId="0" applyFont="1" applyFill="1" applyBorder="1" applyAlignment="1">
      <alignment horizontal="left" vertical="top" wrapText="1"/>
    </xf>
    <xf numFmtId="0" fontId="121" fillId="0" borderId="14" xfId="0" applyFont="1" applyFill="1" applyBorder="1" applyAlignment="1">
      <alignment horizontal="left" vertical="top" wrapText="1"/>
    </xf>
    <xf numFmtId="0" fontId="93"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87" fillId="34" borderId="15" xfId="0" applyFont="1" applyFill="1" applyBorder="1" applyAlignment="1" applyProtection="1">
      <alignment horizontal="center" vertical="center"/>
      <protection/>
    </xf>
    <xf numFmtId="0" fontId="109" fillId="0" borderId="28" xfId="0" applyFont="1" applyFill="1" applyBorder="1" applyAlignment="1" applyProtection="1">
      <alignment horizontal="left" vertical="center"/>
      <protection/>
    </xf>
    <xf numFmtId="0" fontId="109" fillId="0" borderId="30" xfId="0" applyFont="1" applyFill="1" applyBorder="1" applyAlignment="1" applyProtection="1">
      <alignment horizontal="left" vertical="center"/>
      <protection/>
    </xf>
    <xf numFmtId="0" fontId="130" fillId="0" borderId="0" xfId="0" applyFont="1" applyFill="1" applyBorder="1" applyAlignment="1">
      <alignment horizontal="left" vertical="center" wrapText="1"/>
    </xf>
    <xf numFmtId="0" fontId="121" fillId="0" borderId="15" xfId="0" applyFont="1" applyFill="1" applyBorder="1" applyAlignment="1">
      <alignment horizontal="left" vertical="top" wrapText="1"/>
    </xf>
    <xf numFmtId="0" fontId="130" fillId="0" borderId="55" xfId="0" applyFont="1" applyFill="1" applyBorder="1" applyAlignment="1">
      <alignment horizontal="left" vertical="center" wrapText="1"/>
    </xf>
    <xf numFmtId="0" fontId="121" fillId="0" borderId="15" xfId="0" applyFont="1" applyFill="1" applyBorder="1" applyAlignment="1">
      <alignment horizontal="left" vertical="center" wrapText="1"/>
    </xf>
    <xf numFmtId="0" fontId="121" fillId="34" borderId="61" xfId="0" applyFont="1" applyFill="1" applyBorder="1" applyAlignment="1">
      <alignment horizontal="center" vertical="center" wrapText="1"/>
    </xf>
    <xf numFmtId="0" fontId="121" fillId="34" borderId="58" xfId="0" applyFont="1" applyFill="1" applyBorder="1" applyAlignment="1">
      <alignment horizontal="center" vertical="center" wrapText="1"/>
    </xf>
    <xf numFmtId="0" fontId="121" fillId="0" borderId="53" xfId="0" applyFont="1" applyFill="1" applyBorder="1" applyAlignment="1">
      <alignment vertical="center" wrapText="1"/>
    </xf>
    <xf numFmtId="0" fontId="121" fillId="0" borderId="55" xfId="0" applyFont="1" applyFill="1" applyBorder="1" applyAlignment="1">
      <alignment vertical="center" wrapText="1"/>
    </xf>
    <xf numFmtId="0" fontId="121" fillId="0" borderId="57" xfId="0" applyFont="1" applyFill="1" applyBorder="1" applyAlignment="1">
      <alignment horizontal="left" vertical="center" wrapText="1"/>
    </xf>
    <xf numFmtId="0" fontId="121" fillId="0" borderId="54" xfId="0" applyFont="1" applyFill="1" applyBorder="1" applyAlignment="1">
      <alignment horizontal="left" vertical="center" wrapText="1"/>
    </xf>
    <xf numFmtId="0" fontId="121" fillId="0" borderId="0" xfId="0" applyFont="1" applyFill="1" applyBorder="1" applyAlignment="1">
      <alignment vertical="center" wrapText="1"/>
    </xf>
    <xf numFmtId="0" fontId="121" fillId="36" borderId="57" xfId="0" applyFont="1" applyFill="1" applyBorder="1" applyAlignment="1">
      <alignment horizontal="left" vertical="center" wrapText="1"/>
    </xf>
    <xf numFmtId="0" fontId="121" fillId="36" borderId="51" xfId="0" applyFont="1" applyFill="1" applyBorder="1" applyAlignment="1">
      <alignment horizontal="left" vertical="center" wrapText="1"/>
    </xf>
    <xf numFmtId="0" fontId="121" fillId="36" borderId="54" xfId="0" applyFont="1" applyFill="1" applyBorder="1" applyAlignment="1">
      <alignment horizontal="left" vertical="center" wrapText="1"/>
    </xf>
    <xf numFmtId="0" fontId="121" fillId="0" borderId="53" xfId="0" applyFont="1" applyFill="1" applyBorder="1" applyAlignment="1">
      <alignment horizontal="left" vertical="center" wrapText="1"/>
    </xf>
    <xf numFmtId="0" fontId="121" fillId="0" borderId="0" xfId="0" applyFont="1" applyFill="1" applyBorder="1" applyAlignment="1">
      <alignment horizontal="left" vertical="center" wrapText="1"/>
    </xf>
    <xf numFmtId="0" fontId="121" fillId="0" borderId="55" xfId="0" applyFont="1" applyFill="1" applyBorder="1" applyAlignment="1">
      <alignment horizontal="left" vertical="center" wrapText="1"/>
    </xf>
    <xf numFmtId="0" fontId="121" fillId="0" borderId="19" xfId="0" applyFont="1" applyFill="1" applyBorder="1" applyAlignment="1">
      <alignment horizontal="left" vertical="center" wrapText="1"/>
    </xf>
    <xf numFmtId="0" fontId="121" fillId="0" borderId="14" xfId="0" applyFont="1" applyFill="1" applyBorder="1" applyAlignment="1">
      <alignment horizontal="left" vertical="center" wrapText="1"/>
    </xf>
    <xf numFmtId="0" fontId="120" fillId="0" borderId="55" xfId="0" applyFont="1" applyFill="1" applyBorder="1" applyAlignment="1">
      <alignment vertical="center" wrapText="1"/>
    </xf>
    <xf numFmtId="0" fontId="121" fillId="0" borderId="62" xfId="0" applyFont="1" applyFill="1" applyBorder="1" applyAlignment="1">
      <alignment horizontal="left" vertical="center" wrapText="1"/>
    </xf>
    <xf numFmtId="0" fontId="121" fillId="0" borderId="60" xfId="0" applyFont="1" applyFill="1" applyBorder="1" applyAlignment="1">
      <alignment horizontal="left" vertical="center" wrapText="1"/>
    </xf>
    <xf numFmtId="0" fontId="121" fillId="0" borderId="147" xfId="0" applyFont="1" applyFill="1" applyBorder="1" applyAlignment="1">
      <alignment vertical="center" wrapText="1"/>
    </xf>
    <xf numFmtId="0" fontId="121" fillId="0" borderId="148" xfId="0" applyFont="1" applyFill="1" applyBorder="1" applyAlignment="1">
      <alignment vertical="center" wrapText="1"/>
    </xf>
    <xf numFmtId="0" fontId="121" fillId="0" borderId="51" xfId="0" applyFont="1" applyFill="1" applyBorder="1" applyAlignment="1">
      <alignment horizontal="left" vertical="center" wrapText="1"/>
    </xf>
    <xf numFmtId="0" fontId="120" fillId="0" borderId="52" xfId="0" applyFont="1" applyFill="1" applyBorder="1" applyAlignment="1">
      <alignment horizontal="left" vertical="center" wrapText="1"/>
    </xf>
    <xf numFmtId="0" fontId="120" fillId="0" borderId="147" xfId="0" applyFont="1" applyFill="1" applyBorder="1" applyAlignment="1">
      <alignment horizontal="left" vertical="center" wrapText="1"/>
    </xf>
    <xf numFmtId="0" fontId="120" fillId="0" borderId="148" xfId="0" applyFont="1" applyFill="1" applyBorder="1" applyAlignment="1">
      <alignment horizontal="left" vertical="center" wrapText="1"/>
    </xf>
    <xf numFmtId="0" fontId="121" fillId="0" borderId="52" xfId="0" applyFont="1" applyFill="1" applyBorder="1" applyAlignment="1">
      <alignment vertical="center" wrapText="1"/>
    </xf>
    <xf numFmtId="0" fontId="121" fillId="36" borderId="19" xfId="0" applyFont="1" applyFill="1" applyBorder="1" applyAlignment="1">
      <alignment horizontal="left" vertical="center" wrapText="1"/>
    </xf>
    <xf numFmtId="0" fontId="121" fillId="36" borderId="50" xfId="0" applyFont="1" applyFill="1" applyBorder="1" applyAlignment="1">
      <alignment horizontal="left" vertical="center" wrapText="1"/>
    </xf>
    <xf numFmtId="0" fontId="121" fillId="36" borderId="14" xfId="0" applyFont="1" applyFill="1" applyBorder="1" applyAlignment="1">
      <alignment horizontal="left" vertical="center" wrapText="1"/>
    </xf>
    <xf numFmtId="0" fontId="7" fillId="34" borderId="14"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14"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7" fillId="34" borderId="43"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2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xf>
    <xf numFmtId="0" fontId="7" fillId="34" borderId="93" xfId="0" applyFont="1" applyFill="1" applyBorder="1" applyAlignment="1">
      <alignment horizontal="center" vertical="center"/>
    </xf>
    <xf numFmtId="0" fontId="7" fillId="34" borderId="67" xfId="0" applyFont="1" applyFill="1" applyBorder="1" applyAlignment="1">
      <alignment horizontal="left" vertical="center"/>
    </xf>
    <xf numFmtId="0" fontId="7" fillId="34" borderId="74"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64" xfId="0" applyFont="1" applyFill="1" applyBorder="1" applyAlignment="1">
      <alignment horizontal="left" vertical="center"/>
    </xf>
    <xf numFmtId="0" fontId="7" fillId="34" borderId="82"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90"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15" xfId="0" applyFont="1" applyFill="1" applyBorder="1" applyAlignment="1">
      <alignment horizontal="center" vertical="center" textRotation="255" wrapText="1"/>
    </xf>
    <xf numFmtId="0" fontId="7" fillId="34" borderId="28"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15" xfId="0" applyFont="1" applyFill="1" applyBorder="1" applyAlignment="1">
      <alignment horizontal="center" vertical="center" shrinkToFit="1"/>
    </xf>
    <xf numFmtId="0" fontId="7" fillId="34" borderId="49"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06" xfId="0" applyFont="1" applyFill="1" applyBorder="1" applyAlignment="1">
      <alignment horizontal="center" vertical="center" textRotation="255" wrapText="1"/>
    </xf>
    <xf numFmtId="0" fontId="7" fillId="34" borderId="50"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94" xfId="0" applyFont="1" applyFill="1" applyBorder="1" applyAlignment="1">
      <alignment horizontal="left" vertical="center" wrapText="1"/>
    </xf>
    <xf numFmtId="0" fontId="7" fillId="34" borderId="95"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02"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24" xfId="0" applyFont="1" applyFill="1" applyBorder="1" applyAlignment="1">
      <alignment horizontal="center" vertical="center" textRotation="255"/>
    </xf>
    <xf numFmtId="0" fontId="7" fillId="34" borderId="94" xfId="0" applyFont="1" applyFill="1" applyBorder="1" applyAlignment="1">
      <alignment horizontal="center" vertical="center" shrinkToFit="1"/>
    </xf>
    <xf numFmtId="0" fontId="7" fillId="34" borderId="66" xfId="0" applyFont="1" applyFill="1" applyBorder="1" applyAlignment="1">
      <alignment horizontal="left" vertical="center"/>
    </xf>
    <xf numFmtId="0" fontId="7" fillId="34" borderId="149" xfId="0" applyFont="1" applyFill="1" applyBorder="1" applyAlignment="1">
      <alignment horizontal="left" vertical="center"/>
    </xf>
    <xf numFmtId="0" fontId="7" fillId="34" borderId="76" xfId="0" applyFont="1" applyFill="1" applyBorder="1" applyAlignment="1">
      <alignment horizontal="left" vertical="center" wrapText="1"/>
    </xf>
    <xf numFmtId="0" fontId="7" fillId="34" borderId="77" xfId="0" applyFont="1" applyFill="1" applyBorder="1" applyAlignment="1">
      <alignment horizontal="left" vertical="center" wrapText="1"/>
    </xf>
    <xf numFmtId="0" fontId="7" fillId="34" borderId="93" xfId="0" applyFont="1" applyFill="1" applyBorder="1" applyAlignment="1">
      <alignment horizontal="left" vertical="center" wrapText="1"/>
    </xf>
    <xf numFmtId="0" fontId="7" fillId="34" borderId="110" xfId="0" applyFont="1" applyFill="1" applyBorder="1" applyAlignment="1">
      <alignment horizontal="center" vertical="center" textRotation="255" wrapText="1"/>
    </xf>
    <xf numFmtId="0" fontId="7" fillId="34" borderId="124" xfId="0" applyFont="1" applyFill="1" applyBorder="1" applyAlignment="1">
      <alignment horizontal="left" vertical="center" wrapText="1"/>
    </xf>
    <xf numFmtId="0" fontId="7" fillId="34" borderId="96" xfId="0" applyFont="1" applyFill="1" applyBorder="1" applyAlignment="1">
      <alignment horizontal="left" vertical="center" wrapText="1"/>
    </xf>
    <xf numFmtId="0" fontId="7" fillId="34" borderId="111" xfId="0" applyFont="1" applyFill="1" applyBorder="1" applyAlignment="1">
      <alignment horizontal="left" vertical="center" wrapText="1"/>
    </xf>
    <xf numFmtId="0" fontId="7" fillId="34" borderId="28" xfId="0" applyFont="1" applyFill="1" applyBorder="1" applyAlignment="1">
      <alignment horizontal="center" vertical="center" shrinkToFit="1"/>
    </xf>
    <xf numFmtId="0" fontId="7" fillId="34" borderId="93" xfId="0" applyFont="1" applyFill="1" applyBorder="1" applyAlignment="1">
      <alignment horizontal="left" vertical="center" shrinkToFit="1"/>
    </xf>
    <xf numFmtId="0" fontId="7" fillId="34" borderId="76" xfId="0" applyFont="1" applyFill="1" applyBorder="1" applyAlignment="1">
      <alignment horizontal="left" vertical="center" shrinkToFit="1"/>
    </xf>
    <xf numFmtId="0" fontId="7" fillId="34" borderId="43"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9"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4" borderId="15" xfId="0" applyFont="1" applyFill="1" applyBorder="1" applyAlignment="1">
      <alignment horizontal="center" vertical="center" textRotation="255" shrinkToFit="1"/>
    </xf>
    <xf numFmtId="0" fontId="7" fillId="34" borderId="19" xfId="0" applyFont="1" applyFill="1" applyBorder="1" applyAlignment="1">
      <alignment horizontal="center" vertical="center" textRotation="255" shrinkToFi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5"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15" xfId="0" applyFont="1" applyFill="1" applyBorder="1" applyAlignment="1">
      <alignment horizontal="left" vertical="center" wrapText="1"/>
    </xf>
    <xf numFmtId="0" fontId="13" fillId="0" borderId="0" xfId="0" applyFont="1" applyFill="1" applyBorder="1" applyAlignment="1" applyProtection="1">
      <alignment horizontal="left" vertical="center"/>
      <protection/>
    </xf>
    <xf numFmtId="0" fontId="7" fillId="34" borderId="102" xfId="0" applyFont="1" applyFill="1" applyBorder="1" applyAlignment="1">
      <alignment horizontal="left" vertical="center"/>
    </xf>
    <xf numFmtId="0" fontId="7" fillId="34" borderId="94"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15"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119"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7" fillId="34" borderId="40"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shrinkToFit="1"/>
      <protection/>
    </xf>
    <xf numFmtId="0" fontId="7" fillId="34" borderId="29" xfId="0" applyFont="1" applyFill="1" applyBorder="1" applyAlignment="1" applyProtection="1">
      <alignment horizontal="center" vertical="center" shrinkToFit="1"/>
      <protection/>
    </xf>
    <xf numFmtId="0" fontId="119"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7" fillId="34" borderId="150" xfId="0" applyFont="1" applyFill="1" applyBorder="1" applyAlignment="1">
      <alignment horizontal="center" vertical="center"/>
    </xf>
    <xf numFmtId="0" fontId="0" fillId="0" borderId="0" xfId="0" applyAlignment="1" applyProtection="1">
      <alignment horizontal="center" vertical="center" wrapText="1"/>
      <protection/>
    </xf>
    <xf numFmtId="0" fontId="93" fillId="33" borderId="43" xfId="0" applyFont="1" applyFill="1" applyBorder="1" applyAlignment="1" applyProtection="1">
      <alignment horizontal="center" vertical="center"/>
      <protection/>
    </xf>
    <xf numFmtId="0" fontId="93" fillId="33" borderId="41" xfId="0" applyFont="1" applyFill="1" applyBorder="1" applyAlignment="1" applyProtection="1">
      <alignment horizontal="center" vertical="center"/>
      <protection/>
    </xf>
    <xf numFmtId="0" fontId="93" fillId="33" borderId="42" xfId="0" applyFont="1" applyFill="1" applyBorder="1" applyAlignment="1" applyProtection="1">
      <alignment horizontal="center" vertical="center"/>
      <protection/>
    </xf>
    <xf numFmtId="0" fontId="93" fillId="33" borderId="11"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93" fillId="33" borderId="45" xfId="0" applyFont="1" applyFill="1" applyBorder="1" applyAlignment="1" applyProtection="1">
      <alignment horizontal="center" vertical="center"/>
      <protection/>
    </xf>
    <xf numFmtId="0" fontId="93" fillId="33" borderId="43" xfId="0" applyFont="1" applyFill="1" applyBorder="1" applyAlignment="1" applyProtection="1">
      <alignment horizontal="left" vertical="top"/>
      <protection/>
    </xf>
    <xf numFmtId="0" fontId="93" fillId="33" borderId="41" xfId="0" applyFont="1" applyFill="1" applyBorder="1" applyAlignment="1" applyProtection="1">
      <alignment horizontal="left" vertical="top"/>
      <protection/>
    </xf>
    <xf numFmtId="0" fontId="93" fillId="33" borderId="42" xfId="0" applyFont="1" applyFill="1" applyBorder="1" applyAlignment="1" applyProtection="1">
      <alignment horizontal="left" vertical="top"/>
      <protection/>
    </xf>
    <xf numFmtId="0" fontId="93" fillId="33" borderId="11" xfId="0" applyFont="1" applyFill="1" applyBorder="1" applyAlignment="1" applyProtection="1">
      <alignment horizontal="left" vertical="top"/>
      <protection/>
    </xf>
    <xf numFmtId="0" fontId="93" fillId="33" borderId="0" xfId="0" applyFont="1" applyFill="1" applyBorder="1" applyAlignment="1" applyProtection="1">
      <alignment horizontal="left" vertical="top"/>
      <protection/>
    </xf>
    <xf numFmtId="0" fontId="93" fillId="33" borderId="45" xfId="0" applyFont="1" applyFill="1" applyBorder="1" applyAlignment="1" applyProtection="1">
      <alignment horizontal="left" vertical="top"/>
      <protection/>
    </xf>
    <xf numFmtId="0" fontId="93" fillId="33" borderId="25" xfId="0" applyFont="1" applyFill="1" applyBorder="1" applyAlignment="1" applyProtection="1">
      <alignment horizontal="left" vertical="top"/>
      <protection/>
    </xf>
    <xf numFmtId="0" fontId="93" fillId="33" borderId="16" xfId="0" applyFont="1" applyFill="1" applyBorder="1" applyAlignment="1" applyProtection="1">
      <alignment horizontal="left" vertical="top"/>
      <protection/>
    </xf>
    <xf numFmtId="0" fontId="93" fillId="33" borderId="40" xfId="0" applyFont="1" applyFill="1" applyBorder="1" applyAlignment="1" applyProtection="1">
      <alignment horizontal="left" vertical="top"/>
      <protection/>
    </xf>
    <xf numFmtId="0" fontId="93" fillId="33" borderId="43" xfId="0" applyFont="1" applyFill="1" applyBorder="1" applyAlignment="1" applyProtection="1">
      <alignment horizontal="center" vertical="top" wrapText="1"/>
      <protection/>
    </xf>
    <xf numFmtId="0" fontId="93" fillId="33" borderId="41" xfId="0" applyFont="1" applyFill="1" applyBorder="1" applyAlignment="1" applyProtection="1">
      <alignment horizontal="center" vertical="top" wrapText="1"/>
      <protection/>
    </xf>
    <xf numFmtId="0" fontId="93" fillId="33" borderId="42" xfId="0" applyFont="1" applyFill="1" applyBorder="1" applyAlignment="1" applyProtection="1">
      <alignment horizontal="center" vertical="top" wrapText="1"/>
      <protection/>
    </xf>
    <xf numFmtId="0" fontId="125" fillId="33" borderId="11" xfId="0" applyFont="1" applyFill="1" applyBorder="1" applyAlignment="1" applyProtection="1">
      <alignment horizontal="center" vertical="center" wrapText="1"/>
      <protection/>
    </xf>
    <xf numFmtId="0" fontId="125" fillId="33" borderId="0" xfId="0" applyFont="1" applyFill="1" applyBorder="1" applyAlignment="1" applyProtection="1">
      <alignment horizontal="center" vertical="center" wrapText="1"/>
      <protection/>
    </xf>
    <xf numFmtId="0" fontId="125" fillId="33" borderId="45" xfId="0" applyFont="1" applyFill="1" applyBorder="1" applyAlignment="1" applyProtection="1">
      <alignment horizontal="center" vertical="center" wrapText="1"/>
      <protection/>
    </xf>
    <xf numFmtId="176" fontId="7" fillId="28" borderId="29"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7" fontId="93" fillId="28" borderId="15" xfId="0" applyNumberFormat="1" applyFont="1" applyFill="1" applyBorder="1" applyAlignment="1" applyProtection="1">
      <alignment horizontal="right" vertical="center"/>
      <protection/>
    </xf>
    <xf numFmtId="176" fontId="93" fillId="33" borderId="15" xfId="0" applyNumberFormat="1" applyFont="1" applyFill="1" applyBorder="1" applyAlignment="1" applyProtection="1">
      <alignment horizontal="right" vertical="center"/>
      <protection/>
    </xf>
    <xf numFmtId="176" fontId="93" fillId="33" borderId="29" xfId="0" applyNumberFormat="1" applyFont="1" applyFill="1" applyBorder="1" applyAlignment="1" applyProtection="1">
      <alignment horizontal="right" vertical="center"/>
      <protection/>
    </xf>
    <xf numFmtId="176" fontId="93" fillId="33" borderId="30" xfId="0" applyNumberFormat="1" applyFont="1" applyFill="1" applyBorder="1" applyAlignment="1" applyProtection="1">
      <alignment horizontal="right" vertical="center"/>
      <protection/>
    </xf>
    <xf numFmtId="176" fontId="93" fillId="33" borderId="43" xfId="0" applyNumberFormat="1" applyFont="1" applyFill="1" applyBorder="1" applyAlignment="1" applyProtection="1" quotePrefix="1">
      <alignment horizontal="center" vertical="center"/>
      <protection/>
    </xf>
    <xf numFmtId="176" fontId="93" fillId="33" borderId="41" xfId="0" applyNumberFormat="1" applyFont="1" applyFill="1" applyBorder="1" applyAlignment="1" applyProtection="1">
      <alignment horizontal="center" vertical="center"/>
      <protection/>
    </xf>
    <xf numFmtId="176" fontId="93" fillId="33" borderId="42" xfId="0" applyNumberFormat="1" applyFont="1" applyFill="1" applyBorder="1" applyAlignment="1" applyProtection="1">
      <alignment horizontal="center" vertical="center"/>
      <protection/>
    </xf>
    <xf numFmtId="176" fontId="93" fillId="0" borderId="19" xfId="0" applyNumberFormat="1" applyFont="1" applyFill="1" applyBorder="1" applyAlignment="1" applyProtection="1">
      <alignment horizontal="right" vertical="center"/>
      <protection/>
    </xf>
    <xf numFmtId="176" fontId="93" fillId="33" borderId="19" xfId="0" applyNumberFormat="1" applyFont="1" applyFill="1" applyBorder="1" applyAlignment="1" applyProtection="1">
      <alignment horizontal="right" vertical="center"/>
      <protection/>
    </xf>
    <xf numFmtId="177" fontId="7" fillId="28" borderId="19" xfId="0" applyNumberFormat="1" applyFont="1" applyFill="1" applyBorder="1" applyAlignment="1" applyProtection="1">
      <alignment horizontal="right" vertical="center"/>
      <protection/>
    </xf>
    <xf numFmtId="0" fontId="93" fillId="33" borderId="135" xfId="0" applyFont="1" applyFill="1" applyBorder="1" applyAlignment="1" applyProtection="1">
      <alignment vertical="center"/>
      <protection/>
    </xf>
    <xf numFmtId="0" fontId="93" fillId="33" borderId="136" xfId="0" applyFont="1" applyFill="1" applyBorder="1" applyAlignment="1" applyProtection="1">
      <alignment vertical="center"/>
      <protection/>
    </xf>
    <xf numFmtId="0" fontId="93" fillId="33" borderId="137" xfId="0"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5"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5" xfId="0" applyNumberFormat="1" applyFont="1" applyFill="1" applyBorder="1" applyAlignment="1" applyProtection="1">
      <alignment horizontal="right" vertical="center"/>
      <protection/>
    </xf>
    <xf numFmtId="231" fontId="7" fillId="33" borderId="28" xfId="0" applyNumberFormat="1" applyFont="1" applyFill="1" applyBorder="1" applyAlignment="1" applyProtection="1">
      <alignment horizontal="right" vertical="center"/>
      <protection/>
    </xf>
    <xf numFmtId="231" fontId="7" fillId="33" borderId="29" xfId="0" applyNumberFormat="1" applyFont="1" applyFill="1" applyBorder="1" applyAlignment="1" applyProtection="1">
      <alignment horizontal="right" vertical="center"/>
      <protection/>
    </xf>
    <xf numFmtId="231" fontId="7"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33" borderId="30" xfId="0" applyFont="1" applyFill="1" applyBorder="1" applyAlignment="1" applyProtection="1">
      <alignment vertical="center"/>
      <protection/>
    </xf>
    <xf numFmtId="0" fontId="7" fillId="28" borderId="140" xfId="0" applyFont="1" applyFill="1" applyBorder="1" applyAlignment="1" applyProtection="1">
      <alignment horizontal="left" vertical="center" shrinkToFit="1"/>
      <protection/>
    </xf>
    <xf numFmtId="0" fontId="7" fillId="28" borderId="141" xfId="0" applyFont="1" applyFill="1" applyBorder="1" applyAlignment="1" applyProtection="1">
      <alignment horizontal="left" vertical="center" shrinkToFit="1"/>
      <protection/>
    </xf>
    <xf numFmtId="0" fontId="7" fillId="28" borderId="142" xfId="0" applyFont="1" applyFill="1" applyBorder="1" applyAlignment="1" applyProtection="1">
      <alignment horizontal="left" vertical="center" shrinkToFit="1"/>
      <protection/>
    </xf>
    <xf numFmtId="231" fontId="93" fillId="33" borderId="144" xfId="0" applyNumberFormat="1" applyFont="1" applyFill="1" applyBorder="1" applyAlignment="1" applyProtection="1">
      <alignment horizontal="right" vertical="center"/>
      <protection/>
    </xf>
    <xf numFmtId="231" fontId="93" fillId="33" borderId="145" xfId="0" applyNumberFormat="1" applyFont="1" applyFill="1" applyBorder="1" applyAlignment="1" applyProtection="1">
      <alignment horizontal="right" vertical="center"/>
      <protection/>
    </xf>
    <xf numFmtId="0" fontId="93" fillId="33" borderId="143" xfId="0" applyFont="1" applyFill="1" applyBorder="1" applyAlignment="1" applyProtection="1">
      <alignment vertical="center"/>
      <protection/>
    </xf>
    <xf numFmtId="0" fontId="93" fillId="33" borderId="144" xfId="0" applyFont="1" applyFill="1" applyBorder="1" applyAlignment="1" applyProtection="1">
      <alignment vertical="center"/>
      <protection/>
    </xf>
    <xf numFmtId="0" fontId="93" fillId="33" borderId="145" xfId="0" applyFont="1" applyFill="1" applyBorder="1" applyAlignment="1" applyProtection="1">
      <alignment vertical="center"/>
      <protection/>
    </xf>
    <xf numFmtId="0" fontId="7" fillId="33" borderId="28"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5"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5" xfId="50" applyFont="1" applyFill="1" applyBorder="1" applyAlignment="1" applyProtection="1">
      <alignment horizontal="right" vertical="center" shrinkToFit="1"/>
      <protection/>
    </xf>
    <xf numFmtId="183" fontId="7" fillId="33" borderId="50" xfId="0" applyNumberFormat="1" applyFont="1" applyFill="1" applyBorder="1" applyAlignment="1" applyProtection="1">
      <alignment horizontal="right" vertical="top" shrinkToFit="1"/>
      <protection/>
    </xf>
    <xf numFmtId="193" fontId="7" fillId="28" borderId="50" xfId="0" applyNumberFormat="1" applyFont="1" applyFill="1" applyBorder="1" applyAlignment="1" applyProtection="1">
      <alignment horizontal="center" vertical="center" shrinkToFit="1"/>
      <protection/>
    </xf>
    <xf numFmtId="0" fontId="7" fillId="28" borderId="2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0" fontId="7" fillId="28" borderId="40" xfId="0" applyFont="1" applyFill="1" applyBorder="1" applyAlignment="1" applyProtection="1">
      <alignment vertical="center" shrinkToFit="1"/>
      <protection/>
    </xf>
    <xf numFmtId="38" fontId="7" fillId="28" borderId="25"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38" fontId="7" fillId="28" borderId="40" xfId="50" applyFont="1" applyFill="1" applyBorder="1" applyAlignment="1" applyProtection="1">
      <alignment horizontal="right" vertical="center" shrinkToFit="1"/>
      <protection/>
    </xf>
    <xf numFmtId="183" fontId="7" fillId="33" borderId="14" xfId="0" applyNumberFormat="1" applyFont="1" applyFill="1" applyBorder="1" applyAlignment="1" applyProtection="1">
      <alignment horizontal="right" vertical="top" shrinkToFit="1"/>
      <protection/>
    </xf>
    <xf numFmtId="193" fontId="7" fillId="28" borderId="14" xfId="0" applyNumberFormat="1" applyFont="1" applyFill="1" applyBorder="1" applyAlignment="1" applyProtection="1">
      <alignment horizontal="center" vertical="center" shrinkToFit="1"/>
      <protection/>
    </xf>
    <xf numFmtId="0" fontId="129" fillId="33" borderId="0" xfId="0" applyFont="1" applyFill="1" applyBorder="1" applyAlignment="1" applyProtection="1">
      <alignment horizontal="left" vertical="center"/>
      <protection/>
    </xf>
    <xf numFmtId="0" fontId="93"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93" fillId="33" borderId="43" xfId="0" applyFont="1" applyFill="1" applyBorder="1" applyAlignment="1" applyProtection="1">
      <alignment horizontal="center" vertical="center"/>
      <protection locked="0"/>
    </xf>
    <xf numFmtId="0" fontId="93" fillId="33" borderId="41" xfId="0" applyFont="1" applyFill="1" applyBorder="1" applyAlignment="1" applyProtection="1">
      <alignment horizontal="center" vertical="center"/>
      <protection locked="0"/>
    </xf>
    <xf numFmtId="0" fontId="93" fillId="33" borderId="42" xfId="0" applyFont="1" applyFill="1" applyBorder="1" applyAlignment="1" applyProtection="1">
      <alignment horizontal="center" vertical="center"/>
      <protection locked="0"/>
    </xf>
    <xf numFmtId="0" fontId="93" fillId="33" borderId="11" xfId="0" applyFont="1" applyFill="1" applyBorder="1" applyAlignment="1" applyProtection="1">
      <alignment horizontal="center" vertical="center"/>
      <protection locked="0"/>
    </xf>
    <xf numFmtId="0" fontId="93" fillId="33" borderId="0" xfId="0" applyFont="1" applyFill="1" applyBorder="1" applyAlignment="1" applyProtection="1">
      <alignment horizontal="center" vertical="center"/>
      <protection locked="0"/>
    </xf>
    <xf numFmtId="0" fontId="93" fillId="33" borderId="45" xfId="0" applyFont="1" applyFill="1" applyBorder="1" applyAlignment="1" applyProtection="1">
      <alignment horizontal="center" vertical="center"/>
      <protection locked="0"/>
    </xf>
    <xf numFmtId="0" fontId="93" fillId="33" borderId="43" xfId="0" applyFont="1" applyFill="1" applyBorder="1" applyAlignment="1" applyProtection="1">
      <alignment horizontal="left" vertical="top"/>
      <protection locked="0"/>
    </xf>
    <xf numFmtId="0" fontId="93" fillId="33" borderId="41" xfId="0" applyFont="1" applyFill="1" applyBorder="1" applyAlignment="1" applyProtection="1">
      <alignment horizontal="left" vertical="top"/>
      <protection locked="0"/>
    </xf>
    <xf numFmtId="0" fontId="93" fillId="33" borderId="42" xfId="0" applyFont="1" applyFill="1" applyBorder="1" applyAlignment="1" applyProtection="1">
      <alignment horizontal="left" vertical="top"/>
      <protection locked="0"/>
    </xf>
    <xf numFmtId="0" fontId="93" fillId="33" borderId="11" xfId="0" applyFont="1" applyFill="1" applyBorder="1" applyAlignment="1" applyProtection="1">
      <alignment horizontal="left" vertical="top"/>
      <protection locked="0"/>
    </xf>
    <xf numFmtId="0" fontId="93" fillId="33" borderId="0" xfId="0" applyFont="1" applyFill="1" applyBorder="1" applyAlignment="1" applyProtection="1">
      <alignment horizontal="left" vertical="top"/>
      <protection locked="0"/>
    </xf>
    <xf numFmtId="0" fontId="93" fillId="33" borderId="45" xfId="0" applyFont="1" applyFill="1" applyBorder="1" applyAlignment="1" applyProtection="1">
      <alignment horizontal="left" vertical="top"/>
      <protection locked="0"/>
    </xf>
    <xf numFmtId="0" fontId="93" fillId="33" borderId="25" xfId="0" applyFont="1" applyFill="1" applyBorder="1" applyAlignment="1" applyProtection="1">
      <alignment horizontal="left" vertical="top"/>
      <protection locked="0"/>
    </xf>
    <xf numFmtId="0" fontId="93" fillId="33" borderId="16" xfId="0" applyFont="1" applyFill="1" applyBorder="1" applyAlignment="1" applyProtection="1">
      <alignment horizontal="left" vertical="top"/>
      <protection locked="0"/>
    </xf>
    <xf numFmtId="0" fontId="93" fillId="33" borderId="40" xfId="0" applyFont="1" applyFill="1" applyBorder="1" applyAlignment="1" applyProtection="1">
      <alignment horizontal="left" vertical="top"/>
      <protection locked="0"/>
    </xf>
    <xf numFmtId="0" fontId="93" fillId="33" borderId="43" xfId="0" applyFont="1" applyFill="1" applyBorder="1" applyAlignment="1" applyProtection="1">
      <alignment horizontal="left" vertical="top" wrapText="1"/>
      <protection locked="0"/>
    </xf>
    <xf numFmtId="0" fontId="93" fillId="33" borderId="41" xfId="0" applyFont="1" applyFill="1" applyBorder="1" applyAlignment="1" applyProtection="1">
      <alignment horizontal="left" vertical="top" wrapText="1"/>
      <protection locked="0"/>
    </xf>
    <xf numFmtId="0" fontId="93" fillId="33" borderId="42" xfId="0" applyFont="1" applyFill="1" applyBorder="1" applyAlignment="1" applyProtection="1">
      <alignment horizontal="left" vertical="top" wrapText="1"/>
      <protection locked="0"/>
    </xf>
    <xf numFmtId="0" fontId="93" fillId="33" borderId="11" xfId="0" applyFont="1" applyFill="1" applyBorder="1" applyAlignment="1" applyProtection="1">
      <alignment horizontal="left" vertical="top" wrapText="1"/>
      <protection locked="0"/>
    </xf>
    <xf numFmtId="0" fontId="93" fillId="33" borderId="0" xfId="0" applyFont="1" applyFill="1" applyBorder="1" applyAlignment="1" applyProtection="1">
      <alignment horizontal="left" vertical="top" wrapText="1"/>
      <protection locked="0"/>
    </xf>
    <xf numFmtId="0" fontId="93" fillId="33" borderId="45" xfId="0" applyFont="1" applyFill="1" applyBorder="1" applyAlignment="1" applyProtection="1">
      <alignment horizontal="left" vertical="top" wrapText="1"/>
      <protection locked="0"/>
    </xf>
    <xf numFmtId="0" fontId="93" fillId="33" borderId="25" xfId="0" applyFont="1" applyFill="1" applyBorder="1" applyAlignment="1" applyProtection="1">
      <alignment horizontal="left" vertical="top" wrapText="1"/>
      <protection locked="0"/>
    </xf>
    <xf numFmtId="0" fontId="93" fillId="33" borderId="16" xfId="0" applyFont="1" applyFill="1" applyBorder="1" applyAlignment="1" applyProtection="1">
      <alignment horizontal="left" vertical="top" wrapText="1"/>
      <protection locked="0"/>
    </xf>
    <xf numFmtId="0" fontId="93" fillId="33" borderId="40" xfId="0" applyFont="1" applyFill="1" applyBorder="1" applyAlignment="1" applyProtection="1">
      <alignment horizontal="left" vertical="top" wrapText="1"/>
      <protection locked="0"/>
    </xf>
    <xf numFmtId="176" fontId="7" fillId="28" borderId="29" xfId="0" applyNumberFormat="1" applyFont="1" applyFill="1" applyBorder="1" applyAlignment="1" applyProtection="1">
      <alignment horizontal="right" vertical="center"/>
      <protection locked="0"/>
    </xf>
    <xf numFmtId="176" fontId="7" fillId="28" borderId="30" xfId="0" applyNumberFormat="1" applyFont="1" applyFill="1" applyBorder="1" applyAlignment="1" applyProtection="1">
      <alignment horizontal="right" vertical="center"/>
      <protection locked="0"/>
    </xf>
    <xf numFmtId="177" fontId="93" fillId="28" borderId="15" xfId="0" applyNumberFormat="1" applyFont="1" applyFill="1" applyBorder="1" applyAlignment="1" applyProtection="1">
      <alignment horizontal="right" vertical="center"/>
      <protection locked="0"/>
    </xf>
    <xf numFmtId="0" fontId="93" fillId="33" borderId="43" xfId="0" applyFont="1" applyFill="1" applyBorder="1" applyAlignment="1" applyProtection="1">
      <alignment vertical="top" wrapText="1"/>
      <protection locked="0"/>
    </xf>
    <xf numFmtId="0" fontId="93" fillId="33" borderId="41" xfId="0" applyFont="1" applyFill="1" applyBorder="1" applyAlignment="1" applyProtection="1">
      <alignment vertical="top" wrapText="1"/>
      <protection locked="0"/>
    </xf>
    <xf numFmtId="0" fontId="93" fillId="33" borderId="42" xfId="0" applyFont="1" applyFill="1" applyBorder="1" applyAlignment="1" applyProtection="1">
      <alignment vertical="top" wrapText="1"/>
      <protection locked="0"/>
    </xf>
    <xf numFmtId="0" fontId="93" fillId="33" borderId="11" xfId="0" applyFont="1" applyFill="1" applyBorder="1" applyAlignment="1" applyProtection="1">
      <alignment vertical="top" wrapText="1"/>
      <protection locked="0"/>
    </xf>
    <xf numFmtId="0" fontId="93" fillId="33" borderId="0" xfId="0" applyFont="1" applyFill="1" applyBorder="1" applyAlignment="1" applyProtection="1">
      <alignment vertical="top" wrapText="1"/>
      <protection locked="0"/>
    </xf>
    <xf numFmtId="0" fontId="93" fillId="33" borderId="45" xfId="0" applyFont="1" applyFill="1" applyBorder="1" applyAlignment="1" applyProtection="1">
      <alignment vertical="top" wrapText="1"/>
      <protection locked="0"/>
    </xf>
    <xf numFmtId="0" fontId="93" fillId="33" borderId="25" xfId="0" applyFont="1" applyFill="1" applyBorder="1" applyAlignment="1" applyProtection="1">
      <alignment vertical="top" wrapText="1"/>
      <protection locked="0"/>
    </xf>
    <xf numFmtId="0" fontId="93" fillId="33" borderId="16" xfId="0" applyFont="1" applyFill="1" applyBorder="1" applyAlignment="1" applyProtection="1">
      <alignment vertical="top" wrapText="1"/>
      <protection locked="0"/>
    </xf>
    <xf numFmtId="0" fontId="93" fillId="33" borderId="40" xfId="0" applyFont="1" applyFill="1" applyBorder="1" applyAlignment="1" applyProtection="1">
      <alignment vertical="top" wrapText="1"/>
      <protection locked="0"/>
    </xf>
    <xf numFmtId="0" fontId="93" fillId="33" borderId="41" xfId="0" applyFont="1" applyFill="1" applyBorder="1" applyAlignment="1" applyProtection="1">
      <alignment vertical="top"/>
      <protection locked="0"/>
    </xf>
    <xf numFmtId="0" fontId="93" fillId="33" borderId="42" xfId="0" applyFont="1" applyFill="1" applyBorder="1" applyAlignment="1" applyProtection="1">
      <alignment vertical="top"/>
      <protection locked="0"/>
    </xf>
    <xf numFmtId="0" fontId="93" fillId="33" borderId="11" xfId="0" applyFont="1" applyFill="1" applyBorder="1" applyAlignment="1" applyProtection="1">
      <alignment vertical="top"/>
      <protection locked="0"/>
    </xf>
    <xf numFmtId="0" fontId="93" fillId="33" borderId="0" xfId="0" applyFont="1" applyFill="1" applyBorder="1" applyAlignment="1" applyProtection="1">
      <alignment vertical="top"/>
      <protection locked="0"/>
    </xf>
    <xf numFmtId="0" fontId="93" fillId="33" borderId="45" xfId="0" applyFont="1" applyFill="1" applyBorder="1" applyAlignment="1" applyProtection="1">
      <alignment vertical="top"/>
      <protection locked="0"/>
    </xf>
    <xf numFmtId="0" fontId="93" fillId="33" borderId="25" xfId="0" applyFont="1" applyFill="1" applyBorder="1" applyAlignment="1" applyProtection="1">
      <alignment vertical="top"/>
      <protection locked="0"/>
    </xf>
    <xf numFmtId="0" fontId="93" fillId="33" borderId="16" xfId="0" applyFont="1" applyFill="1" applyBorder="1" applyAlignment="1" applyProtection="1">
      <alignment vertical="top"/>
      <protection locked="0"/>
    </xf>
    <xf numFmtId="0" fontId="93" fillId="33" borderId="40" xfId="0" applyFont="1" applyFill="1" applyBorder="1" applyAlignment="1" applyProtection="1">
      <alignment vertical="top"/>
      <protection locked="0"/>
    </xf>
    <xf numFmtId="177" fontId="7" fillId="28" borderId="19" xfId="0" applyNumberFormat="1" applyFont="1" applyFill="1" applyBorder="1" applyAlignment="1" applyProtection="1">
      <alignment horizontal="right" vertical="center"/>
      <protection locked="0"/>
    </xf>
    <xf numFmtId="0" fontId="93" fillId="33" borderId="28" xfId="0" applyFont="1" applyFill="1" applyBorder="1" applyAlignment="1" applyProtection="1">
      <alignment horizontal="center" vertical="distributed"/>
      <protection locked="0"/>
    </xf>
    <xf numFmtId="0" fontId="93" fillId="33" borderId="29" xfId="0" applyFont="1" applyFill="1" applyBorder="1" applyAlignment="1" applyProtection="1">
      <alignment horizontal="center" vertical="distributed"/>
      <protection locked="0"/>
    </xf>
    <xf numFmtId="0" fontId="93" fillId="33" borderId="29" xfId="0" applyFont="1" applyFill="1" applyBorder="1" applyAlignment="1" applyProtection="1">
      <alignment horizontal="center" vertical="center"/>
      <protection locked="0"/>
    </xf>
    <xf numFmtId="0" fontId="93" fillId="33" borderId="30" xfId="0" applyFont="1" applyFill="1" applyBorder="1" applyAlignment="1" applyProtection="1">
      <alignment horizontal="center" vertical="center"/>
      <protection locked="0"/>
    </xf>
    <xf numFmtId="0" fontId="93" fillId="33" borderId="28" xfId="0" applyFont="1" applyFill="1" applyBorder="1" applyAlignment="1" applyProtection="1">
      <alignment horizontal="center" vertical="center"/>
      <protection locked="0"/>
    </xf>
    <xf numFmtId="0" fontId="7" fillId="28" borderId="19" xfId="0" applyFont="1" applyFill="1" applyBorder="1" applyAlignment="1" applyProtection="1">
      <alignment horizontal="left" vertical="center"/>
      <protection locked="0"/>
    </xf>
    <xf numFmtId="38" fontId="7" fillId="28" borderId="19" xfId="50" applyFont="1" applyFill="1" applyBorder="1" applyAlignment="1" applyProtection="1">
      <alignment horizontal="right" vertical="center"/>
      <protection locked="0"/>
    </xf>
    <xf numFmtId="0" fontId="7" fillId="28" borderId="151" xfId="0" applyFont="1" applyFill="1" applyBorder="1" applyAlignment="1" applyProtection="1">
      <alignment horizontal="left" vertical="center"/>
      <protection locked="0"/>
    </xf>
    <xf numFmtId="38" fontId="7" fillId="28" borderId="151" xfId="50"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28" borderId="140" xfId="0" applyFont="1" applyFill="1" applyBorder="1" applyAlignment="1" applyProtection="1">
      <alignment horizontal="left" vertical="center"/>
      <protection locked="0"/>
    </xf>
    <xf numFmtId="0" fontId="7" fillId="28" borderId="141" xfId="0" applyFont="1" applyFill="1" applyBorder="1" applyAlignment="1" applyProtection="1">
      <alignment horizontal="left" vertical="center"/>
      <protection locked="0"/>
    </xf>
    <xf numFmtId="0" fontId="7" fillId="28" borderId="142" xfId="0" applyFont="1" applyFill="1" applyBorder="1" applyAlignment="1" applyProtection="1">
      <alignment horizontal="left" vertical="center"/>
      <protection locked="0"/>
    </xf>
    <xf numFmtId="38" fontId="7" fillId="28" borderId="152" xfId="50"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protection locked="0"/>
    </xf>
    <xf numFmtId="0" fontId="7" fillId="28" borderId="47" xfId="0" applyFont="1" applyFill="1" applyBorder="1" applyAlignment="1" applyProtection="1">
      <alignment horizontal="left" vertical="center"/>
      <protection locked="0"/>
    </xf>
    <xf numFmtId="0" fontId="7" fillId="28" borderId="48" xfId="0" applyFont="1" applyFill="1" applyBorder="1" applyAlignment="1" applyProtection="1">
      <alignment horizontal="left" vertical="center"/>
      <protection locked="0"/>
    </xf>
    <xf numFmtId="0" fontId="7" fillId="28" borderId="152"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38" fontId="7" fillId="28" borderId="50" xfId="50" applyFont="1" applyFill="1" applyBorder="1" applyAlignment="1" applyProtection="1">
      <alignment horizontal="right" vertical="center"/>
      <protection locked="0"/>
    </xf>
    <xf numFmtId="0" fontId="7" fillId="33" borderId="146" xfId="0" applyFont="1" applyFill="1" applyBorder="1" applyAlignment="1" applyProtection="1">
      <alignment horizontal="center" vertical="center"/>
      <protection locked="0"/>
    </xf>
    <xf numFmtId="188" fontId="7" fillId="33" borderId="146" xfId="0" applyNumberFormat="1" applyFont="1" applyFill="1" applyBorder="1" applyAlignment="1" applyProtection="1">
      <alignment horizontal="right" vertical="center"/>
      <protection locked="0"/>
    </xf>
    <xf numFmtId="0" fontId="7" fillId="33" borderId="143" xfId="0" applyFont="1" applyFill="1" applyBorder="1" applyAlignment="1" applyProtection="1">
      <alignment vertical="center"/>
      <protection locked="0"/>
    </xf>
    <xf numFmtId="0" fontId="7" fillId="33" borderId="144" xfId="0" applyFont="1" applyFill="1" applyBorder="1" applyAlignment="1" applyProtection="1">
      <alignment vertical="center"/>
      <protection locked="0"/>
    </xf>
    <xf numFmtId="0" fontId="7" fillId="33" borderId="145" xfId="0" applyFont="1" applyFill="1" applyBorder="1" applyAlignment="1" applyProtection="1">
      <alignment vertical="center"/>
      <protection locked="0"/>
    </xf>
    <xf numFmtId="0" fontId="7" fillId="28" borderId="140" xfId="0" applyFont="1" applyFill="1" applyBorder="1" applyAlignment="1" applyProtection="1">
      <alignment horizontal="left" vertical="center"/>
      <protection/>
    </xf>
    <xf numFmtId="0" fontId="7" fillId="28" borderId="141" xfId="0" applyFont="1" applyFill="1" applyBorder="1" applyAlignment="1" applyProtection="1">
      <alignment horizontal="left" vertical="center"/>
      <protection/>
    </xf>
    <xf numFmtId="0" fontId="7" fillId="28" borderId="142" xfId="0" applyFont="1" applyFill="1" applyBorder="1" applyAlignment="1" applyProtection="1">
      <alignment horizontal="left" vertical="center"/>
      <protection/>
    </xf>
    <xf numFmtId="231" fontId="7" fillId="28" borderId="140" xfId="0" applyNumberFormat="1" applyFont="1" applyFill="1" applyBorder="1" applyAlignment="1" applyProtection="1">
      <alignment horizontal="right" vertical="center"/>
      <protection locked="0"/>
    </xf>
    <xf numFmtId="231" fontId="7" fillId="28" borderId="141" xfId="0" applyNumberFormat="1" applyFont="1" applyFill="1" applyBorder="1" applyAlignment="1" applyProtection="1">
      <alignment horizontal="right" vertical="center"/>
      <protection locked="0"/>
    </xf>
    <xf numFmtId="231" fontId="7" fillId="28" borderId="142" xfId="0" applyNumberFormat="1"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protection/>
    </xf>
    <xf numFmtId="0" fontId="7" fillId="28" borderId="47" xfId="0" applyFont="1" applyFill="1" applyBorder="1" applyAlignment="1" applyProtection="1">
      <alignment horizontal="left" vertical="center"/>
      <protection/>
    </xf>
    <xf numFmtId="0" fontId="7" fillId="28" borderId="48" xfId="0" applyFont="1" applyFill="1" applyBorder="1" applyAlignment="1" applyProtection="1">
      <alignment horizontal="left" vertical="center"/>
      <protection/>
    </xf>
    <xf numFmtId="231" fontId="7" fillId="28" borderId="46" xfId="0" applyNumberFormat="1" applyFont="1" applyFill="1" applyBorder="1" applyAlignment="1" applyProtection="1">
      <alignment horizontal="right" vertical="center"/>
      <protection locked="0"/>
    </xf>
    <xf numFmtId="231" fontId="7" fillId="28" borderId="47" xfId="0" applyNumberFormat="1" applyFont="1" applyFill="1" applyBorder="1" applyAlignment="1" applyProtection="1">
      <alignment horizontal="right" vertical="center"/>
      <protection locked="0"/>
    </xf>
    <xf numFmtId="231" fontId="7" fillId="28" borderId="48" xfId="0" applyNumberFormat="1" applyFont="1" applyFill="1" applyBorder="1" applyAlignment="1" applyProtection="1">
      <alignment horizontal="right" vertical="center"/>
      <protection locked="0"/>
    </xf>
    <xf numFmtId="188" fontId="93" fillId="33" borderId="144" xfId="0" applyNumberFormat="1" applyFont="1" applyFill="1" applyBorder="1" applyAlignment="1" applyProtection="1">
      <alignment horizontal="right" vertical="center"/>
      <protection locked="0"/>
    </xf>
    <xf numFmtId="188" fontId="93" fillId="33" borderId="145" xfId="0" applyNumberFormat="1" applyFont="1" applyFill="1" applyBorder="1" applyAlignment="1" applyProtection="1">
      <alignment horizontal="right" vertical="center"/>
      <protection locked="0"/>
    </xf>
    <xf numFmtId="0" fontId="7" fillId="0" borderId="2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shrinkToFit="1"/>
      <protection locked="0"/>
    </xf>
    <xf numFmtId="0" fontId="7" fillId="33" borderId="29" xfId="0" applyFont="1" applyFill="1" applyBorder="1" applyAlignment="1" applyProtection="1">
      <alignment horizontal="center" vertical="center" shrinkToFit="1"/>
      <protection locked="0"/>
    </xf>
    <xf numFmtId="0" fontId="7" fillId="33" borderId="30" xfId="0"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5" xfId="0" applyFont="1" applyFill="1" applyBorder="1" applyAlignment="1" applyProtection="1">
      <alignment vertical="center" shrinkToFit="1"/>
      <protection locked="0"/>
    </xf>
    <xf numFmtId="183" fontId="7" fillId="33" borderId="11"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45" xfId="0" applyNumberFormat="1" applyFont="1" applyFill="1" applyBorder="1" applyAlignment="1" applyProtection="1">
      <alignment horizontal="right" vertical="top" shrinkToFit="1"/>
      <protection/>
    </xf>
    <xf numFmtId="193" fontId="7" fillId="28" borderId="11"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45" xfId="0" applyNumberFormat="1" applyFont="1" applyFill="1" applyBorder="1" applyAlignment="1" applyProtection="1">
      <alignment horizontal="center" vertical="center" shrinkToFit="1"/>
      <protection locked="0"/>
    </xf>
    <xf numFmtId="0" fontId="7" fillId="28" borderId="25"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0" fontId="7" fillId="28" borderId="40" xfId="0" applyFont="1" applyFill="1" applyBorder="1" applyAlignment="1" applyProtection="1">
      <alignment vertical="center" shrinkToFit="1"/>
      <protection locked="0"/>
    </xf>
    <xf numFmtId="183" fontId="7" fillId="33" borderId="25" xfId="0" applyNumberFormat="1" applyFont="1" applyFill="1" applyBorder="1" applyAlignment="1" applyProtection="1">
      <alignment horizontal="right" vertical="top" shrinkToFit="1"/>
      <protection/>
    </xf>
    <xf numFmtId="183" fontId="7" fillId="33" borderId="16" xfId="0" applyNumberFormat="1" applyFont="1" applyFill="1" applyBorder="1" applyAlignment="1" applyProtection="1">
      <alignment horizontal="right" vertical="top" shrinkToFit="1"/>
      <protection/>
    </xf>
    <xf numFmtId="183" fontId="7" fillId="33" borderId="40" xfId="0" applyNumberFormat="1" applyFont="1" applyFill="1" applyBorder="1" applyAlignment="1" applyProtection="1">
      <alignment horizontal="right" vertical="top" shrinkToFit="1"/>
      <protection/>
    </xf>
    <xf numFmtId="193" fontId="7" fillId="28" borderId="25" xfId="0" applyNumberFormat="1" applyFont="1" applyFill="1" applyBorder="1" applyAlignment="1" applyProtection="1">
      <alignment horizontal="center" vertical="center" shrinkToFit="1"/>
      <protection locked="0"/>
    </xf>
    <xf numFmtId="193" fontId="7" fillId="28" borderId="16" xfId="0" applyNumberFormat="1" applyFont="1" applyFill="1" applyBorder="1" applyAlignment="1" applyProtection="1">
      <alignment horizontal="center" vertical="center" shrinkToFit="1"/>
      <protection locked="0"/>
    </xf>
    <xf numFmtId="193" fontId="7" fillId="28" borderId="40" xfId="0" applyNumberFormat="1" applyFont="1" applyFill="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247650</xdr:rowOff>
    </xdr:from>
    <xdr:to>
      <xdr:col>6</xdr:col>
      <xdr:colOff>342900</xdr:colOff>
      <xdr:row>5</xdr:row>
      <xdr:rowOff>133350</xdr:rowOff>
    </xdr:to>
    <xdr:sp>
      <xdr:nvSpPr>
        <xdr:cNvPr id="1" name="テキスト ボックス 2"/>
        <xdr:cNvSpPr txBox="1">
          <a:spLocks noChangeArrowheads="1"/>
        </xdr:cNvSpPr>
      </xdr:nvSpPr>
      <xdr:spPr>
        <a:xfrm>
          <a:off x="6257925" y="17716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66675</xdr:colOff>
      <xdr:row>3</xdr:row>
      <xdr:rowOff>114300</xdr:rowOff>
    </xdr:from>
    <xdr:to>
      <xdr:col>3</xdr:col>
      <xdr:colOff>247650</xdr:colOff>
      <xdr:row>6</xdr:row>
      <xdr:rowOff>295275</xdr:rowOff>
    </xdr:to>
    <xdr:sp>
      <xdr:nvSpPr>
        <xdr:cNvPr id="2" name="右中かっこ 1"/>
        <xdr:cNvSpPr>
          <a:spLocks/>
        </xdr:cNvSpPr>
      </xdr:nvSpPr>
      <xdr:spPr>
        <a:xfrm>
          <a:off x="6048375" y="1257300"/>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9525</xdr:colOff>
      <xdr:row>32</xdr:row>
      <xdr:rowOff>47625</xdr:rowOff>
    </xdr:to>
    <xdr:pic>
      <xdr:nvPicPr>
        <xdr:cNvPr id="1" name="図 1"/>
        <xdr:cNvPicPr preferRelativeResize="1">
          <a:picLocks noChangeAspect="1"/>
        </xdr:cNvPicPr>
      </xdr:nvPicPr>
      <xdr:blipFill>
        <a:blip r:embed="rId1"/>
        <a:stretch>
          <a:fillRect/>
        </a:stretch>
      </xdr:blipFill>
      <xdr:spPr>
        <a:xfrm>
          <a:off x="304800" y="171450"/>
          <a:ext cx="7210425" cy="5362575"/>
        </a:xfrm>
        <a:prstGeom prst="rect">
          <a:avLst/>
        </a:prstGeom>
        <a:noFill/>
        <a:ln w="9525" cmpd="sng">
          <a:noFill/>
        </a:ln>
      </xdr:spPr>
    </xdr:pic>
    <xdr:clientData/>
  </xdr:twoCellAnchor>
  <xdr:twoCellAnchor editAs="oneCell">
    <xdr:from>
      <xdr:col>1</xdr:col>
      <xdr:colOff>0</xdr:colOff>
      <xdr:row>34</xdr:row>
      <xdr:rowOff>0</xdr:rowOff>
    </xdr:from>
    <xdr:to>
      <xdr:col>12</xdr:col>
      <xdr:colOff>571500</xdr:colOff>
      <xdr:row>73</xdr:row>
      <xdr:rowOff>76200</xdr:rowOff>
    </xdr:to>
    <xdr:pic>
      <xdr:nvPicPr>
        <xdr:cNvPr id="2" name="図 2"/>
        <xdr:cNvPicPr preferRelativeResize="1">
          <a:picLocks noChangeAspect="1"/>
        </xdr:cNvPicPr>
      </xdr:nvPicPr>
      <xdr:blipFill>
        <a:blip r:embed="rId2"/>
        <a:stretch>
          <a:fillRect/>
        </a:stretch>
      </xdr:blipFill>
      <xdr:spPr>
        <a:xfrm>
          <a:off x="304800" y="5829300"/>
          <a:ext cx="7172325" cy="6762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142875</xdr:colOff>
      <xdr:row>39</xdr:row>
      <xdr:rowOff>133350</xdr:rowOff>
    </xdr:to>
    <xdr:pic>
      <xdr:nvPicPr>
        <xdr:cNvPr id="1" name="図 3"/>
        <xdr:cNvPicPr preferRelativeResize="1">
          <a:picLocks noChangeAspect="1"/>
        </xdr:cNvPicPr>
      </xdr:nvPicPr>
      <xdr:blipFill>
        <a:blip r:embed="rId1"/>
        <a:stretch>
          <a:fillRect/>
        </a:stretch>
      </xdr:blipFill>
      <xdr:spPr>
        <a:xfrm>
          <a:off x="304800" y="219075"/>
          <a:ext cx="6143625" cy="6648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95250</xdr:rowOff>
    </xdr:from>
    <xdr:to>
      <xdr:col>6</xdr:col>
      <xdr:colOff>200025</xdr:colOff>
      <xdr:row>5</xdr:row>
      <xdr:rowOff>219075</xdr:rowOff>
    </xdr:to>
    <xdr:sp>
      <xdr:nvSpPr>
        <xdr:cNvPr id="2" name="角丸四角形吹き出し 2"/>
        <xdr:cNvSpPr>
          <a:spLocks/>
        </xdr:cNvSpPr>
      </xdr:nvSpPr>
      <xdr:spPr>
        <a:xfrm>
          <a:off x="5124450" y="866775"/>
          <a:ext cx="1924050" cy="61912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6</xdr:col>
      <xdr:colOff>114300</xdr:colOff>
      <xdr:row>32</xdr:row>
      <xdr:rowOff>161925</xdr:rowOff>
    </xdr:to>
    <xdr:sp>
      <xdr:nvSpPr>
        <xdr:cNvPr id="3" name="角丸四角形 5"/>
        <xdr:cNvSpPr>
          <a:spLocks/>
        </xdr:cNvSpPr>
      </xdr:nvSpPr>
      <xdr:spPr>
        <a:xfrm>
          <a:off x="6181725" y="1857375"/>
          <a:ext cx="78105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0</xdr:colOff>
      <xdr:row>36</xdr:row>
      <xdr:rowOff>142875</xdr:rowOff>
    </xdr:to>
    <xdr:sp>
      <xdr:nvSpPr>
        <xdr:cNvPr id="4" name="角丸四角形 7"/>
        <xdr:cNvSpPr>
          <a:spLocks/>
        </xdr:cNvSpPr>
      </xdr:nvSpPr>
      <xdr:spPr>
        <a:xfrm>
          <a:off x="4714875" y="7896225"/>
          <a:ext cx="2133600" cy="6953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38</xdr:row>
      <xdr:rowOff>66675</xdr:rowOff>
    </xdr:from>
    <xdr:to>
      <xdr:col>6</xdr:col>
      <xdr:colOff>266700</xdr:colOff>
      <xdr:row>40</xdr:row>
      <xdr:rowOff>57150</xdr:rowOff>
    </xdr:to>
    <xdr:sp>
      <xdr:nvSpPr>
        <xdr:cNvPr id="5" name="角丸四角形吹き出し 8"/>
        <xdr:cNvSpPr>
          <a:spLocks/>
        </xdr:cNvSpPr>
      </xdr:nvSpPr>
      <xdr:spPr>
        <a:xfrm>
          <a:off x="6162675" y="8858250"/>
          <a:ext cx="952500" cy="333375"/>
        </a:xfrm>
        <a:prstGeom prst="wedgeRoundRectCallout">
          <a:avLst>
            <a:gd name="adj1" fmla="val -43986"/>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37</xdr:row>
      <xdr:rowOff>152400</xdr:rowOff>
    </xdr:from>
    <xdr:to>
      <xdr:col>7</xdr:col>
      <xdr:colOff>247650</xdr:colOff>
      <xdr:row>40</xdr:row>
      <xdr:rowOff>85725</xdr:rowOff>
    </xdr:to>
    <xdr:sp>
      <xdr:nvSpPr>
        <xdr:cNvPr id="6" name="角丸四角形吹き出し 6"/>
        <xdr:cNvSpPr>
          <a:spLocks/>
        </xdr:cNvSpPr>
      </xdr:nvSpPr>
      <xdr:spPr>
        <a:xfrm>
          <a:off x="6076950" y="8772525"/>
          <a:ext cx="1714500" cy="447675"/>
        </a:xfrm>
        <a:prstGeom prst="wedgeRoundRectCallout">
          <a:avLst>
            <a:gd name="adj1" fmla="val 27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76200</xdr:colOff>
      <xdr:row>11</xdr:row>
      <xdr:rowOff>85725</xdr:rowOff>
    </xdr:from>
    <xdr:to>
      <xdr:col>8</xdr:col>
      <xdr:colOff>257175</xdr:colOff>
      <xdr:row>26</xdr:row>
      <xdr:rowOff>85725</xdr:rowOff>
    </xdr:to>
    <xdr:sp>
      <xdr:nvSpPr>
        <xdr:cNvPr id="7" name="角丸四角形吹き出し 7"/>
        <xdr:cNvSpPr>
          <a:spLocks/>
        </xdr:cNvSpPr>
      </xdr:nvSpPr>
      <xdr:spPr>
        <a:xfrm>
          <a:off x="7620000" y="2762250"/>
          <a:ext cx="876300" cy="3448050"/>
        </a:xfrm>
        <a:prstGeom prst="wedgeRoundRectCallout">
          <a:avLst>
            <a:gd name="adj1" fmla="val -153129"/>
            <a:gd name="adj2" fmla="val -39583"/>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row r="91">
          <cell r="I91" t="str">
            <v>ホンダ　CLARITY PHEV　   【6LA-ZC5】</v>
          </cell>
          <cell r="J91">
            <v>200</v>
          </cell>
        </row>
        <row r="92">
          <cell r="I92" t="str">
            <v>三菱　アウトランダー ＰＨＥＶ　 S Edition  【5LA-GG3W】</v>
          </cell>
          <cell r="J92">
            <v>200</v>
          </cell>
        </row>
        <row r="93">
          <cell r="I93" t="str">
            <v>三菱　アウトランダー ＰＨＥＶ　 G Premium Package  【5LA-GG3W】</v>
          </cell>
          <cell r="J93">
            <v>200</v>
          </cell>
        </row>
        <row r="94">
          <cell r="I94" t="str">
            <v>三菱　アウトランダー ＰＨＥＶ　 G Plus Package  【5LA-GG3W】</v>
          </cell>
          <cell r="J94">
            <v>200</v>
          </cell>
        </row>
        <row r="95">
          <cell r="I95" t="str">
            <v>三菱　アウトランダー ＰＨＥＶ　 G  【5LA-GG3W】</v>
          </cell>
          <cell r="J95">
            <v>200</v>
          </cell>
        </row>
        <row r="96">
          <cell r="I96" t="str">
            <v>三菱　アウトランダー ＰＨＥＶ　 G limited Edition  【5LA-GG3W】</v>
          </cell>
          <cell r="J96">
            <v>200</v>
          </cell>
        </row>
        <row r="97">
          <cell r="I97" t="str">
            <v>三菱　アウトランダー ＰＨＥＶ　 ALL BLACKS Edition  【5LA-GG3W】</v>
          </cell>
          <cell r="J97">
            <v>200</v>
          </cell>
        </row>
        <row r="98">
          <cell r="I98" t="str">
            <v>三菱　アウトランダー ＰＨＥＶ　 S Edition  【DLA-GG2W】</v>
          </cell>
          <cell r="J98">
            <v>200</v>
          </cell>
        </row>
        <row r="99">
          <cell r="I99" t="str">
            <v>三菱　アウトランダー ＰＨＥＶ　 G Premium Package  【DLA-GG2W】</v>
          </cell>
          <cell r="J99">
            <v>200</v>
          </cell>
        </row>
        <row r="100">
          <cell r="I100" t="str">
            <v>三菱　アウトランダー ＰＨＥＶ　 G Navi Package  【DLA-GG2W】</v>
          </cell>
          <cell r="J100">
            <v>200</v>
          </cell>
        </row>
        <row r="101">
          <cell r="I101" t="str">
            <v>三菱　アウトランダー ＰＨＥＶ　 G Safety Package  【DLA-GG2W】</v>
          </cell>
          <cell r="J101">
            <v>200</v>
          </cell>
        </row>
        <row r="102">
          <cell r="I102" t="str">
            <v>三菱　アウトランダー ＰＨＥＶ　 G limited Edition  【DLA-GG2W】</v>
          </cell>
          <cell r="J102">
            <v>200</v>
          </cell>
        </row>
        <row r="103">
          <cell r="I103" t="str">
            <v>三菱　アウトランダー ＰＨＥＶ　 M  【DLA-GG2W】</v>
          </cell>
          <cell r="J103">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6.57421875" style="8" customWidth="1"/>
    <col min="3" max="3" width="8.57421875" style="28" customWidth="1"/>
    <col min="4" max="16384" width="9.00390625" style="8" customWidth="1"/>
  </cols>
  <sheetData>
    <row r="1" spans="1:3" ht="30" customHeight="1">
      <c r="A1" s="36"/>
      <c r="B1" s="37" t="s">
        <v>353</v>
      </c>
      <c r="C1" s="38"/>
    </row>
    <row r="2" spans="1:3" ht="30" customHeight="1">
      <c r="A2" s="64" t="s">
        <v>146</v>
      </c>
      <c r="B2" s="65" t="s">
        <v>145</v>
      </c>
      <c r="C2" s="66" t="s">
        <v>110</v>
      </c>
    </row>
    <row r="3" spans="1:3" ht="30" customHeight="1">
      <c r="A3" s="52"/>
      <c r="B3" s="220" t="s">
        <v>544</v>
      </c>
      <c r="C3" s="35"/>
    </row>
    <row r="4" spans="1:3" ht="30" customHeight="1">
      <c r="A4" s="39">
        <v>1</v>
      </c>
      <c r="B4" s="117" t="s">
        <v>540</v>
      </c>
      <c r="C4" s="35"/>
    </row>
    <row r="5" spans="1:3" ht="30" customHeight="1">
      <c r="A5" s="39">
        <f aca="true" t="shared" si="0" ref="A5:A18">A4+1</f>
        <v>2</v>
      </c>
      <c r="B5" s="40" t="s">
        <v>541</v>
      </c>
      <c r="C5" s="35"/>
    </row>
    <row r="6" spans="1:3" ht="30" customHeight="1">
      <c r="A6" s="39">
        <f t="shared" si="0"/>
        <v>3</v>
      </c>
      <c r="B6" s="41" t="s">
        <v>542</v>
      </c>
      <c r="C6" s="35"/>
    </row>
    <row r="7" spans="1:3" ht="30" customHeight="1">
      <c r="A7" s="39">
        <f t="shared" si="0"/>
        <v>4</v>
      </c>
      <c r="B7" s="215" t="s">
        <v>543</v>
      </c>
      <c r="C7" s="35"/>
    </row>
    <row r="8" spans="1:3" ht="30" customHeight="1">
      <c r="A8" s="39">
        <f t="shared" si="0"/>
        <v>5</v>
      </c>
      <c r="B8" s="215" t="s">
        <v>352</v>
      </c>
      <c r="C8" s="35"/>
    </row>
    <row r="9" spans="1:3" ht="30" customHeight="1">
      <c r="A9" s="39">
        <f t="shared" si="0"/>
        <v>6</v>
      </c>
      <c r="B9" s="331" t="s">
        <v>350</v>
      </c>
      <c r="C9" s="35"/>
    </row>
    <row r="10" spans="1:3" ht="30" customHeight="1">
      <c r="A10" s="39">
        <f t="shared" si="0"/>
        <v>7</v>
      </c>
      <c r="B10" s="215" t="s">
        <v>192</v>
      </c>
      <c r="C10" s="35"/>
    </row>
    <row r="11" spans="1:3" s="63" customFormat="1" ht="30" customHeight="1">
      <c r="A11" s="39">
        <f t="shared" si="0"/>
        <v>8</v>
      </c>
      <c r="B11" s="332" t="s">
        <v>551</v>
      </c>
      <c r="C11" s="62"/>
    </row>
    <row r="12" spans="1:3" ht="30" customHeight="1">
      <c r="A12" s="39">
        <f t="shared" si="0"/>
        <v>9</v>
      </c>
      <c r="B12" s="215" t="s">
        <v>94</v>
      </c>
      <c r="C12" s="35"/>
    </row>
    <row r="13" spans="1:3" ht="30" customHeight="1">
      <c r="A13" s="39">
        <f t="shared" si="0"/>
        <v>10</v>
      </c>
      <c r="B13" s="215" t="s">
        <v>552</v>
      </c>
      <c r="C13" s="35"/>
    </row>
    <row r="14" spans="1:3" ht="30" customHeight="1">
      <c r="A14" s="39">
        <f t="shared" si="0"/>
        <v>11</v>
      </c>
      <c r="B14" s="215" t="s">
        <v>553</v>
      </c>
      <c r="C14" s="35"/>
    </row>
    <row r="15" spans="1:3" ht="42" customHeight="1">
      <c r="A15" s="39">
        <f t="shared" si="0"/>
        <v>12</v>
      </c>
      <c r="B15" s="215" t="s">
        <v>554</v>
      </c>
      <c r="C15" s="35"/>
    </row>
    <row r="16" spans="1:3" ht="30" customHeight="1">
      <c r="A16" s="39">
        <f t="shared" si="0"/>
        <v>13</v>
      </c>
      <c r="B16" s="331" t="s">
        <v>140</v>
      </c>
      <c r="C16" s="35"/>
    </row>
    <row r="17" spans="1:3" ht="30" customHeight="1">
      <c r="A17" s="42">
        <f t="shared" si="0"/>
        <v>14</v>
      </c>
      <c r="B17" s="333" t="s">
        <v>141</v>
      </c>
      <c r="C17" s="43"/>
    </row>
    <row r="18" spans="1:3" ht="30" customHeight="1">
      <c r="A18" s="42">
        <f t="shared" si="0"/>
        <v>15</v>
      </c>
      <c r="B18" s="333" t="s">
        <v>66</v>
      </c>
      <c r="C18" s="43"/>
    </row>
    <row r="19" spans="1:3" ht="30" customHeight="1">
      <c r="A19" s="42">
        <f>A18+1</f>
        <v>16</v>
      </c>
      <c r="B19" s="334" t="s">
        <v>142</v>
      </c>
      <c r="C19" s="43"/>
    </row>
    <row r="20" spans="1:3" ht="30" customHeight="1">
      <c r="A20" s="42">
        <f>A19+1</f>
        <v>17</v>
      </c>
      <c r="B20" s="334" t="s">
        <v>143</v>
      </c>
      <c r="C20" s="43"/>
    </row>
    <row r="21" spans="1:3" ht="30" customHeight="1">
      <c r="A21" s="42">
        <f>A20+1</f>
        <v>18</v>
      </c>
      <c r="B21" s="334" t="s">
        <v>115</v>
      </c>
      <c r="C21" s="43"/>
    </row>
    <row r="22" spans="1:3" ht="30" customHeight="1">
      <c r="A22" s="42">
        <f>A21+1</f>
        <v>19</v>
      </c>
      <c r="B22" s="334" t="s">
        <v>144</v>
      </c>
      <c r="C22" s="43"/>
    </row>
    <row r="23" spans="1:3" ht="30" customHeight="1">
      <c r="A23" s="239">
        <f>A22+1</f>
        <v>20</v>
      </c>
      <c r="B23" s="335" t="s">
        <v>545</v>
      </c>
      <c r="C23" s="240"/>
    </row>
    <row r="24" spans="1:3" ht="27.75" customHeight="1">
      <c r="A24" s="36"/>
      <c r="B24" s="337" t="s">
        <v>351</v>
      </c>
      <c r="C24" s="338"/>
    </row>
  </sheetData>
  <sheetProtection sheet="1" selectLockedCells="1"/>
  <mergeCells count="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L116"/>
  <sheetViews>
    <sheetView zoomScalePageLayoutView="0" workbookViewId="0" topLeftCell="A1">
      <selection activeCell="Q21" sqref="Q2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84" customWidth="1"/>
    <col min="12" max="16384" width="9.00390625" style="3" customWidth="1"/>
  </cols>
  <sheetData>
    <row r="1" spans="2:11" s="31" customFormat="1" ht="26.25" customHeight="1">
      <c r="B1" s="69" t="s">
        <v>194</v>
      </c>
      <c r="C1" s="70"/>
      <c r="D1" s="70"/>
      <c r="E1" s="70"/>
      <c r="F1" s="70"/>
      <c r="G1" s="70"/>
      <c r="H1" s="70"/>
      <c r="I1" s="70"/>
      <c r="J1" s="70"/>
      <c r="K1" s="79"/>
    </row>
    <row r="2" spans="2:11" s="31" customFormat="1" ht="24.75" customHeight="1">
      <c r="B2" s="71" t="s">
        <v>80</v>
      </c>
      <c r="C2" s="70"/>
      <c r="D2" s="70"/>
      <c r="E2" s="70"/>
      <c r="F2" s="70"/>
      <c r="G2" s="70"/>
      <c r="H2" s="70"/>
      <c r="I2" s="70"/>
      <c r="J2" s="70"/>
      <c r="K2" s="80"/>
    </row>
    <row r="3" spans="2:11" s="31" customFormat="1" ht="24.75" customHeight="1">
      <c r="B3" s="889" t="s">
        <v>113</v>
      </c>
      <c r="C3" s="889"/>
      <c r="D3" s="889"/>
      <c r="E3" s="889"/>
      <c r="F3" s="889"/>
      <c r="G3" s="889"/>
      <c r="H3" s="889"/>
      <c r="I3" s="889"/>
      <c r="J3" s="889"/>
      <c r="K3" s="81"/>
    </row>
    <row r="4" spans="2:11" ht="9" customHeight="1" thickBot="1">
      <c r="B4" s="902"/>
      <c r="C4" s="903"/>
      <c r="D4" s="903"/>
      <c r="E4" s="903"/>
      <c r="F4" s="903"/>
      <c r="G4" s="903"/>
      <c r="H4" s="903"/>
      <c r="I4" s="903"/>
      <c r="J4" s="903"/>
      <c r="K4" s="903"/>
    </row>
    <row r="5" spans="1:11" s="13" customFormat="1" ht="33" customHeight="1" thickBot="1">
      <c r="A5" s="14"/>
      <c r="B5" s="545" t="s">
        <v>48</v>
      </c>
      <c r="C5" s="546"/>
      <c r="D5" s="546"/>
      <c r="E5" s="546"/>
      <c r="F5" s="546"/>
      <c r="G5" s="546"/>
      <c r="H5" s="546"/>
      <c r="I5" s="546"/>
      <c r="J5" s="904"/>
      <c r="K5" s="82" t="s">
        <v>49</v>
      </c>
    </row>
    <row r="6" spans="1:11" s="13" customFormat="1" ht="21" customHeight="1">
      <c r="A6" s="14"/>
      <c r="B6" s="890" t="s">
        <v>148</v>
      </c>
      <c r="C6" s="891"/>
      <c r="D6" s="891"/>
      <c r="E6" s="891"/>
      <c r="F6" s="891"/>
      <c r="G6" s="891"/>
      <c r="H6" s="891"/>
      <c r="I6" s="891"/>
      <c r="J6" s="892"/>
      <c r="K6" s="85">
        <f>'【別紙１-1】実施計画書'!K5</f>
        <v>0</v>
      </c>
    </row>
    <row r="7" spans="1:11" s="13" customFormat="1" ht="33" customHeight="1">
      <c r="A7" s="14"/>
      <c r="B7" s="893" t="s">
        <v>55</v>
      </c>
      <c r="C7" s="854"/>
      <c r="D7" s="854"/>
      <c r="E7" s="854"/>
      <c r="F7" s="854"/>
      <c r="G7" s="854"/>
      <c r="H7" s="854"/>
      <c r="I7" s="854"/>
      <c r="J7" s="844"/>
      <c r="K7" s="91">
        <f>'【別紙１-1】実施計画書'!K6</f>
        <v>0</v>
      </c>
    </row>
    <row r="8" spans="1:11" s="13" customFormat="1" ht="21" customHeight="1">
      <c r="A8" s="14"/>
      <c r="B8" s="894" t="s">
        <v>181</v>
      </c>
      <c r="C8" s="895"/>
      <c r="D8" s="895"/>
      <c r="E8" s="896"/>
      <c r="F8" s="900" t="s">
        <v>182</v>
      </c>
      <c r="G8" s="901"/>
      <c r="H8" s="901"/>
      <c r="I8" s="901"/>
      <c r="J8" s="901"/>
      <c r="K8" s="92">
        <f>'【別紙１-1】実施計画書'!K8</f>
        <v>0</v>
      </c>
    </row>
    <row r="9" spans="1:11" s="13" customFormat="1" ht="21" customHeight="1">
      <c r="A9" s="14"/>
      <c r="B9" s="897"/>
      <c r="C9" s="898"/>
      <c r="D9" s="898"/>
      <c r="E9" s="899"/>
      <c r="F9" s="900" t="s">
        <v>183</v>
      </c>
      <c r="G9" s="901"/>
      <c r="H9" s="901"/>
      <c r="I9" s="901"/>
      <c r="J9" s="901"/>
      <c r="K9" s="93">
        <f>'【別紙１-1】実施計画書'!M8</f>
        <v>0</v>
      </c>
    </row>
    <row r="10" spans="1:11" s="13" customFormat="1" ht="33" customHeight="1">
      <c r="A10" s="14"/>
      <c r="B10" s="888" t="s">
        <v>47</v>
      </c>
      <c r="C10" s="829"/>
      <c r="D10" s="829"/>
      <c r="E10" s="829"/>
      <c r="F10" s="829"/>
      <c r="G10" s="829"/>
      <c r="H10" s="829"/>
      <c r="I10" s="829"/>
      <c r="J10" s="829"/>
      <c r="K10" s="94">
        <f>'【別紙１-1】実施計画書'!K9</f>
        <v>0</v>
      </c>
    </row>
    <row r="11" spans="1:11" s="13" customFormat="1" ht="22.5" customHeight="1">
      <c r="A11" s="14"/>
      <c r="B11" s="75"/>
      <c r="C11" s="881" t="s">
        <v>56</v>
      </c>
      <c r="D11" s="882"/>
      <c r="E11" s="832" t="s">
        <v>58</v>
      </c>
      <c r="F11" s="832"/>
      <c r="G11" s="832"/>
      <c r="H11" s="832"/>
      <c r="I11" s="832"/>
      <c r="J11" s="830"/>
      <c r="K11" s="94">
        <f>'【別紙１-1】実施計画書'!K10</f>
        <v>0</v>
      </c>
    </row>
    <row r="12" spans="1:11" s="13" customFormat="1" ht="22.5" customHeight="1">
      <c r="A12" s="14"/>
      <c r="B12" s="75"/>
      <c r="C12" s="883"/>
      <c r="D12" s="884"/>
      <c r="E12" s="832" t="s">
        <v>26</v>
      </c>
      <c r="F12" s="832"/>
      <c r="G12" s="832"/>
      <c r="H12" s="832"/>
      <c r="I12" s="832"/>
      <c r="J12" s="830"/>
      <c r="K12" s="94">
        <f>'【別紙１-1】実施計画書'!K11</f>
        <v>0</v>
      </c>
    </row>
    <row r="13" spans="1:11" s="13" customFormat="1" ht="22.5" customHeight="1">
      <c r="A13" s="14"/>
      <c r="B13" s="75"/>
      <c r="C13" s="883"/>
      <c r="D13" s="884"/>
      <c r="E13" s="832" t="s">
        <v>57</v>
      </c>
      <c r="F13" s="832"/>
      <c r="G13" s="832"/>
      <c r="H13" s="832"/>
      <c r="I13" s="832"/>
      <c r="J13" s="830"/>
      <c r="K13" s="94">
        <f>'【別紙１-1】実施計画書'!K12</f>
        <v>0</v>
      </c>
    </row>
    <row r="14" spans="1:11" s="13" customFormat="1" ht="22.5" customHeight="1">
      <c r="A14" s="14"/>
      <c r="B14" s="75"/>
      <c r="C14" s="883"/>
      <c r="D14" s="884"/>
      <c r="E14" s="832" t="s">
        <v>20</v>
      </c>
      <c r="F14" s="832"/>
      <c r="G14" s="832"/>
      <c r="H14" s="832"/>
      <c r="I14" s="832"/>
      <c r="J14" s="830"/>
      <c r="K14" s="94">
        <f>'【別紙１-1】実施計画書'!K13</f>
        <v>0</v>
      </c>
    </row>
    <row r="15" spans="1:11" s="13" customFormat="1" ht="22.5" customHeight="1">
      <c r="A15" s="14"/>
      <c r="B15" s="75"/>
      <c r="C15" s="883"/>
      <c r="D15" s="884"/>
      <c r="E15" s="832" t="s">
        <v>17</v>
      </c>
      <c r="F15" s="832"/>
      <c r="G15" s="832"/>
      <c r="H15" s="832"/>
      <c r="I15" s="832"/>
      <c r="J15" s="830"/>
      <c r="K15" s="94">
        <f>'【別紙１-1】実施計画書'!K14</f>
        <v>0</v>
      </c>
    </row>
    <row r="16" spans="1:11" s="13" customFormat="1" ht="22.5" customHeight="1">
      <c r="A16" s="14"/>
      <c r="B16" s="75"/>
      <c r="C16" s="883"/>
      <c r="D16" s="884"/>
      <c r="E16" s="832" t="s">
        <v>18</v>
      </c>
      <c r="F16" s="832"/>
      <c r="G16" s="832"/>
      <c r="H16" s="832"/>
      <c r="I16" s="832"/>
      <c r="J16" s="830"/>
      <c r="K16" s="94">
        <f>'【別紙１-1】実施計画書'!K15</f>
        <v>0</v>
      </c>
    </row>
    <row r="17" spans="1:11" s="13" customFormat="1" ht="22.5" customHeight="1">
      <c r="A17" s="14"/>
      <c r="B17" s="75"/>
      <c r="C17" s="885"/>
      <c r="D17" s="886"/>
      <c r="E17" s="832" t="s">
        <v>27</v>
      </c>
      <c r="F17" s="832"/>
      <c r="G17" s="832"/>
      <c r="H17" s="832"/>
      <c r="I17" s="832"/>
      <c r="J17" s="830"/>
      <c r="K17" s="94">
        <f>'【別紙１-1】実施計画書'!K16</f>
        <v>0</v>
      </c>
    </row>
    <row r="18" spans="1:11" s="13" customFormat="1" ht="22.5" customHeight="1">
      <c r="A18" s="14"/>
      <c r="B18" s="75"/>
      <c r="C18" s="881" t="s">
        <v>50</v>
      </c>
      <c r="D18" s="882"/>
      <c r="E18" s="832" t="s">
        <v>16</v>
      </c>
      <c r="F18" s="832"/>
      <c r="G18" s="832"/>
      <c r="H18" s="832"/>
      <c r="I18" s="832"/>
      <c r="J18" s="830"/>
      <c r="K18" s="94">
        <f>'【別紙１-1】実施計画書'!K17</f>
        <v>0</v>
      </c>
    </row>
    <row r="19" spans="1:11" s="13" customFormat="1" ht="22.5" customHeight="1">
      <c r="A19" s="14"/>
      <c r="B19" s="75"/>
      <c r="C19" s="883"/>
      <c r="D19" s="884"/>
      <c r="E19" s="832" t="s">
        <v>28</v>
      </c>
      <c r="F19" s="832"/>
      <c r="G19" s="832"/>
      <c r="H19" s="832"/>
      <c r="I19" s="832"/>
      <c r="J19" s="830"/>
      <c r="K19" s="94">
        <f>'【別紙１-1】実施計画書'!K18</f>
        <v>0</v>
      </c>
    </row>
    <row r="20" spans="1:11" s="13" customFormat="1" ht="22.5" customHeight="1">
      <c r="A20" s="14"/>
      <c r="B20" s="75"/>
      <c r="C20" s="883"/>
      <c r="D20" s="884"/>
      <c r="E20" s="832" t="s">
        <v>26</v>
      </c>
      <c r="F20" s="832"/>
      <c r="G20" s="832"/>
      <c r="H20" s="832"/>
      <c r="I20" s="832"/>
      <c r="J20" s="830"/>
      <c r="K20" s="94">
        <f>'【別紙１-1】実施計画書'!K19</f>
        <v>0</v>
      </c>
    </row>
    <row r="21" spans="1:11" s="13" customFormat="1" ht="22.5" customHeight="1">
      <c r="A21" s="14"/>
      <c r="B21" s="75"/>
      <c r="C21" s="883"/>
      <c r="D21" s="884"/>
      <c r="E21" s="832" t="s">
        <v>57</v>
      </c>
      <c r="F21" s="832"/>
      <c r="G21" s="832"/>
      <c r="H21" s="832"/>
      <c r="I21" s="832"/>
      <c r="J21" s="830"/>
      <c r="K21" s="94">
        <f>'【別紙１-1】実施計画書'!K20</f>
        <v>0</v>
      </c>
    </row>
    <row r="22" spans="1:11" s="13" customFormat="1" ht="22.5" customHeight="1">
      <c r="A22" s="14"/>
      <c r="B22" s="75"/>
      <c r="C22" s="883"/>
      <c r="D22" s="884"/>
      <c r="E22" s="832" t="s">
        <v>20</v>
      </c>
      <c r="F22" s="832"/>
      <c r="G22" s="832"/>
      <c r="H22" s="832"/>
      <c r="I22" s="832"/>
      <c r="J22" s="830"/>
      <c r="K22" s="94">
        <f>'【別紙１-1】実施計画書'!K21</f>
        <v>0</v>
      </c>
    </row>
    <row r="23" spans="1:11" s="13" customFormat="1" ht="22.5" customHeight="1">
      <c r="A23" s="14"/>
      <c r="B23" s="75"/>
      <c r="C23" s="883"/>
      <c r="D23" s="884"/>
      <c r="E23" s="832" t="s">
        <v>17</v>
      </c>
      <c r="F23" s="832"/>
      <c r="G23" s="832"/>
      <c r="H23" s="832"/>
      <c r="I23" s="832"/>
      <c r="J23" s="830"/>
      <c r="K23" s="94">
        <f>'【別紙１-1】実施計画書'!K22</f>
        <v>0</v>
      </c>
    </row>
    <row r="24" spans="1:11" s="13" customFormat="1" ht="22.5" customHeight="1">
      <c r="A24" s="14"/>
      <c r="B24" s="75"/>
      <c r="C24" s="883"/>
      <c r="D24" s="884"/>
      <c r="E24" s="832" t="s">
        <v>18</v>
      </c>
      <c r="F24" s="832"/>
      <c r="G24" s="832"/>
      <c r="H24" s="832"/>
      <c r="I24" s="832"/>
      <c r="J24" s="830"/>
      <c r="K24" s="94">
        <f>'【別紙１-1】実施計画書'!K23</f>
        <v>0</v>
      </c>
    </row>
    <row r="25" spans="1:11" s="13" customFormat="1" ht="22.5" customHeight="1">
      <c r="A25" s="14"/>
      <c r="B25" s="75"/>
      <c r="C25" s="885"/>
      <c r="D25" s="886"/>
      <c r="E25" s="832" t="s">
        <v>27</v>
      </c>
      <c r="F25" s="832"/>
      <c r="G25" s="832"/>
      <c r="H25" s="832"/>
      <c r="I25" s="832"/>
      <c r="J25" s="830"/>
      <c r="K25" s="94">
        <f>'【別紙１-1】実施計画書'!K24</f>
        <v>0</v>
      </c>
    </row>
    <row r="26" spans="1:11" s="13" customFormat="1" ht="22.5" customHeight="1">
      <c r="A26" s="14"/>
      <c r="B26" s="887" t="s">
        <v>21</v>
      </c>
      <c r="C26" s="846" t="s">
        <v>23</v>
      </c>
      <c r="D26" s="846" t="s">
        <v>29</v>
      </c>
      <c r="E26" s="846"/>
      <c r="F26" s="846"/>
      <c r="G26" s="846"/>
      <c r="H26" s="846"/>
      <c r="I26" s="846"/>
      <c r="J26" s="868"/>
      <c r="K26" s="94">
        <f>'【別紙１-1】実施計画書'!K25</f>
        <v>0</v>
      </c>
    </row>
    <row r="27" spans="1:11" s="13" customFormat="1" ht="22.5" customHeight="1">
      <c r="A27" s="14"/>
      <c r="B27" s="848"/>
      <c r="C27" s="846"/>
      <c r="D27" s="879" t="s">
        <v>31</v>
      </c>
      <c r="E27" s="846" t="s">
        <v>16</v>
      </c>
      <c r="F27" s="846"/>
      <c r="G27" s="846"/>
      <c r="H27" s="846"/>
      <c r="I27" s="846"/>
      <c r="J27" s="868"/>
      <c r="K27" s="94">
        <f>'【別紙１-1】実施計画書'!K27</f>
        <v>0</v>
      </c>
    </row>
    <row r="28" spans="1:11" s="13" customFormat="1" ht="22.5" customHeight="1">
      <c r="A28" s="14"/>
      <c r="B28" s="848"/>
      <c r="C28" s="846"/>
      <c r="D28" s="879"/>
      <c r="E28" s="846" t="s">
        <v>30</v>
      </c>
      <c r="F28" s="846"/>
      <c r="G28" s="846"/>
      <c r="H28" s="846"/>
      <c r="I28" s="846"/>
      <c r="J28" s="868"/>
      <c r="K28" s="94">
        <f>'【別紙１-1】実施計画書'!K28</f>
        <v>0</v>
      </c>
    </row>
    <row r="29" spans="1:11" s="13" customFormat="1" ht="22.5" customHeight="1">
      <c r="A29" s="14"/>
      <c r="B29" s="848"/>
      <c r="C29" s="846"/>
      <c r="D29" s="879"/>
      <c r="E29" s="846" t="s">
        <v>17</v>
      </c>
      <c r="F29" s="846"/>
      <c r="G29" s="846"/>
      <c r="H29" s="846"/>
      <c r="I29" s="846"/>
      <c r="J29" s="868"/>
      <c r="K29" s="94">
        <f>'【別紙１-1】実施計画書'!K31</f>
        <v>0</v>
      </c>
    </row>
    <row r="30" spans="1:11" s="13" customFormat="1" ht="22.5" customHeight="1">
      <c r="A30" s="14"/>
      <c r="B30" s="848"/>
      <c r="C30" s="846"/>
      <c r="D30" s="879"/>
      <c r="E30" s="846" t="s">
        <v>18</v>
      </c>
      <c r="F30" s="846"/>
      <c r="G30" s="846"/>
      <c r="H30" s="846"/>
      <c r="I30" s="846"/>
      <c r="J30" s="868"/>
      <c r="K30" s="94">
        <f>'【別紙１-1】実施計画書'!K32</f>
        <v>0</v>
      </c>
    </row>
    <row r="31" spans="1:11" s="13" customFormat="1" ht="22.5" customHeight="1">
      <c r="A31" s="14"/>
      <c r="B31" s="848"/>
      <c r="C31" s="846"/>
      <c r="D31" s="879"/>
      <c r="E31" s="846" t="s">
        <v>19</v>
      </c>
      <c r="F31" s="846"/>
      <c r="G31" s="846"/>
      <c r="H31" s="846"/>
      <c r="I31" s="846"/>
      <c r="J31" s="868"/>
      <c r="K31" s="94">
        <f>'【別紙１-1】実施計画書'!K33</f>
        <v>0</v>
      </c>
    </row>
    <row r="32" spans="1:11" s="13" customFormat="1" ht="22.5" customHeight="1">
      <c r="A32" s="14"/>
      <c r="B32" s="848"/>
      <c r="C32" s="846" t="s">
        <v>24</v>
      </c>
      <c r="D32" s="846" t="s">
        <v>29</v>
      </c>
      <c r="E32" s="846"/>
      <c r="F32" s="846"/>
      <c r="G32" s="846"/>
      <c r="H32" s="846"/>
      <c r="I32" s="846"/>
      <c r="J32" s="868"/>
      <c r="K32" s="94" t="e">
        <f>'【別紙１-1】実施計画書'!#REF!</f>
        <v>#REF!</v>
      </c>
    </row>
    <row r="33" spans="1:11" s="13" customFormat="1" ht="22.5" customHeight="1">
      <c r="A33" s="14"/>
      <c r="B33" s="848"/>
      <c r="C33" s="846"/>
      <c r="D33" s="879" t="s">
        <v>31</v>
      </c>
      <c r="E33" s="846" t="s">
        <v>16</v>
      </c>
      <c r="F33" s="846"/>
      <c r="G33" s="846"/>
      <c r="H33" s="846"/>
      <c r="I33" s="846"/>
      <c r="J33" s="868"/>
      <c r="K33" s="94" t="e">
        <f>'【別紙１-1】実施計画書'!#REF!</f>
        <v>#REF!</v>
      </c>
    </row>
    <row r="34" spans="1:11" s="13" customFormat="1" ht="22.5" customHeight="1">
      <c r="A34" s="14"/>
      <c r="B34" s="848"/>
      <c r="C34" s="846"/>
      <c r="D34" s="879"/>
      <c r="E34" s="846" t="s">
        <v>30</v>
      </c>
      <c r="F34" s="846"/>
      <c r="G34" s="846"/>
      <c r="H34" s="846"/>
      <c r="I34" s="846"/>
      <c r="J34" s="868"/>
      <c r="K34" s="94" t="e">
        <f>'【別紙１-1】実施計画書'!#REF!</f>
        <v>#REF!</v>
      </c>
    </row>
    <row r="35" spans="1:11" s="13" customFormat="1" ht="22.5" customHeight="1">
      <c r="A35" s="14"/>
      <c r="B35" s="848"/>
      <c r="C35" s="846"/>
      <c r="D35" s="879"/>
      <c r="E35" s="846" t="s">
        <v>17</v>
      </c>
      <c r="F35" s="846"/>
      <c r="G35" s="846"/>
      <c r="H35" s="846"/>
      <c r="I35" s="846"/>
      <c r="J35" s="868"/>
      <c r="K35" s="94" t="e">
        <f>'【別紙１-1】実施計画書'!#REF!</f>
        <v>#REF!</v>
      </c>
    </row>
    <row r="36" spans="1:11" s="13" customFormat="1" ht="22.5" customHeight="1">
      <c r="A36" s="14"/>
      <c r="B36" s="848"/>
      <c r="C36" s="846"/>
      <c r="D36" s="879"/>
      <c r="E36" s="846" t="s">
        <v>18</v>
      </c>
      <c r="F36" s="846"/>
      <c r="G36" s="846"/>
      <c r="H36" s="846"/>
      <c r="I36" s="846"/>
      <c r="J36" s="868"/>
      <c r="K36" s="94" t="e">
        <f>'【別紙１-1】実施計画書'!#REF!</f>
        <v>#REF!</v>
      </c>
    </row>
    <row r="37" spans="1:11" s="13" customFormat="1" ht="22.5" customHeight="1">
      <c r="A37" s="14"/>
      <c r="B37" s="848"/>
      <c r="C37" s="846"/>
      <c r="D37" s="879"/>
      <c r="E37" s="846" t="s">
        <v>19</v>
      </c>
      <c r="F37" s="846"/>
      <c r="G37" s="846"/>
      <c r="H37" s="846"/>
      <c r="I37" s="846"/>
      <c r="J37" s="868"/>
      <c r="K37" s="94" t="e">
        <f>'【別紙１-1】実施計画書'!#REF!</f>
        <v>#REF!</v>
      </c>
    </row>
    <row r="38" spans="1:11" s="13" customFormat="1" ht="22.5" customHeight="1">
      <c r="A38" s="14"/>
      <c r="B38" s="848"/>
      <c r="C38" s="846" t="s">
        <v>25</v>
      </c>
      <c r="D38" s="846" t="s">
        <v>29</v>
      </c>
      <c r="E38" s="846"/>
      <c r="F38" s="846"/>
      <c r="G38" s="846"/>
      <c r="H38" s="846"/>
      <c r="I38" s="846"/>
      <c r="J38" s="868"/>
      <c r="K38" s="94">
        <f>'【別紙１-1】実施計画書'!K43</f>
        <v>0</v>
      </c>
    </row>
    <row r="39" spans="1:11" s="13" customFormat="1" ht="22.5" customHeight="1">
      <c r="A39" s="14"/>
      <c r="B39" s="848"/>
      <c r="C39" s="846"/>
      <c r="D39" s="879" t="s">
        <v>31</v>
      </c>
      <c r="E39" s="846" t="s">
        <v>16</v>
      </c>
      <c r="F39" s="846"/>
      <c r="G39" s="846"/>
      <c r="H39" s="846"/>
      <c r="I39" s="846"/>
      <c r="J39" s="868"/>
      <c r="K39" s="94">
        <f>'【別紙１-1】実施計画書'!K45</f>
        <v>0</v>
      </c>
    </row>
    <row r="40" spans="1:11" s="13" customFormat="1" ht="22.5" customHeight="1">
      <c r="A40" s="14"/>
      <c r="B40" s="848"/>
      <c r="C40" s="846"/>
      <c r="D40" s="879"/>
      <c r="E40" s="846" t="s">
        <v>30</v>
      </c>
      <c r="F40" s="846"/>
      <c r="G40" s="846"/>
      <c r="H40" s="846"/>
      <c r="I40" s="846"/>
      <c r="J40" s="868"/>
      <c r="K40" s="94">
        <f>'【別紙１-1】実施計画書'!K46</f>
        <v>0</v>
      </c>
    </row>
    <row r="41" spans="1:11" s="13" customFormat="1" ht="22.5" customHeight="1">
      <c r="A41" s="14"/>
      <c r="B41" s="848"/>
      <c r="C41" s="846"/>
      <c r="D41" s="879"/>
      <c r="E41" s="846" t="s">
        <v>17</v>
      </c>
      <c r="F41" s="846"/>
      <c r="G41" s="846"/>
      <c r="H41" s="846"/>
      <c r="I41" s="846"/>
      <c r="J41" s="868"/>
      <c r="K41" s="94">
        <f>'【別紙１-1】実施計画書'!K49</f>
        <v>0</v>
      </c>
    </row>
    <row r="42" spans="1:11" s="13" customFormat="1" ht="22.5" customHeight="1">
      <c r="A42" s="14"/>
      <c r="B42" s="848"/>
      <c r="C42" s="846"/>
      <c r="D42" s="879"/>
      <c r="E42" s="846" t="s">
        <v>18</v>
      </c>
      <c r="F42" s="846"/>
      <c r="G42" s="846"/>
      <c r="H42" s="846"/>
      <c r="I42" s="846"/>
      <c r="J42" s="868"/>
      <c r="K42" s="94">
        <f>'【別紙１-1】実施計画書'!K50</f>
        <v>0</v>
      </c>
    </row>
    <row r="43" spans="1:11" s="13" customFormat="1" ht="22.5" customHeight="1" thickBot="1">
      <c r="A43" s="14"/>
      <c r="B43" s="848"/>
      <c r="C43" s="877"/>
      <c r="D43" s="880"/>
      <c r="E43" s="877" t="s">
        <v>19</v>
      </c>
      <c r="F43" s="877"/>
      <c r="G43" s="877"/>
      <c r="H43" s="877"/>
      <c r="I43" s="877"/>
      <c r="J43" s="878"/>
      <c r="K43" s="95">
        <f>'【別紙１-1】実施計画書'!K51</f>
        <v>0</v>
      </c>
    </row>
    <row r="44" spans="1:11" s="13" customFormat="1" ht="30" customHeight="1">
      <c r="A44" s="14"/>
      <c r="B44" s="847" t="s">
        <v>107</v>
      </c>
      <c r="C44" s="852" t="s">
        <v>46</v>
      </c>
      <c r="D44" s="852"/>
      <c r="E44" s="852"/>
      <c r="F44" s="852"/>
      <c r="G44" s="852"/>
      <c r="H44" s="852"/>
      <c r="I44" s="852"/>
      <c r="J44" s="853"/>
      <c r="K44" s="96">
        <f>'【別紙１-1】実施計画書'!K52</f>
        <v>0</v>
      </c>
    </row>
    <row r="45" spans="1:11" s="13" customFormat="1" ht="27" customHeight="1">
      <c r="A45" s="14"/>
      <c r="B45" s="848"/>
      <c r="C45" s="871" t="s">
        <v>32</v>
      </c>
      <c r="D45" s="872"/>
      <c r="E45" s="846" t="s">
        <v>60</v>
      </c>
      <c r="F45" s="846"/>
      <c r="G45" s="846"/>
      <c r="H45" s="846"/>
      <c r="I45" s="846"/>
      <c r="J45" s="868"/>
      <c r="K45" s="94">
        <f>'【別紙１-1】実施計画書'!K53</f>
        <v>0</v>
      </c>
    </row>
    <row r="46" spans="1:11" s="13" customFormat="1" ht="27" customHeight="1">
      <c r="A46" s="14"/>
      <c r="B46" s="848"/>
      <c r="C46" s="873"/>
      <c r="D46" s="874"/>
      <c r="E46" s="846" t="s">
        <v>61</v>
      </c>
      <c r="F46" s="846"/>
      <c r="G46" s="846"/>
      <c r="H46" s="846"/>
      <c r="I46" s="846"/>
      <c r="J46" s="868"/>
      <c r="K46" s="94">
        <f>'【別紙１-1】実施計画書'!K54</f>
        <v>0</v>
      </c>
    </row>
    <row r="47" spans="1:11" s="13" customFormat="1" ht="27" customHeight="1">
      <c r="A47" s="14"/>
      <c r="B47" s="848"/>
      <c r="C47" s="875"/>
      <c r="D47" s="876"/>
      <c r="E47" s="846" t="s">
        <v>62</v>
      </c>
      <c r="F47" s="846"/>
      <c r="G47" s="846"/>
      <c r="H47" s="846"/>
      <c r="I47" s="846"/>
      <c r="J47" s="868"/>
      <c r="K47" s="94">
        <f>'【別紙１-1】実施計画書'!K55</f>
        <v>0</v>
      </c>
    </row>
    <row r="48" spans="1:11" s="13" customFormat="1" ht="30" customHeight="1" thickBot="1">
      <c r="A48" s="14"/>
      <c r="B48" s="864"/>
      <c r="C48" s="869" t="s">
        <v>89</v>
      </c>
      <c r="D48" s="869"/>
      <c r="E48" s="869"/>
      <c r="F48" s="869"/>
      <c r="G48" s="869"/>
      <c r="H48" s="869"/>
      <c r="I48" s="869"/>
      <c r="J48" s="870"/>
      <c r="K48" s="97" t="str">
        <f>'【別紙１-1】実施計画書'!K56</f>
        <v>別添のとおり　※資料7 参照</v>
      </c>
    </row>
    <row r="49" spans="1:11" s="13" customFormat="1" ht="79.5" customHeight="1">
      <c r="A49" s="14"/>
      <c r="B49" s="865" t="s">
        <v>88</v>
      </c>
      <c r="C49" s="866"/>
      <c r="D49" s="866"/>
      <c r="E49" s="866"/>
      <c r="F49" s="866"/>
      <c r="G49" s="866"/>
      <c r="H49" s="866"/>
      <c r="I49" s="866"/>
      <c r="J49" s="866"/>
      <c r="K49" s="98">
        <f>'【別紙１-1】実施計画書'!K57</f>
        <v>0</v>
      </c>
    </row>
    <row r="50" spans="1:11" s="13" customFormat="1" ht="79.5" customHeight="1">
      <c r="A50" s="14"/>
      <c r="B50" s="867" t="s">
        <v>93</v>
      </c>
      <c r="C50" s="845"/>
      <c r="D50" s="845"/>
      <c r="E50" s="845"/>
      <c r="F50" s="845"/>
      <c r="G50" s="845"/>
      <c r="H50" s="845"/>
      <c r="I50" s="845"/>
      <c r="J50" s="845"/>
      <c r="K50" s="99" t="str">
        <f>'【別紙１-1】実施計画書'!K58</f>
        <v>※資料8 参照</v>
      </c>
    </row>
    <row r="51" spans="1:11" s="21" customFormat="1" ht="39.75" customHeight="1">
      <c r="A51" s="27"/>
      <c r="B51" s="867" t="s">
        <v>22</v>
      </c>
      <c r="C51" s="845"/>
      <c r="D51" s="845"/>
      <c r="E51" s="845"/>
      <c r="F51" s="845"/>
      <c r="G51" s="845"/>
      <c r="H51" s="845"/>
      <c r="I51" s="845"/>
      <c r="J51" s="845"/>
      <c r="K51" s="100">
        <f>'【別紙１-1】実施計画書'!K59</f>
        <v>0</v>
      </c>
    </row>
    <row r="52" spans="2:11" s="32" customFormat="1" ht="21" customHeight="1">
      <c r="B52" s="848"/>
      <c r="C52" s="822" t="s">
        <v>184</v>
      </c>
      <c r="D52" s="822"/>
      <c r="E52" s="822"/>
      <c r="F52" s="822"/>
      <c r="G52" s="824" t="s">
        <v>185</v>
      </c>
      <c r="H52" s="824"/>
      <c r="I52" s="824"/>
      <c r="J52" s="825"/>
      <c r="K52" s="94">
        <f>'【別紙１-1】実施計画書'!K61</f>
        <v>0</v>
      </c>
    </row>
    <row r="53" spans="2:11" s="32" customFormat="1" ht="21" customHeight="1">
      <c r="B53" s="848"/>
      <c r="C53" s="823"/>
      <c r="D53" s="823"/>
      <c r="E53" s="823"/>
      <c r="F53" s="823"/>
      <c r="G53" s="826" t="s">
        <v>186</v>
      </c>
      <c r="H53" s="826"/>
      <c r="I53" s="826"/>
      <c r="J53" s="827"/>
      <c r="K53" s="94">
        <f>'【別紙１-1】実施計画書'!L61</f>
        <v>0</v>
      </c>
    </row>
    <row r="54" spans="2:11" s="32" customFormat="1" ht="21" customHeight="1">
      <c r="B54" s="848"/>
      <c r="C54" s="823"/>
      <c r="D54" s="823"/>
      <c r="E54" s="823"/>
      <c r="F54" s="823"/>
      <c r="G54" s="826" t="s">
        <v>187</v>
      </c>
      <c r="H54" s="826"/>
      <c r="I54" s="826"/>
      <c r="J54" s="827"/>
      <c r="K54" s="94">
        <f>'【別紙１-1】実施計画書'!M61</f>
        <v>0</v>
      </c>
    </row>
    <row r="55" spans="1:11" s="13" customFormat="1" ht="89.25" customHeight="1">
      <c r="A55" s="14"/>
      <c r="B55" s="848"/>
      <c r="C55" s="828" t="s">
        <v>188</v>
      </c>
      <c r="D55" s="829" t="s">
        <v>114</v>
      </c>
      <c r="E55" s="829" t="s">
        <v>114</v>
      </c>
      <c r="F55" s="829" t="s">
        <v>114</v>
      </c>
      <c r="G55" s="829" t="s">
        <v>114</v>
      </c>
      <c r="H55" s="829" t="s">
        <v>114</v>
      </c>
      <c r="I55" s="829" t="s">
        <v>114</v>
      </c>
      <c r="J55" s="829" t="s">
        <v>114</v>
      </c>
      <c r="K55" s="99" t="str">
        <f>'【別紙１-1】実施計画書'!K64</f>
        <v>※資料9 参照</v>
      </c>
    </row>
    <row r="56" spans="1:11" s="13" customFormat="1" ht="21" customHeight="1">
      <c r="A56" s="14"/>
      <c r="B56" s="848"/>
      <c r="C56" s="72"/>
      <c r="D56" s="73"/>
      <c r="E56" s="830" t="s">
        <v>136</v>
      </c>
      <c r="F56" s="831"/>
      <c r="G56" s="831"/>
      <c r="H56" s="831"/>
      <c r="I56" s="831"/>
      <c r="J56" s="831"/>
      <c r="K56" s="94" t="e">
        <f>'【別紙１-1】実施計画書'!#REF!</f>
        <v>#REF!</v>
      </c>
    </row>
    <row r="57" spans="1:11" s="13" customFormat="1" ht="21" customHeight="1">
      <c r="A57" s="14"/>
      <c r="B57" s="848"/>
      <c r="C57" s="68"/>
      <c r="D57" s="74"/>
      <c r="E57" s="830" t="s">
        <v>137</v>
      </c>
      <c r="F57" s="831"/>
      <c r="G57" s="831"/>
      <c r="H57" s="831"/>
      <c r="I57" s="831"/>
      <c r="J57" s="831"/>
      <c r="K57" s="94" t="e">
        <f>'【別紙１-1】実施計画書'!#REF!</f>
        <v>#REF!</v>
      </c>
    </row>
    <row r="58" spans="1:11" s="13" customFormat="1" ht="79.5" customHeight="1">
      <c r="A58" s="14"/>
      <c r="B58" s="848"/>
      <c r="C58" s="844" t="s">
        <v>151</v>
      </c>
      <c r="D58" s="845"/>
      <c r="E58" s="845"/>
      <c r="F58" s="845"/>
      <c r="G58" s="845"/>
      <c r="H58" s="845"/>
      <c r="I58" s="845"/>
      <c r="J58" s="845"/>
      <c r="K58" s="99">
        <f>'【別紙１-1】実施計画書'!K66</f>
        <v>0</v>
      </c>
    </row>
    <row r="59" spans="1:11" s="13" customFormat="1" ht="141" customHeight="1">
      <c r="A59" s="14"/>
      <c r="B59" s="848"/>
      <c r="C59" s="844" t="s">
        <v>152</v>
      </c>
      <c r="D59" s="845"/>
      <c r="E59" s="845"/>
      <c r="F59" s="845"/>
      <c r="G59" s="845"/>
      <c r="H59" s="845"/>
      <c r="I59" s="845"/>
      <c r="J59" s="845"/>
      <c r="K59" s="99">
        <f>'【別紙１-1】実施計画書'!K67</f>
        <v>0</v>
      </c>
    </row>
    <row r="60" spans="1:11" s="13" customFormat="1" ht="79.5" customHeight="1">
      <c r="A60" s="14"/>
      <c r="B60" s="848"/>
      <c r="C60" s="844" t="s">
        <v>153</v>
      </c>
      <c r="D60" s="845"/>
      <c r="E60" s="845"/>
      <c r="F60" s="845"/>
      <c r="G60" s="845"/>
      <c r="H60" s="845"/>
      <c r="I60" s="845"/>
      <c r="J60" s="845"/>
      <c r="K60" s="99">
        <f>'【別紙１-1】実施計画書'!K68</f>
        <v>0</v>
      </c>
    </row>
    <row r="61" spans="1:11" s="13" customFormat="1" ht="79.5" customHeight="1">
      <c r="A61" s="14"/>
      <c r="B61" s="848"/>
      <c r="C61" s="844" t="s">
        <v>154</v>
      </c>
      <c r="D61" s="845"/>
      <c r="E61" s="845"/>
      <c r="F61" s="845"/>
      <c r="G61" s="845"/>
      <c r="H61" s="845"/>
      <c r="I61" s="845"/>
      <c r="J61" s="845"/>
      <c r="K61" s="99" t="str">
        <f>'【別紙１-1】実施計画書'!K69</f>
        <v>※資料10 参照</v>
      </c>
    </row>
    <row r="62" spans="1:11" s="13" customFormat="1" ht="79.5" customHeight="1">
      <c r="A62" s="14"/>
      <c r="B62" s="848"/>
      <c r="C62" s="844" t="s">
        <v>155</v>
      </c>
      <c r="D62" s="845"/>
      <c r="E62" s="845"/>
      <c r="F62" s="845"/>
      <c r="G62" s="845"/>
      <c r="H62" s="845"/>
      <c r="I62" s="845"/>
      <c r="J62" s="845"/>
      <c r="K62" s="99">
        <f>'【別紙１-1】実施計画書'!K70</f>
        <v>0</v>
      </c>
    </row>
    <row r="63" spans="1:11" s="13" customFormat="1" ht="79.5" customHeight="1">
      <c r="A63" s="14"/>
      <c r="B63" s="848"/>
      <c r="C63" s="844" t="s">
        <v>156</v>
      </c>
      <c r="D63" s="845"/>
      <c r="E63" s="845"/>
      <c r="F63" s="845"/>
      <c r="G63" s="845"/>
      <c r="H63" s="845"/>
      <c r="I63" s="845"/>
      <c r="J63" s="845"/>
      <c r="K63" s="99">
        <f>'【別紙１-1】実施計画書'!K71</f>
        <v>0</v>
      </c>
    </row>
    <row r="64" spans="1:11" s="13" customFormat="1" ht="79.5" customHeight="1">
      <c r="A64" s="14"/>
      <c r="B64" s="848"/>
      <c r="C64" s="828" t="s">
        <v>191</v>
      </c>
      <c r="D64" s="829" t="s">
        <v>114</v>
      </c>
      <c r="E64" s="829" t="s">
        <v>114</v>
      </c>
      <c r="F64" s="829" t="s">
        <v>114</v>
      </c>
      <c r="G64" s="829" t="s">
        <v>114</v>
      </c>
      <c r="H64" s="829" t="s">
        <v>114</v>
      </c>
      <c r="I64" s="829" t="s">
        <v>114</v>
      </c>
      <c r="J64" s="829" t="s">
        <v>114</v>
      </c>
      <c r="K64" s="99">
        <f>'【別紙１-1】実施計画書'!K72</f>
        <v>0</v>
      </c>
    </row>
    <row r="65" spans="1:11" s="13" customFormat="1" ht="21" customHeight="1">
      <c r="A65" s="14"/>
      <c r="B65" s="848"/>
      <c r="C65" s="72"/>
      <c r="D65" s="73"/>
      <c r="E65" s="830" t="s">
        <v>189</v>
      </c>
      <c r="F65" s="831"/>
      <c r="G65" s="831"/>
      <c r="H65" s="831"/>
      <c r="I65" s="831"/>
      <c r="J65" s="831"/>
      <c r="K65" s="101">
        <f>'【別紙１-1】実施計画書'!K74</f>
        <v>0</v>
      </c>
    </row>
    <row r="66" spans="1:11" s="13" customFormat="1" ht="21" customHeight="1">
      <c r="A66" s="14"/>
      <c r="B66" s="848"/>
      <c r="C66" s="68"/>
      <c r="D66" s="74"/>
      <c r="E66" s="830" t="s">
        <v>190</v>
      </c>
      <c r="F66" s="831"/>
      <c r="G66" s="831"/>
      <c r="H66" s="831"/>
      <c r="I66" s="831"/>
      <c r="J66" s="831"/>
      <c r="K66" s="101">
        <f>'【別紙１-1】実施計画書'!M74</f>
        <v>0</v>
      </c>
    </row>
    <row r="67" spans="1:11" s="13" customFormat="1" ht="79.5" customHeight="1">
      <c r="A67" s="14"/>
      <c r="B67" s="848"/>
      <c r="C67" s="844" t="s">
        <v>157</v>
      </c>
      <c r="D67" s="845"/>
      <c r="E67" s="845"/>
      <c r="F67" s="845"/>
      <c r="G67" s="845"/>
      <c r="H67" s="845"/>
      <c r="I67" s="845"/>
      <c r="J67" s="845"/>
      <c r="K67" s="99">
        <f>'【別紙１-1】実施計画書'!K75</f>
        <v>0</v>
      </c>
    </row>
    <row r="68" spans="1:11" s="13" customFormat="1" ht="79.5" customHeight="1">
      <c r="A68" s="14"/>
      <c r="B68" s="848"/>
      <c r="C68" s="844" t="s">
        <v>158</v>
      </c>
      <c r="D68" s="845"/>
      <c r="E68" s="845"/>
      <c r="F68" s="845"/>
      <c r="G68" s="845"/>
      <c r="H68" s="845"/>
      <c r="I68" s="845"/>
      <c r="J68" s="845"/>
      <c r="K68" s="99">
        <f>'【別紙１-1】実施計画書'!K76</f>
        <v>0</v>
      </c>
    </row>
    <row r="69" spans="1:11" s="13" customFormat="1" ht="78.75" customHeight="1">
      <c r="A69" s="14"/>
      <c r="B69" s="848"/>
      <c r="C69" s="844" t="s">
        <v>159</v>
      </c>
      <c r="D69" s="845"/>
      <c r="E69" s="845"/>
      <c r="F69" s="845"/>
      <c r="G69" s="845"/>
      <c r="H69" s="845"/>
      <c r="I69" s="845"/>
      <c r="J69" s="845"/>
      <c r="K69" s="99">
        <f>'【別紙１-1】実施計画書'!K77</f>
        <v>0</v>
      </c>
    </row>
    <row r="70" spans="1:11" s="13" customFormat="1" ht="79.5" customHeight="1">
      <c r="A70" s="14"/>
      <c r="B70" s="848"/>
      <c r="C70" s="844" t="s">
        <v>160</v>
      </c>
      <c r="D70" s="845"/>
      <c r="E70" s="845"/>
      <c r="F70" s="845"/>
      <c r="G70" s="845"/>
      <c r="H70" s="845"/>
      <c r="I70" s="845"/>
      <c r="J70" s="845"/>
      <c r="K70" s="99">
        <f>'【別紙１-1】実施計画書'!K78</f>
        <v>0</v>
      </c>
    </row>
    <row r="71" spans="1:12" s="13" customFormat="1" ht="79.5" customHeight="1" thickBot="1">
      <c r="A71" s="14"/>
      <c r="B71" s="864"/>
      <c r="C71" s="861" t="s">
        <v>109</v>
      </c>
      <c r="D71" s="862"/>
      <c r="E71" s="862"/>
      <c r="F71" s="862"/>
      <c r="G71" s="862"/>
      <c r="H71" s="862"/>
      <c r="I71" s="862"/>
      <c r="J71" s="862"/>
      <c r="K71" s="102">
        <f>'【別紙１-1】実施計画書'!K79</f>
        <v>0</v>
      </c>
      <c r="L71" s="78"/>
    </row>
    <row r="72" spans="1:11" s="13" customFormat="1" ht="79.5" customHeight="1">
      <c r="A72" s="14"/>
      <c r="B72" s="847" t="s">
        <v>129</v>
      </c>
      <c r="C72" s="844" t="s">
        <v>174</v>
      </c>
      <c r="D72" s="845"/>
      <c r="E72" s="845"/>
      <c r="F72" s="845"/>
      <c r="G72" s="845"/>
      <c r="H72" s="845"/>
      <c r="I72" s="845"/>
      <c r="J72" s="845"/>
      <c r="K72" s="103">
        <f>'【別紙１-1】実施計画書'!K80</f>
        <v>0</v>
      </c>
    </row>
    <row r="73" spans="1:11" s="13" customFormat="1" ht="108.75" customHeight="1">
      <c r="A73" s="14"/>
      <c r="B73" s="848"/>
      <c r="C73" s="844" t="s">
        <v>161</v>
      </c>
      <c r="D73" s="845"/>
      <c r="E73" s="845"/>
      <c r="F73" s="845"/>
      <c r="G73" s="845"/>
      <c r="H73" s="845"/>
      <c r="I73" s="845"/>
      <c r="J73" s="845"/>
      <c r="K73" s="99">
        <f>'【別紙１-1】実施計画書'!K81</f>
        <v>0</v>
      </c>
    </row>
    <row r="74" spans="1:11" s="13" customFormat="1" ht="79.5" customHeight="1">
      <c r="A74" s="14"/>
      <c r="B74" s="848"/>
      <c r="C74" s="844" t="s">
        <v>162</v>
      </c>
      <c r="D74" s="845"/>
      <c r="E74" s="845"/>
      <c r="F74" s="845"/>
      <c r="G74" s="845"/>
      <c r="H74" s="845"/>
      <c r="I74" s="845"/>
      <c r="J74" s="845"/>
      <c r="K74" s="99">
        <f>'【別紙１-1】実施計画書'!K82</f>
        <v>0</v>
      </c>
    </row>
    <row r="75" spans="1:11" s="13" customFormat="1" ht="79.5" customHeight="1" thickBot="1">
      <c r="A75" s="14"/>
      <c r="B75" s="848"/>
      <c r="C75" s="863" t="s">
        <v>163</v>
      </c>
      <c r="D75" s="863"/>
      <c r="E75" s="863"/>
      <c r="F75" s="863"/>
      <c r="G75" s="863"/>
      <c r="H75" s="863"/>
      <c r="I75" s="863"/>
      <c r="J75" s="861"/>
      <c r="K75" s="102">
        <f>'【別紙１-1】実施計画書'!K84</f>
        <v>0</v>
      </c>
    </row>
    <row r="76" spans="1:11" s="13" customFormat="1" ht="34.5" customHeight="1">
      <c r="A76" s="14"/>
      <c r="B76" s="847" t="s">
        <v>130</v>
      </c>
      <c r="C76" s="849" t="s">
        <v>59</v>
      </c>
      <c r="D76" s="852" t="s">
        <v>164</v>
      </c>
      <c r="E76" s="852"/>
      <c r="F76" s="852"/>
      <c r="G76" s="852"/>
      <c r="H76" s="852"/>
      <c r="I76" s="852"/>
      <c r="J76" s="853"/>
      <c r="K76" s="104">
        <f>'【別紙１-1】実施計画書'!K86</f>
        <v>0</v>
      </c>
    </row>
    <row r="77" spans="1:11" s="13" customFormat="1" ht="34.5" customHeight="1">
      <c r="A77" s="14"/>
      <c r="B77" s="848"/>
      <c r="C77" s="850"/>
      <c r="D77" s="854" t="s">
        <v>165</v>
      </c>
      <c r="E77" s="854"/>
      <c r="F77" s="854"/>
      <c r="G77" s="854"/>
      <c r="H77" s="854"/>
      <c r="I77" s="854"/>
      <c r="J77" s="844"/>
      <c r="K77" s="105" t="str">
        <f>'【別紙１-1】実施計画書'!K92</f>
        <v>別添のとおり　※資料12 参照</v>
      </c>
    </row>
    <row r="78" spans="1:11" s="13" customFormat="1" ht="69.75" customHeight="1">
      <c r="A78" s="14"/>
      <c r="B78" s="848"/>
      <c r="C78" s="851"/>
      <c r="D78" s="844" t="s">
        <v>166</v>
      </c>
      <c r="E78" s="845"/>
      <c r="F78" s="845"/>
      <c r="G78" s="845"/>
      <c r="H78" s="845"/>
      <c r="I78" s="845"/>
      <c r="J78" s="845"/>
      <c r="K78" s="99">
        <f>'【別紙１-1】実施計画書'!K93</f>
        <v>0</v>
      </c>
    </row>
    <row r="79" spans="1:11" s="13" customFormat="1" ht="30" customHeight="1">
      <c r="A79" s="14"/>
      <c r="B79" s="848"/>
      <c r="C79" s="843" t="s">
        <v>68</v>
      </c>
      <c r="D79" s="828" t="s">
        <v>167</v>
      </c>
      <c r="E79" s="829"/>
      <c r="F79" s="829"/>
      <c r="G79" s="829"/>
      <c r="H79" s="829"/>
      <c r="I79" s="829"/>
      <c r="J79" s="829"/>
      <c r="K79" s="106">
        <f>'【別紙１-1】実施計画書'!K94</f>
      </c>
    </row>
    <row r="80" spans="1:11" s="13" customFormat="1" ht="30" customHeight="1">
      <c r="A80" s="14"/>
      <c r="B80" s="848"/>
      <c r="C80" s="843"/>
      <c r="D80" s="76"/>
      <c r="E80" s="844" t="s">
        <v>96</v>
      </c>
      <c r="F80" s="845"/>
      <c r="G80" s="845"/>
      <c r="H80" s="845"/>
      <c r="I80" s="845"/>
      <c r="J80" s="845"/>
      <c r="K80" s="94">
        <f>'【別紙１-1】実施計画書'!K95</f>
        <v>0</v>
      </c>
    </row>
    <row r="81" spans="1:11" s="13" customFormat="1" ht="79.5" customHeight="1" thickBot="1">
      <c r="A81" s="14"/>
      <c r="B81" s="848"/>
      <c r="C81" s="77" t="s">
        <v>108</v>
      </c>
      <c r="D81" s="828" t="s">
        <v>168</v>
      </c>
      <c r="E81" s="829"/>
      <c r="F81" s="829"/>
      <c r="G81" s="829"/>
      <c r="H81" s="829"/>
      <c r="I81" s="829"/>
      <c r="J81" s="829"/>
      <c r="K81" s="99">
        <f>'【別紙１-1】実施計画書'!K96</f>
        <v>0</v>
      </c>
    </row>
    <row r="82" spans="2:11" ht="19.5" customHeight="1">
      <c r="B82" s="855" t="s">
        <v>117</v>
      </c>
      <c r="C82" s="858" t="s">
        <v>121</v>
      </c>
      <c r="D82" s="858"/>
      <c r="E82" s="859" t="s">
        <v>118</v>
      </c>
      <c r="F82" s="859"/>
      <c r="G82" s="859"/>
      <c r="H82" s="859"/>
      <c r="I82" s="859"/>
      <c r="J82" s="860"/>
      <c r="K82" s="107">
        <f>'【別紙１-1】実施計画書'!K97</f>
        <v>0</v>
      </c>
    </row>
    <row r="83" spans="2:11" ht="19.5" customHeight="1">
      <c r="B83" s="856"/>
      <c r="C83" s="846"/>
      <c r="D83" s="846"/>
      <c r="E83" s="837" t="s">
        <v>119</v>
      </c>
      <c r="F83" s="837"/>
      <c r="G83" s="837"/>
      <c r="H83" s="837"/>
      <c r="I83" s="837"/>
      <c r="J83" s="838"/>
      <c r="K83" s="108">
        <f>'【別紙１-1】実施計画書'!K98</f>
        <v>0</v>
      </c>
    </row>
    <row r="84" spans="2:11" ht="19.5" customHeight="1">
      <c r="B84" s="856"/>
      <c r="C84" s="846"/>
      <c r="D84" s="846"/>
      <c r="E84" s="841" t="s">
        <v>120</v>
      </c>
      <c r="F84" s="841"/>
      <c r="G84" s="841"/>
      <c r="H84" s="841"/>
      <c r="I84" s="841"/>
      <c r="J84" s="842"/>
      <c r="K84" s="109">
        <f>'【別紙１-1】実施計画書'!K99</f>
        <v>0</v>
      </c>
    </row>
    <row r="85" spans="2:11" ht="19.5" customHeight="1">
      <c r="B85" s="856"/>
      <c r="C85" s="846" t="s">
        <v>122</v>
      </c>
      <c r="D85" s="846"/>
      <c r="E85" s="835" t="s">
        <v>118</v>
      </c>
      <c r="F85" s="835"/>
      <c r="G85" s="835"/>
      <c r="H85" s="835"/>
      <c r="I85" s="835"/>
      <c r="J85" s="836"/>
      <c r="K85" s="110">
        <f>'【別紙１-1】実施計画書'!K100</f>
        <v>0</v>
      </c>
    </row>
    <row r="86" spans="2:11" ht="19.5" customHeight="1">
      <c r="B86" s="856"/>
      <c r="C86" s="846"/>
      <c r="D86" s="846"/>
      <c r="E86" s="837" t="s">
        <v>119</v>
      </c>
      <c r="F86" s="837"/>
      <c r="G86" s="837"/>
      <c r="H86" s="837"/>
      <c r="I86" s="837"/>
      <c r="J86" s="838"/>
      <c r="K86" s="108">
        <f>'【別紙１-1】実施計画書'!K101</f>
        <v>0</v>
      </c>
    </row>
    <row r="87" spans="2:11" ht="19.5" customHeight="1">
      <c r="B87" s="856"/>
      <c r="C87" s="846"/>
      <c r="D87" s="846"/>
      <c r="E87" s="841" t="s">
        <v>120</v>
      </c>
      <c r="F87" s="841"/>
      <c r="G87" s="841"/>
      <c r="H87" s="841"/>
      <c r="I87" s="841"/>
      <c r="J87" s="842"/>
      <c r="K87" s="109">
        <f>'【別紙１-1】実施計画書'!K102</f>
        <v>0</v>
      </c>
    </row>
    <row r="88" spans="2:11" ht="19.5" customHeight="1">
      <c r="B88" s="856"/>
      <c r="C88" s="846" t="s">
        <v>177</v>
      </c>
      <c r="D88" s="846"/>
      <c r="E88" s="835" t="s">
        <v>118</v>
      </c>
      <c r="F88" s="835"/>
      <c r="G88" s="835"/>
      <c r="H88" s="835"/>
      <c r="I88" s="835"/>
      <c r="J88" s="836"/>
      <c r="K88" s="110">
        <f>'【別紙１-1】実施計画書'!K103</f>
        <v>0</v>
      </c>
    </row>
    <row r="89" spans="2:11" ht="19.5" customHeight="1">
      <c r="B89" s="856"/>
      <c r="C89" s="846"/>
      <c r="D89" s="846"/>
      <c r="E89" s="837" t="s">
        <v>119</v>
      </c>
      <c r="F89" s="837"/>
      <c r="G89" s="837"/>
      <c r="H89" s="837"/>
      <c r="I89" s="837"/>
      <c r="J89" s="838"/>
      <c r="K89" s="108">
        <f>'【別紙１-1】実施計画書'!K104</f>
        <v>0</v>
      </c>
    </row>
    <row r="90" spans="2:11" ht="19.5" customHeight="1">
      <c r="B90" s="856"/>
      <c r="C90" s="846"/>
      <c r="D90" s="846"/>
      <c r="E90" s="841" t="s">
        <v>120</v>
      </c>
      <c r="F90" s="841"/>
      <c r="G90" s="841"/>
      <c r="H90" s="841"/>
      <c r="I90" s="841"/>
      <c r="J90" s="842"/>
      <c r="K90" s="109">
        <f>'【別紙１-1】実施計画書'!K105</f>
        <v>0</v>
      </c>
    </row>
    <row r="91" spans="2:11" ht="19.5" customHeight="1">
      <c r="B91" s="856"/>
      <c r="C91" s="832" t="s">
        <v>123</v>
      </c>
      <c r="D91" s="833"/>
      <c r="E91" s="835" t="s">
        <v>118</v>
      </c>
      <c r="F91" s="835"/>
      <c r="G91" s="835"/>
      <c r="H91" s="835"/>
      <c r="I91" s="835"/>
      <c r="J91" s="836"/>
      <c r="K91" s="111">
        <f>'【別紙１-1】実施計画書'!K106</f>
        <v>0</v>
      </c>
    </row>
    <row r="92" spans="2:11" ht="19.5" customHeight="1">
      <c r="B92" s="856"/>
      <c r="C92" s="833"/>
      <c r="D92" s="833"/>
      <c r="E92" s="837" t="s">
        <v>119</v>
      </c>
      <c r="F92" s="837"/>
      <c r="G92" s="837"/>
      <c r="H92" s="837"/>
      <c r="I92" s="837"/>
      <c r="J92" s="838"/>
      <c r="K92" s="112">
        <f>'【別紙１-1】実施計画書'!K107</f>
        <v>0</v>
      </c>
    </row>
    <row r="93" spans="2:11" ht="19.5" customHeight="1" thickBot="1">
      <c r="B93" s="857"/>
      <c r="C93" s="834"/>
      <c r="D93" s="834"/>
      <c r="E93" s="839" t="s">
        <v>120</v>
      </c>
      <c r="F93" s="839"/>
      <c r="G93" s="839"/>
      <c r="H93" s="839"/>
      <c r="I93" s="839"/>
      <c r="J93" s="840"/>
      <c r="K93" s="113">
        <f>'【別紙１-1】実施計画書'!K108</f>
        <v>0</v>
      </c>
    </row>
    <row r="94" spans="1:11" s="21" customFormat="1" ht="15" customHeight="1">
      <c r="A94" s="27"/>
      <c r="B94" s="20"/>
      <c r="C94" s="86"/>
      <c r="D94" s="20"/>
      <c r="E94" s="20"/>
      <c r="F94" s="20"/>
      <c r="G94" s="20"/>
      <c r="H94" s="20"/>
      <c r="I94" s="20"/>
      <c r="J94" s="20"/>
      <c r="K94" s="87"/>
    </row>
    <row r="95" spans="1:11" s="21" customFormat="1" ht="15" customHeight="1">
      <c r="A95" s="27"/>
      <c r="B95" s="20"/>
      <c r="C95" s="86"/>
      <c r="D95" s="20"/>
      <c r="E95" s="20"/>
      <c r="F95" s="20"/>
      <c r="G95" s="20"/>
      <c r="H95" s="20"/>
      <c r="I95" s="20"/>
      <c r="J95" s="20"/>
      <c r="K95" s="87"/>
    </row>
    <row r="96" spans="1:11" s="21" customFormat="1" ht="15" customHeight="1">
      <c r="A96" s="27"/>
      <c r="B96" s="20"/>
      <c r="C96" s="86"/>
      <c r="D96" s="20"/>
      <c r="E96" s="20"/>
      <c r="F96" s="20"/>
      <c r="G96" s="20"/>
      <c r="H96" s="20"/>
      <c r="I96" s="20"/>
      <c r="J96" s="20"/>
      <c r="K96" s="87"/>
    </row>
    <row r="97" spans="1:11" s="13" customFormat="1" ht="13.5">
      <c r="A97" s="14"/>
      <c r="B97" s="19"/>
      <c r="C97" s="20"/>
      <c r="D97" s="20"/>
      <c r="E97" s="20"/>
      <c r="F97" s="20"/>
      <c r="G97" s="20"/>
      <c r="H97" s="20"/>
      <c r="I97" s="20"/>
      <c r="J97" s="20"/>
      <c r="K97" s="83"/>
    </row>
    <row r="98" spans="1:11" s="13" customFormat="1" ht="13.5">
      <c r="A98" s="14"/>
      <c r="B98" s="19"/>
      <c r="C98" s="20"/>
      <c r="D98" s="20"/>
      <c r="E98" s="20"/>
      <c r="F98" s="20"/>
      <c r="G98" s="20"/>
      <c r="H98" s="20"/>
      <c r="I98" s="20"/>
      <c r="J98" s="20"/>
      <c r="K98" s="83"/>
    </row>
    <row r="99" spans="1:11" s="13" customFormat="1" ht="13.5">
      <c r="A99" s="14"/>
      <c r="B99" s="19"/>
      <c r="C99" s="20"/>
      <c r="D99" s="20"/>
      <c r="E99" s="20"/>
      <c r="F99" s="20"/>
      <c r="G99" s="20"/>
      <c r="H99" s="20"/>
      <c r="I99" s="20"/>
      <c r="J99" s="20"/>
      <c r="K99" s="83"/>
    </row>
    <row r="100" spans="1:11" s="13" customFormat="1" ht="13.5">
      <c r="A100" s="14"/>
      <c r="B100" s="19"/>
      <c r="C100" s="20"/>
      <c r="D100" s="20"/>
      <c r="E100" s="20"/>
      <c r="F100" s="20"/>
      <c r="G100" s="20"/>
      <c r="H100" s="20"/>
      <c r="I100" s="20"/>
      <c r="J100" s="20"/>
      <c r="K100" s="83"/>
    </row>
    <row r="101" spans="1:11" s="13" customFormat="1" ht="13.5">
      <c r="A101" s="14"/>
      <c r="B101" s="19"/>
      <c r="C101" s="20"/>
      <c r="D101" s="20"/>
      <c r="E101" s="20"/>
      <c r="F101" s="20"/>
      <c r="G101" s="20"/>
      <c r="H101" s="20"/>
      <c r="I101" s="20"/>
      <c r="J101" s="20"/>
      <c r="K101" s="83"/>
    </row>
    <row r="102" spans="1:11" s="13" customFormat="1" ht="13.5">
      <c r="A102" s="14"/>
      <c r="B102" s="19"/>
      <c r="C102" s="20"/>
      <c r="D102" s="20"/>
      <c r="E102" s="20"/>
      <c r="F102" s="20"/>
      <c r="G102" s="20"/>
      <c r="H102" s="20"/>
      <c r="I102" s="20"/>
      <c r="J102" s="20"/>
      <c r="K102" s="83"/>
    </row>
    <row r="103" spans="1:11" s="13" customFormat="1" ht="13.5">
      <c r="A103" s="14"/>
      <c r="B103" s="19"/>
      <c r="C103" s="20"/>
      <c r="D103" s="20"/>
      <c r="E103" s="20"/>
      <c r="F103" s="20"/>
      <c r="G103" s="20"/>
      <c r="H103" s="20"/>
      <c r="I103" s="20"/>
      <c r="J103" s="20"/>
      <c r="K103" s="83"/>
    </row>
    <row r="104" spans="1:11" s="13" customFormat="1" ht="13.5">
      <c r="A104" s="14"/>
      <c r="B104" s="19"/>
      <c r="C104" s="20"/>
      <c r="D104" s="20"/>
      <c r="E104" s="20"/>
      <c r="F104" s="20"/>
      <c r="G104" s="20"/>
      <c r="H104" s="20"/>
      <c r="I104" s="20"/>
      <c r="J104" s="20"/>
      <c r="K104" s="83"/>
    </row>
    <row r="105" spans="1:11" s="13" customFormat="1" ht="13.5">
      <c r="A105" s="14"/>
      <c r="B105" s="19"/>
      <c r="C105" s="20"/>
      <c r="D105" s="20"/>
      <c r="E105" s="20"/>
      <c r="F105" s="20"/>
      <c r="G105" s="20"/>
      <c r="H105" s="20"/>
      <c r="I105" s="20"/>
      <c r="J105" s="20"/>
      <c r="K105" s="83"/>
    </row>
    <row r="106" spans="1:11" s="13" customFormat="1" ht="13.5">
      <c r="A106" s="14"/>
      <c r="B106" s="19"/>
      <c r="C106" s="20"/>
      <c r="D106" s="20"/>
      <c r="E106" s="20"/>
      <c r="F106" s="20"/>
      <c r="G106" s="20"/>
      <c r="H106" s="20"/>
      <c r="I106" s="20"/>
      <c r="J106" s="20"/>
      <c r="K106" s="83"/>
    </row>
    <row r="107" spans="1:11" s="13" customFormat="1" ht="13.5">
      <c r="A107" s="14"/>
      <c r="B107" s="19"/>
      <c r="C107" s="20"/>
      <c r="D107" s="20"/>
      <c r="E107" s="20"/>
      <c r="F107" s="20"/>
      <c r="G107" s="20"/>
      <c r="H107" s="20"/>
      <c r="I107" s="20"/>
      <c r="J107" s="20"/>
      <c r="K107" s="83"/>
    </row>
    <row r="108" spans="1:11" s="13" customFormat="1" ht="13.5">
      <c r="A108" s="14"/>
      <c r="B108" s="19"/>
      <c r="C108" s="20"/>
      <c r="D108" s="20"/>
      <c r="E108" s="20"/>
      <c r="F108" s="20"/>
      <c r="G108" s="20"/>
      <c r="H108" s="20"/>
      <c r="I108" s="20"/>
      <c r="J108" s="20"/>
      <c r="K108" s="83"/>
    </row>
    <row r="109" spans="1:11" s="13" customFormat="1" ht="13.5">
      <c r="A109" s="14"/>
      <c r="B109" s="19"/>
      <c r="C109" s="20"/>
      <c r="D109" s="20"/>
      <c r="E109" s="20"/>
      <c r="F109" s="20"/>
      <c r="G109" s="20"/>
      <c r="H109" s="20"/>
      <c r="I109" s="20"/>
      <c r="J109" s="20"/>
      <c r="K109" s="83"/>
    </row>
    <row r="110" spans="1:11" s="13" customFormat="1" ht="13.5">
      <c r="A110" s="14"/>
      <c r="B110" s="19"/>
      <c r="C110" s="20"/>
      <c r="D110" s="20"/>
      <c r="E110" s="20"/>
      <c r="F110" s="20"/>
      <c r="G110" s="20"/>
      <c r="H110" s="20"/>
      <c r="I110" s="20"/>
      <c r="J110" s="20"/>
      <c r="K110" s="83"/>
    </row>
    <row r="111" spans="1:11" s="13" customFormat="1" ht="13.5">
      <c r="A111" s="14"/>
      <c r="B111" s="19"/>
      <c r="C111" s="20"/>
      <c r="D111" s="20"/>
      <c r="E111" s="20"/>
      <c r="F111" s="20"/>
      <c r="G111" s="20"/>
      <c r="H111" s="20"/>
      <c r="I111" s="20"/>
      <c r="J111" s="20"/>
      <c r="K111" s="83"/>
    </row>
    <row r="112" spans="1:11" s="13" customFormat="1" ht="13.5">
      <c r="A112" s="14"/>
      <c r="B112" s="19"/>
      <c r="C112" s="20"/>
      <c r="D112" s="20"/>
      <c r="E112" s="20"/>
      <c r="F112" s="20"/>
      <c r="G112" s="20"/>
      <c r="H112" s="20"/>
      <c r="I112" s="20"/>
      <c r="J112" s="20"/>
      <c r="K112" s="83"/>
    </row>
    <row r="113" spans="1:11" s="13" customFormat="1" ht="13.5">
      <c r="A113" s="14"/>
      <c r="B113" s="19"/>
      <c r="C113" s="20"/>
      <c r="D113" s="20"/>
      <c r="E113" s="20"/>
      <c r="F113" s="20"/>
      <c r="G113" s="20"/>
      <c r="H113" s="20"/>
      <c r="I113" s="20"/>
      <c r="J113" s="20"/>
      <c r="K113" s="83"/>
    </row>
    <row r="114" spans="1:11" s="13" customFormat="1" ht="13.5">
      <c r="A114" s="14"/>
      <c r="B114" s="19"/>
      <c r="C114" s="20"/>
      <c r="D114" s="20"/>
      <c r="E114" s="20"/>
      <c r="F114" s="20"/>
      <c r="G114" s="20"/>
      <c r="H114" s="20"/>
      <c r="I114" s="20"/>
      <c r="J114" s="20"/>
      <c r="K114" s="83"/>
    </row>
    <row r="115" spans="1:11" s="13" customFormat="1" ht="13.5">
      <c r="A115" s="14"/>
      <c r="B115" s="19"/>
      <c r="C115" s="20"/>
      <c r="D115" s="20"/>
      <c r="E115" s="20"/>
      <c r="F115" s="20"/>
      <c r="G115" s="20"/>
      <c r="H115" s="20"/>
      <c r="I115" s="20"/>
      <c r="J115" s="20"/>
      <c r="K115" s="83"/>
    </row>
    <row r="116" spans="1:11" s="13" customFormat="1" ht="13.5">
      <c r="A116" s="14"/>
      <c r="B116" s="19"/>
      <c r="C116" s="20"/>
      <c r="D116" s="20"/>
      <c r="E116" s="20"/>
      <c r="F116" s="20"/>
      <c r="G116" s="20"/>
      <c r="H116" s="20"/>
      <c r="I116" s="20"/>
      <c r="J116" s="20"/>
      <c r="K116" s="83"/>
    </row>
  </sheetData>
  <sheetProtection/>
  <mergeCells count="114">
    <mergeCell ref="B3:J3"/>
    <mergeCell ref="B6:J6"/>
    <mergeCell ref="B7:J7"/>
    <mergeCell ref="B8:E9"/>
    <mergeCell ref="F8:J8"/>
    <mergeCell ref="F9:J9"/>
    <mergeCell ref="B4:K4"/>
    <mergeCell ref="B5:J5"/>
    <mergeCell ref="E13:J13"/>
    <mergeCell ref="E14:J14"/>
    <mergeCell ref="E15:J15"/>
    <mergeCell ref="B10:J10"/>
    <mergeCell ref="C11:D17"/>
    <mergeCell ref="E11:J11"/>
    <mergeCell ref="E12:J12"/>
    <mergeCell ref="E19:J19"/>
    <mergeCell ref="E20:J20"/>
    <mergeCell ref="E21:J21"/>
    <mergeCell ref="E22:J22"/>
    <mergeCell ref="E23:J23"/>
    <mergeCell ref="E16:J16"/>
    <mergeCell ref="E17:J17"/>
    <mergeCell ref="E18:J18"/>
    <mergeCell ref="B26:B43"/>
    <mergeCell ref="C26:C31"/>
    <mergeCell ref="D26:J26"/>
    <mergeCell ref="E31:J31"/>
    <mergeCell ref="C32:C37"/>
    <mergeCell ref="D32:J32"/>
    <mergeCell ref="D27:D31"/>
    <mergeCell ref="E27:J27"/>
    <mergeCell ref="E28:J28"/>
    <mergeCell ref="E29:J29"/>
    <mergeCell ref="E30:J30"/>
    <mergeCell ref="E25:J25"/>
    <mergeCell ref="C18:D25"/>
    <mergeCell ref="E24:J24"/>
    <mergeCell ref="E40:J40"/>
    <mergeCell ref="D33:D37"/>
    <mergeCell ref="E33:J33"/>
    <mergeCell ref="E34:J34"/>
    <mergeCell ref="E35:J35"/>
    <mergeCell ref="E36:J36"/>
    <mergeCell ref="C45:D47"/>
    <mergeCell ref="E45:J45"/>
    <mergeCell ref="E41:J41"/>
    <mergeCell ref="E42:J42"/>
    <mergeCell ref="E43:J43"/>
    <mergeCell ref="E37:J37"/>
    <mergeCell ref="C38:C43"/>
    <mergeCell ref="D38:J38"/>
    <mergeCell ref="D39:D43"/>
    <mergeCell ref="E39:J39"/>
    <mergeCell ref="E57:J57"/>
    <mergeCell ref="B52:B71"/>
    <mergeCell ref="B49:J49"/>
    <mergeCell ref="B50:J50"/>
    <mergeCell ref="B51:J51"/>
    <mergeCell ref="E46:J46"/>
    <mergeCell ref="E47:J47"/>
    <mergeCell ref="C48:J48"/>
    <mergeCell ref="B44:B48"/>
    <mergeCell ref="C44:J44"/>
    <mergeCell ref="C61:J61"/>
    <mergeCell ref="C62:J62"/>
    <mergeCell ref="C63:J63"/>
    <mergeCell ref="C58:J58"/>
    <mergeCell ref="C59:J59"/>
    <mergeCell ref="C60:J60"/>
    <mergeCell ref="C67:J67"/>
    <mergeCell ref="C68:J68"/>
    <mergeCell ref="C69:J69"/>
    <mergeCell ref="C64:J64"/>
    <mergeCell ref="E65:J65"/>
    <mergeCell ref="E66:J66"/>
    <mergeCell ref="C70:J70"/>
    <mergeCell ref="C71:J71"/>
    <mergeCell ref="B72:B75"/>
    <mergeCell ref="C72:J72"/>
    <mergeCell ref="C73:J73"/>
    <mergeCell ref="C74:J74"/>
    <mergeCell ref="C75:J75"/>
    <mergeCell ref="B76:B81"/>
    <mergeCell ref="C76:C78"/>
    <mergeCell ref="D76:J76"/>
    <mergeCell ref="D77:J77"/>
    <mergeCell ref="D78:J78"/>
    <mergeCell ref="B82:B93"/>
    <mergeCell ref="C82:D84"/>
    <mergeCell ref="E82:J82"/>
    <mergeCell ref="E87:J87"/>
    <mergeCell ref="C88:D90"/>
    <mergeCell ref="C79:C80"/>
    <mergeCell ref="D79:J79"/>
    <mergeCell ref="E80:J80"/>
    <mergeCell ref="E83:J83"/>
    <mergeCell ref="E84:J84"/>
    <mergeCell ref="C85:D87"/>
    <mergeCell ref="E85:J85"/>
    <mergeCell ref="E86:J86"/>
    <mergeCell ref="D81:J81"/>
    <mergeCell ref="C91:D93"/>
    <mergeCell ref="E91:J91"/>
    <mergeCell ref="E92:J92"/>
    <mergeCell ref="E93:J93"/>
    <mergeCell ref="E88:J88"/>
    <mergeCell ref="E89:J89"/>
    <mergeCell ref="E90:J90"/>
    <mergeCell ref="C52:F54"/>
    <mergeCell ref="G52:J52"/>
    <mergeCell ref="G53:J53"/>
    <mergeCell ref="G54:J54"/>
    <mergeCell ref="C55:J55"/>
    <mergeCell ref="E56:J5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U31" sqref="BU31"/>
    </sheetView>
  </sheetViews>
  <sheetFormatPr defaultColWidth="2.57421875" defaultRowHeight="15"/>
  <cols>
    <col min="1" max="1" width="5.421875" style="114" customWidth="1"/>
    <col min="2" max="4" width="2.57421875" style="114" customWidth="1"/>
    <col min="5" max="5" width="3.421875" style="114" customWidth="1"/>
    <col min="6" max="16384" width="2.57421875" style="114" customWidth="1"/>
  </cols>
  <sheetData>
    <row r="2" spans="2:22" ht="20.25" customHeight="1">
      <c r="B2" s="197" t="s">
        <v>458</v>
      </c>
      <c r="C2" s="198"/>
      <c r="D2" s="198"/>
      <c r="E2" s="198"/>
      <c r="F2" s="198"/>
      <c r="G2" s="198"/>
      <c r="H2" s="199"/>
      <c r="I2" s="121"/>
      <c r="J2" s="121"/>
      <c r="K2" s="121"/>
      <c r="L2" s="121"/>
      <c r="M2" s="121"/>
      <c r="N2" s="121"/>
      <c r="O2" s="121"/>
      <c r="P2" s="121"/>
      <c r="Q2" s="121"/>
      <c r="R2" s="121"/>
      <c r="S2" s="121"/>
      <c r="T2" s="121"/>
      <c r="U2" s="121"/>
      <c r="V2" s="121"/>
    </row>
    <row r="3" spans="1:33" ht="5.25" customHeight="1">
      <c r="A3" s="603"/>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row>
    <row r="4" spans="2:33" ht="16.5" customHeight="1">
      <c r="B4" s="906" t="s">
        <v>1</v>
      </c>
      <c r="C4" s="907"/>
      <c r="D4" s="907"/>
      <c r="E4" s="908"/>
      <c r="F4" s="912" t="s">
        <v>0</v>
      </c>
      <c r="G4" s="913"/>
      <c r="H4" s="913"/>
      <c r="I4" s="913"/>
      <c r="J4" s="913"/>
      <c r="K4" s="913"/>
      <c r="L4" s="914"/>
      <c r="M4" s="624" t="s">
        <v>13</v>
      </c>
      <c r="N4" s="625"/>
      <c r="O4" s="625"/>
      <c r="P4" s="625"/>
      <c r="Q4" s="625"/>
      <c r="R4" s="625"/>
      <c r="S4" s="626"/>
      <c r="T4" s="921" t="s">
        <v>97</v>
      </c>
      <c r="U4" s="922"/>
      <c r="V4" s="922"/>
      <c r="W4" s="922"/>
      <c r="X4" s="922"/>
      <c r="Y4" s="922"/>
      <c r="Z4" s="923"/>
      <c r="AA4" s="624" t="s">
        <v>14</v>
      </c>
      <c r="AB4" s="625"/>
      <c r="AC4" s="625"/>
      <c r="AD4" s="625"/>
      <c r="AE4" s="625"/>
      <c r="AF4" s="625"/>
      <c r="AG4" s="626"/>
    </row>
    <row r="5" spans="2:33" ht="16.5" customHeight="1">
      <c r="B5" s="909"/>
      <c r="C5" s="910"/>
      <c r="D5" s="910"/>
      <c r="E5" s="911"/>
      <c r="F5" s="915"/>
      <c r="G5" s="916"/>
      <c r="H5" s="916"/>
      <c r="I5" s="916"/>
      <c r="J5" s="916"/>
      <c r="K5" s="916"/>
      <c r="L5" s="917"/>
      <c r="M5" s="627"/>
      <c r="N5" s="628"/>
      <c r="O5" s="628"/>
      <c r="P5" s="628"/>
      <c r="Q5" s="628"/>
      <c r="R5" s="628"/>
      <c r="S5" s="629"/>
      <c r="T5" s="924" t="s">
        <v>98</v>
      </c>
      <c r="U5" s="925"/>
      <c r="V5" s="925"/>
      <c r="W5" s="925"/>
      <c r="X5" s="925"/>
      <c r="Y5" s="925"/>
      <c r="Z5" s="926"/>
      <c r="AA5" s="627"/>
      <c r="AB5" s="628"/>
      <c r="AC5" s="628"/>
      <c r="AD5" s="628"/>
      <c r="AE5" s="628"/>
      <c r="AF5" s="628"/>
      <c r="AG5" s="629"/>
    </row>
    <row r="6" spans="2:33" ht="6" customHeight="1">
      <c r="B6" s="909"/>
      <c r="C6" s="910"/>
      <c r="D6" s="910"/>
      <c r="E6" s="911"/>
      <c r="F6" s="918"/>
      <c r="G6" s="919"/>
      <c r="H6" s="919"/>
      <c r="I6" s="919"/>
      <c r="J6" s="919"/>
      <c r="K6" s="919"/>
      <c r="L6" s="920"/>
      <c r="M6" s="630"/>
      <c r="N6" s="631"/>
      <c r="O6" s="631"/>
      <c r="P6" s="631"/>
      <c r="Q6" s="631"/>
      <c r="R6" s="631"/>
      <c r="S6" s="632"/>
      <c r="T6" s="122"/>
      <c r="U6" s="123"/>
      <c r="V6" s="123"/>
      <c r="W6" s="123"/>
      <c r="X6" s="123"/>
      <c r="Y6" s="123"/>
      <c r="Z6" s="124"/>
      <c r="AA6" s="630"/>
      <c r="AB6" s="631"/>
      <c r="AC6" s="631"/>
      <c r="AD6" s="631"/>
      <c r="AE6" s="631"/>
      <c r="AF6" s="631"/>
      <c r="AG6" s="632"/>
    </row>
    <row r="7" spans="2:33" ht="16.5" customHeight="1">
      <c r="B7" s="909"/>
      <c r="C7" s="910"/>
      <c r="D7" s="910"/>
      <c r="E7" s="911"/>
      <c r="F7" s="927">
        <v>160000000</v>
      </c>
      <c r="G7" s="927"/>
      <c r="H7" s="927"/>
      <c r="I7" s="927"/>
      <c r="J7" s="927"/>
      <c r="K7" s="927"/>
      <c r="L7" s="928"/>
      <c r="M7" s="929">
        <v>0</v>
      </c>
      <c r="N7" s="929"/>
      <c r="O7" s="929"/>
      <c r="P7" s="929"/>
      <c r="Q7" s="929"/>
      <c r="R7" s="929"/>
      <c r="S7" s="929"/>
      <c r="T7" s="930">
        <f>$F$7-$M$7</f>
        <v>160000000</v>
      </c>
      <c r="U7" s="930"/>
      <c r="V7" s="930"/>
      <c r="W7" s="930"/>
      <c r="X7" s="930"/>
      <c r="Y7" s="930"/>
      <c r="Z7" s="930"/>
      <c r="AA7" s="930">
        <f>SUM(AB8,AB9)</f>
        <v>152650000</v>
      </c>
      <c r="AB7" s="930"/>
      <c r="AC7" s="930"/>
      <c r="AD7" s="930"/>
      <c r="AE7" s="930"/>
      <c r="AF7" s="930"/>
      <c r="AG7" s="930"/>
    </row>
    <row r="8" spans="2:33" ht="16.5" customHeight="1">
      <c r="B8" s="909"/>
      <c r="C8" s="910"/>
      <c r="D8" s="910"/>
      <c r="E8" s="911"/>
      <c r="F8" s="128"/>
      <c r="G8" s="129"/>
      <c r="H8" s="129"/>
      <c r="I8" s="129"/>
      <c r="J8" s="129"/>
      <c r="K8" s="129"/>
      <c r="L8" s="129"/>
      <c r="M8" s="130"/>
      <c r="N8" s="130"/>
      <c r="O8" s="130"/>
      <c r="P8" s="130"/>
      <c r="Q8" s="130"/>
      <c r="R8" s="130"/>
      <c r="S8" s="130"/>
      <c r="T8" s="126"/>
      <c r="U8" s="126"/>
      <c r="V8" s="126"/>
      <c r="W8" s="126"/>
      <c r="X8" s="126"/>
      <c r="Y8" s="126"/>
      <c r="Z8" s="127"/>
      <c r="AA8" s="131" t="s">
        <v>23</v>
      </c>
      <c r="AB8" s="931">
        <f>K23</f>
        <v>152000000</v>
      </c>
      <c r="AC8" s="931"/>
      <c r="AD8" s="931"/>
      <c r="AE8" s="931"/>
      <c r="AF8" s="931"/>
      <c r="AG8" s="932"/>
    </row>
    <row r="9" spans="2:33" ht="16.5" customHeight="1">
      <c r="B9" s="909"/>
      <c r="C9" s="910"/>
      <c r="D9" s="910"/>
      <c r="E9" s="911"/>
      <c r="F9" s="132"/>
      <c r="G9" s="133"/>
      <c r="H9" s="133"/>
      <c r="I9" s="133"/>
      <c r="J9" s="133"/>
      <c r="K9" s="133"/>
      <c r="L9" s="133"/>
      <c r="M9" s="134"/>
      <c r="N9" s="134"/>
      <c r="O9" s="134"/>
      <c r="P9" s="134"/>
      <c r="Q9" s="134"/>
      <c r="R9" s="134"/>
      <c r="S9" s="134"/>
      <c r="T9" s="135"/>
      <c r="U9" s="135"/>
      <c r="V9" s="135"/>
      <c r="W9" s="135"/>
      <c r="X9" s="135"/>
      <c r="Y9" s="135"/>
      <c r="Z9" s="136"/>
      <c r="AA9" s="131" t="s">
        <v>24</v>
      </c>
      <c r="AB9" s="931">
        <f>K29</f>
        <v>650000</v>
      </c>
      <c r="AC9" s="931"/>
      <c r="AD9" s="931"/>
      <c r="AE9" s="931"/>
      <c r="AF9" s="931"/>
      <c r="AG9" s="932"/>
    </row>
    <row r="10" spans="2:33" ht="16.5" customHeight="1">
      <c r="B10" s="909"/>
      <c r="C10" s="910"/>
      <c r="D10" s="910"/>
      <c r="E10" s="911"/>
      <c r="F10" s="912" t="s">
        <v>2</v>
      </c>
      <c r="G10" s="913"/>
      <c r="H10" s="913"/>
      <c r="I10" s="913"/>
      <c r="J10" s="913"/>
      <c r="K10" s="913"/>
      <c r="L10" s="914"/>
      <c r="M10" s="615" t="s">
        <v>78</v>
      </c>
      <c r="N10" s="616"/>
      <c r="O10" s="616"/>
      <c r="P10" s="616"/>
      <c r="Q10" s="616"/>
      <c r="R10" s="616"/>
      <c r="S10" s="617"/>
      <c r="T10" s="615" t="s">
        <v>79</v>
      </c>
      <c r="U10" s="607"/>
      <c r="V10" s="607"/>
      <c r="W10" s="607"/>
      <c r="X10" s="607"/>
      <c r="Y10" s="607"/>
      <c r="Z10" s="608"/>
      <c r="AA10" s="615" t="s">
        <v>246</v>
      </c>
      <c r="AB10" s="616"/>
      <c r="AC10" s="616"/>
      <c r="AD10" s="616"/>
      <c r="AE10" s="616"/>
      <c r="AF10" s="616"/>
      <c r="AG10" s="617"/>
    </row>
    <row r="11" spans="2:33" ht="16.5" customHeight="1">
      <c r="B11" s="909"/>
      <c r="C11" s="910"/>
      <c r="D11" s="910"/>
      <c r="E11" s="911"/>
      <c r="F11" s="915"/>
      <c r="G11" s="916"/>
      <c r="H11" s="916"/>
      <c r="I11" s="916"/>
      <c r="J11" s="916"/>
      <c r="K11" s="916"/>
      <c r="L11" s="917"/>
      <c r="M11" s="618"/>
      <c r="N11" s="619"/>
      <c r="O11" s="619"/>
      <c r="P11" s="619"/>
      <c r="Q11" s="619"/>
      <c r="R11" s="619"/>
      <c r="S11" s="620"/>
      <c r="T11" s="609"/>
      <c r="U11" s="610"/>
      <c r="V11" s="610"/>
      <c r="W11" s="610"/>
      <c r="X11" s="610"/>
      <c r="Y11" s="610"/>
      <c r="Z11" s="611"/>
      <c r="AA11" s="618"/>
      <c r="AB11" s="619"/>
      <c r="AC11" s="619"/>
      <c r="AD11" s="619"/>
      <c r="AE11" s="619"/>
      <c r="AF11" s="619"/>
      <c r="AG11" s="620"/>
    </row>
    <row r="12" spans="2:33" ht="16.5" customHeight="1">
      <c r="B12" s="909"/>
      <c r="C12" s="910"/>
      <c r="D12" s="910"/>
      <c r="E12" s="911"/>
      <c r="F12" s="918"/>
      <c r="G12" s="919"/>
      <c r="H12" s="919"/>
      <c r="I12" s="919"/>
      <c r="J12" s="919"/>
      <c r="K12" s="919"/>
      <c r="L12" s="920"/>
      <c r="M12" s="621"/>
      <c r="N12" s="622"/>
      <c r="O12" s="622"/>
      <c r="P12" s="622"/>
      <c r="Q12" s="622"/>
      <c r="R12" s="622"/>
      <c r="S12" s="623"/>
      <c r="T12" s="612"/>
      <c r="U12" s="613"/>
      <c r="V12" s="613"/>
      <c r="W12" s="613"/>
      <c r="X12" s="613"/>
      <c r="Y12" s="613"/>
      <c r="Z12" s="614"/>
      <c r="AA12" s="621"/>
      <c r="AB12" s="622"/>
      <c r="AC12" s="622"/>
      <c r="AD12" s="622"/>
      <c r="AE12" s="622"/>
      <c r="AF12" s="622"/>
      <c r="AG12" s="623"/>
    </row>
    <row r="13" spans="2:33" ht="16.5" customHeight="1" thickBot="1">
      <c r="B13" s="909"/>
      <c r="C13" s="910"/>
      <c r="D13" s="910"/>
      <c r="E13" s="911"/>
      <c r="F13" s="933" t="s">
        <v>291</v>
      </c>
      <c r="G13" s="934"/>
      <c r="H13" s="934"/>
      <c r="I13" s="934"/>
      <c r="J13" s="934"/>
      <c r="K13" s="934"/>
      <c r="L13" s="935"/>
      <c r="M13" s="936">
        <f>$AA$7</f>
        <v>152650000</v>
      </c>
      <c r="N13" s="936"/>
      <c r="O13" s="936"/>
      <c r="P13" s="936"/>
      <c r="Q13" s="936"/>
      <c r="R13" s="936"/>
      <c r="S13" s="936"/>
      <c r="T13" s="937">
        <f>IF($T$7&gt;$M$13,$M$13,$T$7)</f>
        <v>152650000</v>
      </c>
      <c r="U13" s="937"/>
      <c r="V13" s="937"/>
      <c r="W13" s="937"/>
      <c r="X13" s="937"/>
      <c r="Y13" s="937"/>
      <c r="Z13" s="937"/>
      <c r="AA13" s="938">
        <v>101983000</v>
      </c>
      <c r="AB13" s="938"/>
      <c r="AC13" s="938"/>
      <c r="AD13" s="938"/>
      <c r="AE13" s="938"/>
      <c r="AF13" s="938"/>
      <c r="AG13" s="938"/>
    </row>
    <row r="14" spans="2:33" ht="16.5" customHeight="1" thickTop="1">
      <c r="B14" s="939" t="s">
        <v>3</v>
      </c>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1"/>
    </row>
    <row r="15" spans="2:33" ht="16.5" customHeight="1">
      <c r="B15" s="683" t="s">
        <v>4</v>
      </c>
      <c r="C15" s="684"/>
      <c r="D15" s="684"/>
      <c r="E15" s="684"/>
      <c r="F15" s="684"/>
      <c r="G15" s="684"/>
      <c r="H15" s="684"/>
      <c r="I15" s="684"/>
      <c r="J15" s="684"/>
      <c r="K15" s="685" t="s">
        <v>193</v>
      </c>
      <c r="L15" s="686"/>
      <c r="M15" s="686"/>
      <c r="N15" s="686"/>
      <c r="O15" s="686"/>
      <c r="P15" s="686"/>
      <c r="Q15" s="686"/>
      <c r="R15" s="687"/>
      <c r="S15" s="685" t="s">
        <v>6</v>
      </c>
      <c r="T15" s="686"/>
      <c r="U15" s="686"/>
      <c r="V15" s="686"/>
      <c r="W15" s="686"/>
      <c r="X15" s="686"/>
      <c r="Y15" s="686"/>
      <c r="Z15" s="686"/>
      <c r="AA15" s="686"/>
      <c r="AB15" s="686"/>
      <c r="AC15" s="686"/>
      <c r="AD15" s="686"/>
      <c r="AE15" s="686"/>
      <c r="AF15" s="686"/>
      <c r="AG15" s="687"/>
    </row>
    <row r="16" spans="2:33" ht="16.5" customHeight="1">
      <c r="B16" s="942" t="s">
        <v>292</v>
      </c>
      <c r="C16" s="943"/>
      <c r="D16" s="943"/>
      <c r="E16" s="943"/>
      <c r="F16" s="943"/>
      <c r="G16" s="943"/>
      <c r="H16" s="943"/>
      <c r="I16" s="943"/>
      <c r="J16" s="944"/>
      <c r="K16" s="945"/>
      <c r="L16" s="946"/>
      <c r="M16" s="946"/>
      <c r="N16" s="946"/>
      <c r="O16" s="946"/>
      <c r="P16" s="946"/>
      <c r="Q16" s="946"/>
      <c r="R16" s="947"/>
      <c r="S16" s="718"/>
      <c r="T16" s="719"/>
      <c r="U16" s="719"/>
      <c r="V16" s="719"/>
      <c r="W16" s="719"/>
      <c r="X16" s="719"/>
      <c r="Y16" s="719"/>
      <c r="Z16" s="719"/>
      <c r="AA16" s="719"/>
      <c r="AB16" s="719"/>
      <c r="AC16" s="719"/>
      <c r="AD16" s="719"/>
      <c r="AE16" s="719"/>
      <c r="AF16" s="719"/>
      <c r="AG16" s="720"/>
    </row>
    <row r="17" spans="2:33" ht="16.5" customHeight="1">
      <c r="B17" s="942" t="s">
        <v>293</v>
      </c>
      <c r="C17" s="943"/>
      <c r="D17" s="943"/>
      <c r="E17" s="943"/>
      <c r="F17" s="943"/>
      <c r="G17" s="943"/>
      <c r="H17" s="943"/>
      <c r="I17" s="943"/>
      <c r="J17" s="944"/>
      <c r="K17" s="945">
        <v>150000000</v>
      </c>
      <c r="L17" s="946"/>
      <c r="M17" s="946"/>
      <c r="N17" s="946"/>
      <c r="O17" s="946"/>
      <c r="P17" s="946"/>
      <c r="Q17" s="946"/>
      <c r="R17" s="947"/>
      <c r="S17" s="718"/>
      <c r="T17" s="719"/>
      <c r="U17" s="719"/>
      <c r="V17" s="719"/>
      <c r="W17" s="719"/>
      <c r="X17" s="719"/>
      <c r="Y17" s="719"/>
      <c r="Z17" s="719"/>
      <c r="AA17" s="719"/>
      <c r="AB17" s="719"/>
      <c r="AC17" s="719"/>
      <c r="AD17" s="719"/>
      <c r="AE17" s="719"/>
      <c r="AF17" s="719"/>
      <c r="AG17" s="720"/>
    </row>
    <row r="18" spans="2:33" ht="16.5" customHeight="1">
      <c r="B18" s="942" t="s">
        <v>294</v>
      </c>
      <c r="C18" s="943"/>
      <c r="D18" s="943"/>
      <c r="E18" s="943"/>
      <c r="F18" s="943"/>
      <c r="G18" s="943"/>
      <c r="H18" s="943"/>
      <c r="I18" s="943"/>
      <c r="J18" s="944"/>
      <c r="K18" s="141"/>
      <c r="L18" s="142"/>
      <c r="M18" s="142"/>
      <c r="N18" s="142"/>
      <c r="O18" s="142"/>
      <c r="P18" s="142"/>
      <c r="Q18" s="142"/>
      <c r="R18" s="143"/>
      <c r="S18" s="144"/>
      <c r="T18" s="145"/>
      <c r="U18" s="145"/>
      <c r="V18" s="145"/>
      <c r="W18" s="145"/>
      <c r="X18" s="145"/>
      <c r="Y18" s="145"/>
      <c r="Z18" s="145"/>
      <c r="AA18" s="145"/>
      <c r="AB18" s="145"/>
      <c r="AC18" s="145"/>
      <c r="AD18" s="145"/>
      <c r="AE18" s="145"/>
      <c r="AF18" s="145"/>
      <c r="AG18" s="146"/>
    </row>
    <row r="19" spans="2:33" ht="16.5" customHeight="1">
      <c r="B19" s="942" t="s">
        <v>295</v>
      </c>
      <c r="C19" s="943"/>
      <c r="D19" s="943"/>
      <c r="E19" s="943"/>
      <c r="F19" s="943"/>
      <c r="G19" s="943"/>
      <c r="H19" s="943"/>
      <c r="I19" s="943"/>
      <c r="J19" s="944"/>
      <c r="K19" s="141"/>
      <c r="L19" s="142"/>
      <c r="M19" s="142"/>
      <c r="N19" s="142"/>
      <c r="O19" s="142"/>
      <c r="P19" s="142"/>
      <c r="Q19" s="142"/>
      <c r="R19" s="143"/>
      <c r="S19" s="144"/>
      <c r="T19" s="145"/>
      <c r="U19" s="145"/>
      <c r="V19" s="145"/>
      <c r="W19" s="145"/>
      <c r="X19" s="145"/>
      <c r="Y19" s="145"/>
      <c r="Z19" s="145"/>
      <c r="AA19" s="145"/>
      <c r="AB19" s="145"/>
      <c r="AC19" s="145"/>
      <c r="AD19" s="145"/>
      <c r="AE19" s="145"/>
      <c r="AF19" s="145"/>
      <c r="AG19" s="146"/>
    </row>
    <row r="20" spans="2:33" ht="16.5" customHeight="1">
      <c r="B20" s="942" t="s">
        <v>296</v>
      </c>
      <c r="C20" s="943"/>
      <c r="D20" s="943"/>
      <c r="E20" s="943"/>
      <c r="F20" s="943"/>
      <c r="G20" s="943"/>
      <c r="H20" s="943"/>
      <c r="I20" s="943"/>
      <c r="J20" s="944"/>
      <c r="K20" s="945">
        <v>2000000</v>
      </c>
      <c r="L20" s="946"/>
      <c r="M20" s="946"/>
      <c r="N20" s="946"/>
      <c r="O20" s="946"/>
      <c r="P20" s="946"/>
      <c r="Q20" s="946"/>
      <c r="R20" s="947"/>
      <c r="S20" s="718"/>
      <c r="T20" s="719"/>
      <c r="U20" s="719"/>
      <c r="V20" s="719"/>
      <c r="W20" s="719"/>
      <c r="X20" s="719"/>
      <c r="Y20" s="719"/>
      <c r="Z20" s="719"/>
      <c r="AA20" s="719"/>
      <c r="AB20" s="719"/>
      <c r="AC20" s="719"/>
      <c r="AD20" s="719"/>
      <c r="AE20" s="719"/>
      <c r="AF20" s="719"/>
      <c r="AG20" s="720"/>
    </row>
    <row r="21" spans="2:33" ht="16.5" customHeight="1">
      <c r="B21" s="942" t="s">
        <v>297</v>
      </c>
      <c r="C21" s="943"/>
      <c r="D21" s="943"/>
      <c r="E21" s="943"/>
      <c r="F21" s="943"/>
      <c r="G21" s="943"/>
      <c r="H21" s="943"/>
      <c r="I21" s="943"/>
      <c r="J21" s="944"/>
      <c r="K21" s="141"/>
      <c r="L21" s="142"/>
      <c r="M21" s="142"/>
      <c r="N21" s="142"/>
      <c r="O21" s="142"/>
      <c r="P21" s="142"/>
      <c r="Q21" s="142"/>
      <c r="R21" s="143"/>
      <c r="S21" s="144"/>
      <c r="T21" s="145"/>
      <c r="U21" s="145"/>
      <c r="V21" s="145"/>
      <c r="W21" s="145"/>
      <c r="X21" s="145"/>
      <c r="Y21" s="145"/>
      <c r="Z21" s="145"/>
      <c r="AA21" s="145"/>
      <c r="AB21" s="145"/>
      <c r="AC21" s="145"/>
      <c r="AD21" s="145"/>
      <c r="AE21" s="145"/>
      <c r="AF21" s="145"/>
      <c r="AG21" s="146"/>
    </row>
    <row r="22" spans="2:33" ht="16.5" customHeight="1">
      <c r="B22" s="942"/>
      <c r="C22" s="943"/>
      <c r="D22" s="943"/>
      <c r="E22" s="943"/>
      <c r="F22" s="943"/>
      <c r="G22" s="943"/>
      <c r="H22" s="943"/>
      <c r="I22" s="943"/>
      <c r="J22" s="944"/>
      <c r="K22" s="945"/>
      <c r="L22" s="946"/>
      <c r="M22" s="946"/>
      <c r="N22" s="946"/>
      <c r="O22" s="946"/>
      <c r="P22" s="946"/>
      <c r="Q22" s="946"/>
      <c r="R22" s="947"/>
      <c r="S22" s="718"/>
      <c r="T22" s="719"/>
      <c r="U22" s="719"/>
      <c r="V22" s="719"/>
      <c r="W22" s="719"/>
      <c r="X22" s="719"/>
      <c r="Y22" s="719"/>
      <c r="Z22" s="719"/>
      <c r="AA22" s="719"/>
      <c r="AB22" s="719"/>
      <c r="AC22" s="719"/>
      <c r="AD22" s="719"/>
      <c r="AE22" s="719"/>
      <c r="AF22" s="719"/>
      <c r="AG22" s="720"/>
    </row>
    <row r="23" spans="2:33" ht="18.75" customHeight="1">
      <c r="B23" s="703" t="s">
        <v>240</v>
      </c>
      <c r="C23" s="704"/>
      <c r="D23" s="704"/>
      <c r="E23" s="704"/>
      <c r="F23" s="704"/>
      <c r="G23" s="704"/>
      <c r="H23" s="704"/>
      <c r="I23" s="704"/>
      <c r="J23" s="705"/>
      <c r="K23" s="948">
        <f>SUM(K16:R22)</f>
        <v>152000000</v>
      </c>
      <c r="L23" s="949"/>
      <c r="M23" s="949"/>
      <c r="N23" s="949"/>
      <c r="O23" s="949"/>
      <c r="P23" s="949"/>
      <c r="Q23" s="949"/>
      <c r="R23" s="950"/>
      <c r="S23" s="951"/>
      <c r="T23" s="952"/>
      <c r="U23" s="952"/>
      <c r="V23" s="952"/>
      <c r="W23" s="952"/>
      <c r="X23" s="952"/>
      <c r="Y23" s="952"/>
      <c r="Z23" s="952"/>
      <c r="AA23" s="952"/>
      <c r="AB23" s="952"/>
      <c r="AC23" s="952"/>
      <c r="AD23" s="952"/>
      <c r="AE23" s="952"/>
      <c r="AF23" s="952"/>
      <c r="AG23" s="953"/>
    </row>
    <row r="24" spans="2:33" ht="16.5" customHeight="1">
      <c r="B24" s="712" t="s">
        <v>241</v>
      </c>
      <c r="C24" s="713"/>
      <c r="D24" s="713"/>
      <c r="E24" s="713"/>
      <c r="F24" s="713"/>
      <c r="G24" s="713"/>
      <c r="H24" s="713"/>
      <c r="I24" s="713"/>
      <c r="J24" s="714"/>
      <c r="K24" s="715"/>
      <c r="L24" s="716"/>
      <c r="M24" s="716"/>
      <c r="N24" s="716"/>
      <c r="O24" s="716"/>
      <c r="P24" s="716"/>
      <c r="Q24" s="716"/>
      <c r="R24" s="717"/>
      <c r="S24" s="718" t="s">
        <v>242</v>
      </c>
      <c r="T24" s="719"/>
      <c r="U24" s="719"/>
      <c r="V24" s="719"/>
      <c r="W24" s="719"/>
      <c r="X24" s="719"/>
      <c r="Y24" s="719"/>
      <c r="Z24" s="719"/>
      <c r="AA24" s="719"/>
      <c r="AB24" s="719"/>
      <c r="AC24" s="719"/>
      <c r="AD24" s="719"/>
      <c r="AE24" s="719"/>
      <c r="AF24" s="719"/>
      <c r="AG24" s="720"/>
    </row>
    <row r="25" spans="2:33" ht="16.5" customHeight="1">
      <c r="B25" s="942" t="s">
        <v>243</v>
      </c>
      <c r="C25" s="943"/>
      <c r="D25" s="943"/>
      <c r="E25" s="943"/>
      <c r="F25" s="943"/>
      <c r="G25" s="943"/>
      <c r="H25" s="943"/>
      <c r="I25" s="943"/>
      <c r="J25" s="944"/>
      <c r="K25" s="945"/>
      <c r="L25" s="946"/>
      <c r="M25" s="946"/>
      <c r="N25" s="946"/>
      <c r="O25" s="946"/>
      <c r="P25" s="946"/>
      <c r="Q25" s="946"/>
      <c r="R25" s="947"/>
      <c r="S25" s="954"/>
      <c r="T25" s="955"/>
      <c r="U25" s="955"/>
      <c r="V25" s="955"/>
      <c r="W25" s="955"/>
      <c r="X25" s="955"/>
      <c r="Y25" s="955"/>
      <c r="Z25" s="955"/>
      <c r="AA25" s="955"/>
      <c r="AB25" s="955"/>
      <c r="AC25" s="955"/>
      <c r="AD25" s="955"/>
      <c r="AE25" s="955"/>
      <c r="AF25" s="955"/>
      <c r="AG25" s="956"/>
    </row>
    <row r="26" spans="2:33" ht="16.5" customHeight="1">
      <c r="B26" s="942" t="s">
        <v>244</v>
      </c>
      <c r="C26" s="943"/>
      <c r="D26" s="943"/>
      <c r="E26" s="943"/>
      <c r="F26" s="943"/>
      <c r="G26" s="943"/>
      <c r="H26" s="943"/>
      <c r="I26" s="943"/>
      <c r="J26" s="944"/>
      <c r="K26" s="945">
        <v>600000</v>
      </c>
      <c r="L26" s="946"/>
      <c r="M26" s="946"/>
      <c r="N26" s="946"/>
      <c r="O26" s="946"/>
      <c r="P26" s="946"/>
      <c r="Q26" s="946"/>
      <c r="R26" s="947"/>
      <c r="S26" s="718" t="s">
        <v>298</v>
      </c>
      <c r="T26" s="719"/>
      <c r="U26" s="719"/>
      <c r="V26" s="719"/>
      <c r="W26" s="719"/>
      <c r="X26" s="719"/>
      <c r="Y26" s="719"/>
      <c r="Z26" s="719"/>
      <c r="AA26" s="719"/>
      <c r="AB26" s="719"/>
      <c r="AC26" s="719"/>
      <c r="AD26" s="719"/>
      <c r="AE26" s="719"/>
      <c r="AF26" s="719"/>
      <c r="AG26" s="720"/>
    </row>
    <row r="27" spans="2:33" ht="16.5" customHeight="1">
      <c r="B27" s="942"/>
      <c r="C27" s="943"/>
      <c r="D27" s="943"/>
      <c r="E27" s="943"/>
      <c r="F27" s="943"/>
      <c r="G27" s="943"/>
      <c r="H27" s="943"/>
      <c r="I27" s="943"/>
      <c r="J27" s="944"/>
      <c r="K27" s="945">
        <v>50000</v>
      </c>
      <c r="L27" s="946"/>
      <c r="M27" s="946"/>
      <c r="N27" s="946"/>
      <c r="O27" s="946"/>
      <c r="P27" s="946"/>
      <c r="Q27" s="946"/>
      <c r="R27" s="947"/>
      <c r="S27" s="718" t="s">
        <v>299</v>
      </c>
      <c r="T27" s="719"/>
      <c r="U27" s="719"/>
      <c r="V27" s="719"/>
      <c r="W27" s="719"/>
      <c r="X27" s="719"/>
      <c r="Y27" s="719"/>
      <c r="Z27" s="719"/>
      <c r="AA27" s="719"/>
      <c r="AB27" s="719"/>
      <c r="AC27" s="719"/>
      <c r="AD27" s="719"/>
      <c r="AE27" s="719"/>
      <c r="AF27" s="719"/>
      <c r="AG27" s="720"/>
    </row>
    <row r="28" spans="2:33" ht="16.5" customHeight="1">
      <c r="B28" s="138"/>
      <c r="C28" s="139"/>
      <c r="D28" s="139"/>
      <c r="E28" s="139"/>
      <c r="F28" s="139"/>
      <c r="G28" s="139"/>
      <c r="H28" s="139"/>
      <c r="I28" s="139"/>
      <c r="J28" s="140"/>
      <c r="K28" s="142"/>
      <c r="L28" s="142"/>
      <c r="M28" s="142"/>
      <c r="N28" s="142"/>
      <c r="O28" s="142"/>
      <c r="P28" s="142"/>
      <c r="Q28" s="142"/>
      <c r="R28" s="143"/>
      <c r="S28" s="144"/>
      <c r="T28" s="145"/>
      <c r="U28" s="145"/>
      <c r="V28" s="145"/>
      <c r="W28" s="145"/>
      <c r="X28" s="145"/>
      <c r="Y28" s="145"/>
      <c r="Z28" s="145"/>
      <c r="AA28" s="145"/>
      <c r="AB28" s="145"/>
      <c r="AC28" s="145"/>
      <c r="AD28" s="145"/>
      <c r="AE28" s="145"/>
      <c r="AF28" s="145"/>
      <c r="AG28" s="146"/>
    </row>
    <row r="29" spans="2:33" ht="16.5" customHeight="1" thickBot="1">
      <c r="B29" s="744" t="s">
        <v>245</v>
      </c>
      <c r="C29" s="744"/>
      <c r="D29" s="744"/>
      <c r="E29" s="744"/>
      <c r="F29" s="744"/>
      <c r="G29" s="744"/>
      <c r="H29" s="744"/>
      <c r="I29" s="744"/>
      <c r="J29" s="744"/>
      <c r="K29" s="957">
        <f>SUM(K25:R28)</f>
        <v>650000</v>
      </c>
      <c r="L29" s="957"/>
      <c r="M29" s="957"/>
      <c r="N29" s="957"/>
      <c r="O29" s="957"/>
      <c r="P29" s="957"/>
      <c r="Q29" s="957"/>
      <c r="R29" s="958"/>
      <c r="S29" s="959"/>
      <c r="T29" s="960"/>
      <c r="U29" s="960"/>
      <c r="V29" s="960"/>
      <c r="W29" s="960"/>
      <c r="X29" s="960"/>
      <c r="Y29" s="960"/>
      <c r="Z29" s="960"/>
      <c r="AA29" s="960"/>
      <c r="AB29" s="960"/>
      <c r="AC29" s="960"/>
      <c r="AD29" s="960"/>
      <c r="AE29" s="960"/>
      <c r="AF29" s="960"/>
      <c r="AG29" s="961"/>
    </row>
    <row r="30" spans="2:33" ht="13.5" customHeight="1" thickTop="1">
      <c r="B30" s="727" t="s">
        <v>63</v>
      </c>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9"/>
    </row>
    <row r="31" spans="2:33" ht="13.5">
      <c r="B31" s="88" t="s">
        <v>7</v>
      </c>
      <c r="C31" s="89"/>
      <c r="D31" s="89"/>
      <c r="E31" s="89"/>
      <c r="F31" s="89"/>
      <c r="G31" s="89"/>
      <c r="H31" s="89"/>
      <c r="I31" s="89"/>
      <c r="J31" s="90"/>
      <c r="K31" s="88" t="s">
        <v>8</v>
      </c>
      <c r="L31" s="89"/>
      <c r="M31" s="89"/>
      <c r="N31" s="89"/>
      <c r="O31" s="89"/>
      <c r="P31" s="89"/>
      <c r="Q31" s="90"/>
      <c r="R31" s="88" t="s">
        <v>9</v>
      </c>
      <c r="S31" s="90"/>
      <c r="T31" s="88" t="s">
        <v>10</v>
      </c>
      <c r="U31" s="89"/>
      <c r="V31" s="89"/>
      <c r="W31" s="90"/>
      <c r="X31" s="962" t="s">
        <v>5</v>
      </c>
      <c r="Y31" s="963"/>
      <c r="Z31" s="963"/>
      <c r="AA31" s="963"/>
      <c r="AB31" s="964"/>
      <c r="AC31" s="88" t="s">
        <v>15</v>
      </c>
      <c r="AD31" s="89"/>
      <c r="AE31" s="89"/>
      <c r="AF31" s="89"/>
      <c r="AG31" s="90"/>
    </row>
    <row r="32" spans="2:33" ht="13.5">
      <c r="B32" s="965"/>
      <c r="C32" s="966"/>
      <c r="D32" s="966"/>
      <c r="E32" s="966"/>
      <c r="F32" s="966"/>
      <c r="G32" s="966"/>
      <c r="H32" s="966"/>
      <c r="I32" s="966"/>
      <c r="J32" s="966"/>
      <c r="K32" s="965"/>
      <c r="L32" s="966"/>
      <c r="M32" s="966"/>
      <c r="N32" s="966"/>
      <c r="O32" s="966"/>
      <c r="P32" s="966"/>
      <c r="Q32" s="966"/>
      <c r="R32" s="965"/>
      <c r="S32" s="967"/>
      <c r="T32" s="968"/>
      <c r="U32" s="969"/>
      <c r="V32" s="969"/>
      <c r="W32" s="970"/>
      <c r="X32" s="971">
        <f>R32*T32</f>
        <v>0</v>
      </c>
      <c r="Y32" s="971"/>
      <c r="Z32" s="971"/>
      <c r="AA32" s="971"/>
      <c r="AB32" s="971"/>
      <c r="AC32" s="972"/>
      <c r="AD32" s="972"/>
      <c r="AE32" s="972"/>
      <c r="AF32" s="972"/>
      <c r="AG32" s="972"/>
    </row>
    <row r="33" spans="2:33" ht="13.5">
      <c r="B33" s="973"/>
      <c r="C33" s="974"/>
      <c r="D33" s="974"/>
      <c r="E33" s="974"/>
      <c r="F33" s="974"/>
      <c r="G33" s="974"/>
      <c r="H33" s="974"/>
      <c r="I33" s="974"/>
      <c r="J33" s="974"/>
      <c r="K33" s="973"/>
      <c r="L33" s="974"/>
      <c r="M33" s="974"/>
      <c r="N33" s="974"/>
      <c r="O33" s="974"/>
      <c r="P33" s="974"/>
      <c r="Q33" s="974"/>
      <c r="R33" s="973"/>
      <c r="S33" s="975"/>
      <c r="T33" s="976"/>
      <c r="U33" s="977"/>
      <c r="V33" s="977"/>
      <c r="W33" s="978"/>
      <c r="X33" s="979">
        <f>R33*T33</f>
        <v>0</v>
      </c>
      <c r="Y33" s="979"/>
      <c r="Z33" s="979"/>
      <c r="AA33" s="979"/>
      <c r="AB33" s="979"/>
      <c r="AC33" s="980"/>
      <c r="AD33" s="980"/>
      <c r="AE33" s="980"/>
      <c r="AF33" s="980"/>
      <c r="AG33" s="980"/>
    </row>
    <row r="34" spans="2:33" s="200" customFormat="1" ht="15.75" customHeight="1">
      <c r="B34" s="981"/>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row>
    <row r="35" s="200" customFormat="1" ht="13.5"/>
    <row r="36" spans="1:22" s="1" customFormat="1" ht="21.75" customHeight="1">
      <c r="A36" s="201"/>
      <c r="B36" s="202" t="s">
        <v>459</v>
      </c>
      <c r="C36" s="203"/>
      <c r="D36" s="203"/>
      <c r="E36" s="203"/>
      <c r="F36" s="203"/>
      <c r="G36" s="203"/>
      <c r="H36" s="204"/>
      <c r="I36" s="205"/>
      <c r="J36" s="206"/>
      <c r="K36" s="206"/>
      <c r="L36" s="206"/>
      <c r="M36" s="206"/>
      <c r="N36" s="206"/>
      <c r="O36" s="206"/>
      <c r="P36" s="206"/>
      <c r="Q36" s="206"/>
      <c r="R36" s="206"/>
      <c r="S36" s="206"/>
      <c r="T36" s="206"/>
      <c r="U36" s="206"/>
      <c r="V36" s="206"/>
    </row>
    <row r="37" spans="1:33" s="1" customFormat="1" ht="6.75" customHeight="1">
      <c r="A37" s="982"/>
      <c r="B37" s="983"/>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row>
    <row r="38" spans="2:33" s="1" customFormat="1" ht="16.5" customHeight="1">
      <c r="B38" s="984" t="s">
        <v>1</v>
      </c>
      <c r="C38" s="985"/>
      <c r="D38" s="985"/>
      <c r="E38" s="986"/>
      <c r="F38" s="990" t="s">
        <v>0</v>
      </c>
      <c r="G38" s="991"/>
      <c r="H38" s="991"/>
      <c r="I38" s="991"/>
      <c r="J38" s="991"/>
      <c r="K38" s="991"/>
      <c r="L38" s="992"/>
      <c r="M38" s="999" t="s">
        <v>13</v>
      </c>
      <c r="N38" s="1000"/>
      <c r="O38" s="1000"/>
      <c r="P38" s="1000"/>
      <c r="Q38" s="1000"/>
      <c r="R38" s="1000"/>
      <c r="S38" s="1001"/>
      <c r="T38" s="999" t="s">
        <v>300</v>
      </c>
      <c r="U38" s="1000"/>
      <c r="V38" s="1000"/>
      <c r="W38" s="1000"/>
      <c r="X38" s="1000"/>
      <c r="Y38" s="1000"/>
      <c r="Z38" s="1001"/>
      <c r="AA38" s="999" t="s">
        <v>14</v>
      </c>
      <c r="AB38" s="1000"/>
      <c r="AC38" s="1000"/>
      <c r="AD38" s="1000"/>
      <c r="AE38" s="1000"/>
      <c r="AF38" s="1000"/>
      <c r="AG38" s="1001"/>
    </row>
    <row r="39" spans="2:33" s="1" customFormat="1" ht="16.5" customHeight="1">
      <c r="B39" s="987"/>
      <c r="C39" s="988"/>
      <c r="D39" s="988"/>
      <c r="E39" s="989"/>
      <c r="F39" s="993"/>
      <c r="G39" s="994"/>
      <c r="H39" s="994"/>
      <c r="I39" s="994"/>
      <c r="J39" s="994"/>
      <c r="K39" s="994"/>
      <c r="L39" s="995"/>
      <c r="M39" s="1002"/>
      <c r="N39" s="1003"/>
      <c r="O39" s="1003"/>
      <c r="P39" s="1003"/>
      <c r="Q39" s="1003"/>
      <c r="R39" s="1003"/>
      <c r="S39" s="1004"/>
      <c r="T39" s="1002"/>
      <c r="U39" s="1003"/>
      <c r="V39" s="1003"/>
      <c r="W39" s="1003"/>
      <c r="X39" s="1003"/>
      <c r="Y39" s="1003"/>
      <c r="Z39" s="1004"/>
      <c r="AA39" s="1002"/>
      <c r="AB39" s="1003"/>
      <c r="AC39" s="1003"/>
      <c r="AD39" s="1003"/>
      <c r="AE39" s="1003"/>
      <c r="AF39" s="1003"/>
      <c r="AG39" s="1004"/>
    </row>
    <row r="40" spans="2:33" s="1" customFormat="1" ht="8.25" customHeight="1">
      <c r="B40" s="987"/>
      <c r="C40" s="988"/>
      <c r="D40" s="988"/>
      <c r="E40" s="989"/>
      <c r="F40" s="996"/>
      <c r="G40" s="997"/>
      <c r="H40" s="997"/>
      <c r="I40" s="997"/>
      <c r="J40" s="997"/>
      <c r="K40" s="997"/>
      <c r="L40" s="998"/>
      <c r="M40" s="1005"/>
      <c r="N40" s="1006"/>
      <c r="O40" s="1006"/>
      <c r="P40" s="1006"/>
      <c r="Q40" s="1006"/>
      <c r="R40" s="1006"/>
      <c r="S40" s="1007"/>
      <c r="T40" s="1005"/>
      <c r="U40" s="1006"/>
      <c r="V40" s="1006"/>
      <c r="W40" s="1006"/>
      <c r="X40" s="1006"/>
      <c r="Y40" s="1006"/>
      <c r="Z40" s="1007"/>
      <c r="AA40" s="1005"/>
      <c r="AB40" s="1006"/>
      <c r="AC40" s="1006"/>
      <c r="AD40" s="1006"/>
      <c r="AE40" s="1006"/>
      <c r="AF40" s="1006"/>
      <c r="AG40" s="1007"/>
    </row>
    <row r="41" spans="2:33" s="1" customFormat="1" ht="16.5" customHeight="1">
      <c r="B41" s="987"/>
      <c r="C41" s="988"/>
      <c r="D41" s="988"/>
      <c r="E41" s="989"/>
      <c r="F41" s="1008">
        <v>800000000</v>
      </c>
      <c r="G41" s="1008"/>
      <c r="H41" s="1008"/>
      <c r="I41" s="1008"/>
      <c r="J41" s="1008"/>
      <c r="K41" s="1008"/>
      <c r="L41" s="1009"/>
      <c r="M41" s="1010">
        <v>0</v>
      </c>
      <c r="N41" s="1010"/>
      <c r="O41" s="1010"/>
      <c r="P41" s="1010"/>
      <c r="Q41" s="1010"/>
      <c r="R41" s="1010"/>
      <c r="S41" s="1010"/>
      <c r="T41" s="930">
        <f>F41-M41</f>
        <v>800000000</v>
      </c>
      <c r="U41" s="930"/>
      <c r="V41" s="930"/>
      <c r="W41" s="930"/>
      <c r="X41" s="930"/>
      <c r="Y41" s="930"/>
      <c r="Z41" s="930"/>
      <c r="AA41" s="930">
        <f>SUM(AB42,AB43)</f>
        <v>752670000</v>
      </c>
      <c r="AB41" s="930"/>
      <c r="AC41" s="930"/>
      <c r="AD41" s="930"/>
      <c r="AE41" s="930"/>
      <c r="AF41" s="930"/>
      <c r="AG41" s="930"/>
    </row>
    <row r="42" spans="2:33" s="1" customFormat="1" ht="16.5" customHeight="1">
      <c r="B42" s="987"/>
      <c r="C42" s="988"/>
      <c r="D42" s="988"/>
      <c r="E42" s="989"/>
      <c r="F42" s="207"/>
      <c r="G42" s="129"/>
      <c r="H42" s="129"/>
      <c r="I42" s="129"/>
      <c r="J42" s="129"/>
      <c r="K42" s="129"/>
      <c r="L42" s="129"/>
      <c r="M42" s="130"/>
      <c r="N42" s="130"/>
      <c r="O42" s="130"/>
      <c r="P42" s="130"/>
      <c r="Q42" s="130"/>
      <c r="R42" s="130"/>
      <c r="S42" s="130"/>
      <c r="T42" s="126"/>
      <c r="U42" s="126"/>
      <c r="V42" s="126"/>
      <c r="W42" s="126"/>
      <c r="X42" s="126"/>
      <c r="Y42" s="126"/>
      <c r="Z42" s="127"/>
      <c r="AA42" s="131" t="s">
        <v>23</v>
      </c>
      <c r="AB42" s="931">
        <f>K58</f>
        <v>750000000</v>
      </c>
      <c r="AC42" s="931"/>
      <c r="AD42" s="931"/>
      <c r="AE42" s="931"/>
      <c r="AF42" s="931"/>
      <c r="AG42" s="932"/>
    </row>
    <row r="43" spans="2:33" s="1" customFormat="1" ht="16.5" customHeight="1">
      <c r="B43" s="987"/>
      <c r="C43" s="988"/>
      <c r="D43" s="988"/>
      <c r="E43" s="989"/>
      <c r="F43" s="208"/>
      <c r="G43" s="133"/>
      <c r="H43" s="133"/>
      <c r="I43" s="133"/>
      <c r="J43" s="133"/>
      <c r="K43" s="133"/>
      <c r="L43" s="133"/>
      <c r="M43" s="134"/>
      <c r="N43" s="134"/>
      <c r="O43" s="134"/>
      <c r="P43" s="134"/>
      <c r="Q43" s="134"/>
      <c r="R43" s="134"/>
      <c r="S43" s="134"/>
      <c r="T43" s="135"/>
      <c r="U43" s="135"/>
      <c r="V43" s="135"/>
      <c r="W43" s="135"/>
      <c r="X43" s="135"/>
      <c r="Y43" s="135"/>
      <c r="Z43" s="136"/>
      <c r="AA43" s="131" t="s">
        <v>24</v>
      </c>
      <c r="AB43" s="931">
        <f>K70</f>
        <v>2670000</v>
      </c>
      <c r="AC43" s="931"/>
      <c r="AD43" s="931"/>
      <c r="AE43" s="931"/>
      <c r="AF43" s="931"/>
      <c r="AG43" s="932"/>
    </row>
    <row r="44" spans="2:33" s="1" customFormat="1" ht="16.5" customHeight="1">
      <c r="B44" s="987"/>
      <c r="C44" s="988"/>
      <c r="D44" s="988"/>
      <c r="E44" s="989"/>
      <c r="F44" s="990" t="s">
        <v>2</v>
      </c>
      <c r="G44" s="991"/>
      <c r="H44" s="991"/>
      <c r="I44" s="991"/>
      <c r="J44" s="991"/>
      <c r="K44" s="991"/>
      <c r="L44" s="992"/>
      <c r="M44" s="1011" t="s">
        <v>78</v>
      </c>
      <c r="N44" s="1012"/>
      <c r="O44" s="1012"/>
      <c r="P44" s="1012"/>
      <c r="Q44" s="1012"/>
      <c r="R44" s="1012"/>
      <c r="S44" s="1013"/>
      <c r="T44" s="1011" t="s">
        <v>79</v>
      </c>
      <c r="U44" s="1020"/>
      <c r="V44" s="1020"/>
      <c r="W44" s="1020"/>
      <c r="X44" s="1020"/>
      <c r="Y44" s="1020"/>
      <c r="Z44" s="1021"/>
      <c r="AA44" s="615" t="s">
        <v>246</v>
      </c>
      <c r="AB44" s="616"/>
      <c r="AC44" s="616"/>
      <c r="AD44" s="616"/>
      <c r="AE44" s="616"/>
      <c r="AF44" s="616"/>
      <c r="AG44" s="617"/>
    </row>
    <row r="45" spans="2:33" s="1" customFormat="1" ht="16.5" customHeight="1">
      <c r="B45" s="987"/>
      <c r="C45" s="988"/>
      <c r="D45" s="988"/>
      <c r="E45" s="989"/>
      <c r="F45" s="993"/>
      <c r="G45" s="994"/>
      <c r="H45" s="994"/>
      <c r="I45" s="994"/>
      <c r="J45" s="994"/>
      <c r="K45" s="994"/>
      <c r="L45" s="995"/>
      <c r="M45" s="1014"/>
      <c r="N45" s="1015"/>
      <c r="O45" s="1015"/>
      <c r="P45" s="1015"/>
      <c r="Q45" s="1015"/>
      <c r="R45" s="1015"/>
      <c r="S45" s="1016"/>
      <c r="T45" s="1022"/>
      <c r="U45" s="1023"/>
      <c r="V45" s="1023"/>
      <c r="W45" s="1023"/>
      <c r="X45" s="1023"/>
      <c r="Y45" s="1023"/>
      <c r="Z45" s="1024"/>
      <c r="AA45" s="618"/>
      <c r="AB45" s="619"/>
      <c r="AC45" s="619"/>
      <c r="AD45" s="619"/>
      <c r="AE45" s="619"/>
      <c r="AF45" s="619"/>
      <c r="AG45" s="620"/>
    </row>
    <row r="46" spans="2:33" s="1" customFormat="1" ht="16.5" customHeight="1">
      <c r="B46" s="987"/>
      <c r="C46" s="988"/>
      <c r="D46" s="988"/>
      <c r="E46" s="989"/>
      <c r="F46" s="996"/>
      <c r="G46" s="997"/>
      <c r="H46" s="997"/>
      <c r="I46" s="997"/>
      <c r="J46" s="997"/>
      <c r="K46" s="997"/>
      <c r="L46" s="998"/>
      <c r="M46" s="1017"/>
      <c r="N46" s="1018"/>
      <c r="O46" s="1018"/>
      <c r="P46" s="1018"/>
      <c r="Q46" s="1018"/>
      <c r="R46" s="1018"/>
      <c r="S46" s="1019"/>
      <c r="T46" s="1025"/>
      <c r="U46" s="1026"/>
      <c r="V46" s="1026"/>
      <c r="W46" s="1026"/>
      <c r="X46" s="1026"/>
      <c r="Y46" s="1026"/>
      <c r="Z46" s="1027"/>
      <c r="AA46" s="621"/>
      <c r="AB46" s="622"/>
      <c r="AC46" s="622"/>
      <c r="AD46" s="622"/>
      <c r="AE46" s="622"/>
      <c r="AF46" s="622"/>
      <c r="AG46" s="623"/>
    </row>
    <row r="47" spans="2:33" s="1" customFormat="1" ht="16.5" customHeight="1" thickBot="1">
      <c r="B47" s="987"/>
      <c r="C47" s="988"/>
      <c r="D47" s="988"/>
      <c r="E47" s="989"/>
      <c r="F47" s="933" t="s">
        <v>291</v>
      </c>
      <c r="G47" s="934"/>
      <c r="H47" s="934"/>
      <c r="I47" s="934"/>
      <c r="J47" s="934"/>
      <c r="K47" s="934"/>
      <c r="L47" s="935"/>
      <c r="M47" s="936">
        <v>752670000</v>
      </c>
      <c r="N47" s="936"/>
      <c r="O47" s="936"/>
      <c r="P47" s="936"/>
      <c r="Q47" s="936"/>
      <c r="R47" s="936"/>
      <c r="S47" s="936"/>
      <c r="T47" s="937">
        <v>752670000</v>
      </c>
      <c r="U47" s="937"/>
      <c r="V47" s="937"/>
      <c r="W47" s="937"/>
      <c r="X47" s="937"/>
      <c r="Y47" s="937"/>
      <c r="Z47" s="937"/>
      <c r="AA47" s="1028">
        <v>502670000</v>
      </c>
      <c r="AB47" s="1028"/>
      <c r="AC47" s="1028"/>
      <c r="AD47" s="1028"/>
      <c r="AE47" s="1028"/>
      <c r="AF47" s="1028"/>
      <c r="AG47" s="1028"/>
    </row>
    <row r="48" spans="2:33" s="1" customFormat="1" ht="16.5" customHeight="1" thickTop="1">
      <c r="B48" s="680" t="s">
        <v>3</v>
      </c>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2"/>
    </row>
    <row r="49" spans="2:33" s="1" customFormat="1" ht="16.5" customHeight="1">
      <c r="B49" s="1029" t="s">
        <v>4</v>
      </c>
      <c r="C49" s="1030"/>
      <c r="D49" s="1030"/>
      <c r="E49" s="1030"/>
      <c r="F49" s="1030"/>
      <c r="G49" s="1030"/>
      <c r="H49" s="1030"/>
      <c r="I49" s="1030"/>
      <c r="J49" s="1030"/>
      <c r="K49" s="1031" t="s">
        <v>193</v>
      </c>
      <c r="L49" s="1031"/>
      <c r="M49" s="1031"/>
      <c r="N49" s="1031"/>
      <c r="O49" s="1031"/>
      <c r="P49" s="1031"/>
      <c r="Q49" s="1031"/>
      <c r="R49" s="1032"/>
      <c r="S49" s="1033" t="s">
        <v>6</v>
      </c>
      <c r="T49" s="1031"/>
      <c r="U49" s="1031"/>
      <c r="V49" s="1031"/>
      <c r="W49" s="1031"/>
      <c r="X49" s="1031"/>
      <c r="Y49" s="1031"/>
      <c r="Z49" s="1031"/>
      <c r="AA49" s="1031"/>
      <c r="AB49" s="1031"/>
      <c r="AC49" s="1031"/>
      <c r="AD49" s="1031"/>
      <c r="AE49" s="1031"/>
      <c r="AF49" s="1031"/>
      <c r="AG49" s="1032"/>
    </row>
    <row r="50" spans="2:33" s="1" customFormat="1" ht="16.5" customHeight="1">
      <c r="B50" s="1034" t="s">
        <v>301</v>
      </c>
      <c r="C50" s="1034"/>
      <c r="D50" s="1034"/>
      <c r="E50" s="1034"/>
      <c r="F50" s="1034"/>
      <c r="G50" s="1034"/>
      <c r="H50" s="1034"/>
      <c r="I50" s="1034"/>
      <c r="J50" s="1034"/>
      <c r="K50" s="1035"/>
      <c r="L50" s="1035"/>
      <c r="M50" s="1035"/>
      <c r="N50" s="1035"/>
      <c r="O50" s="1035"/>
      <c r="P50" s="1035"/>
      <c r="Q50" s="1035"/>
      <c r="R50" s="1035"/>
      <c r="S50" s="691"/>
      <c r="T50" s="692"/>
      <c r="U50" s="692"/>
      <c r="V50" s="692"/>
      <c r="W50" s="692"/>
      <c r="X50" s="692"/>
      <c r="Y50" s="692"/>
      <c r="Z50" s="692"/>
      <c r="AA50" s="692"/>
      <c r="AB50" s="692"/>
      <c r="AC50" s="692"/>
      <c r="AD50" s="692"/>
      <c r="AE50" s="692"/>
      <c r="AF50" s="692"/>
      <c r="AG50" s="693"/>
    </row>
    <row r="51" spans="2:33" s="1" customFormat="1" ht="16.5" customHeight="1">
      <c r="B51" s="1036"/>
      <c r="C51" s="1036"/>
      <c r="D51" s="1036"/>
      <c r="E51" s="1036"/>
      <c r="F51" s="1036"/>
      <c r="G51" s="1036"/>
      <c r="H51" s="1036"/>
      <c r="I51" s="1036"/>
      <c r="J51" s="1036"/>
      <c r="K51" s="1037"/>
      <c r="L51" s="1037"/>
      <c r="M51" s="1037"/>
      <c r="N51" s="1037"/>
      <c r="O51" s="1037"/>
      <c r="P51" s="1037"/>
      <c r="Q51" s="1037"/>
      <c r="R51" s="1037"/>
      <c r="S51" s="1038"/>
      <c r="T51" s="1039"/>
      <c r="U51" s="1039"/>
      <c r="V51" s="1039"/>
      <c r="W51" s="1039"/>
      <c r="X51" s="1039"/>
      <c r="Y51" s="1039"/>
      <c r="Z51" s="1039"/>
      <c r="AA51" s="1039"/>
      <c r="AB51" s="1039"/>
      <c r="AC51" s="1039"/>
      <c r="AD51" s="1039"/>
      <c r="AE51" s="1039"/>
      <c r="AF51" s="1039"/>
      <c r="AG51" s="1040"/>
    </row>
    <row r="52" spans="2:33" s="1" customFormat="1" ht="16.5" customHeight="1">
      <c r="B52" s="1041" t="s">
        <v>315</v>
      </c>
      <c r="C52" s="1042"/>
      <c r="D52" s="1042"/>
      <c r="E52" s="1042"/>
      <c r="F52" s="1042"/>
      <c r="G52" s="1042"/>
      <c r="H52" s="1042"/>
      <c r="I52" s="1042"/>
      <c r="J52" s="1043"/>
      <c r="K52" s="1044"/>
      <c r="L52" s="1044"/>
      <c r="M52" s="1044"/>
      <c r="N52" s="1044"/>
      <c r="O52" s="1044"/>
      <c r="P52" s="1044"/>
      <c r="Q52" s="1044"/>
      <c r="R52" s="1044"/>
      <c r="S52" s="721"/>
      <c r="T52" s="722"/>
      <c r="U52" s="722"/>
      <c r="V52" s="722"/>
      <c r="W52" s="722"/>
      <c r="X52" s="722"/>
      <c r="Y52" s="722"/>
      <c r="Z52" s="722"/>
      <c r="AA52" s="722"/>
      <c r="AB52" s="722"/>
      <c r="AC52" s="722"/>
      <c r="AD52" s="722"/>
      <c r="AE52" s="722"/>
      <c r="AF52" s="722"/>
      <c r="AG52" s="723"/>
    </row>
    <row r="53" spans="2:33" s="1" customFormat="1" ht="16.5" customHeight="1">
      <c r="B53" s="1045"/>
      <c r="C53" s="1046"/>
      <c r="D53" s="1046"/>
      <c r="E53" s="1046"/>
      <c r="F53" s="1046"/>
      <c r="G53" s="1046"/>
      <c r="H53" s="1046"/>
      <c r="I53" s="1046"/>
      <c r="J53" s="1047"/>
      <c r="K53" s="1037"/>
      <c r="L53" s="1037"/>
      <c r="M53" s="1037"/>
      <c r="N53" s="1037"/>
      <c r="O53" s="1037"/>
      <c r="P53" s="1037"/>
      <c r="Q53" s="1037"/>
      <c r="R53" s="1037"/>
      <c r="S53" s="1038"/>
      <c r="T53" s="1039"/>
      <c r="U53" s="1039"/>
      <c r="V53" s="1039"/>
      <c r="W53" s="1039"/>
      <c r="X53" s="1039"/>
      <c r="Y53" s="1039"/>
      <c r="Z53" s="1039"/>
      <c r="AA53" s="1039"/>
      <c r="AB53" s="1039"/>
      <c r="AC53" s="1039"/>
      <c r="AD53" s="1039"/>
      <c r="AE53" s="1039"/>
      <c r="AF53" s="1039"/>
      <c r="AG53" s="1040"/>
    </row>
    <row r="54" spans="2:33" s="1" customFormat="1" ht="16.5" customHeight="1">
      <c r="B54" s="1041" t="s">
        <v>316</v>
      </c>
      <c r="C54" s="1042"/>
      <c r="D54" s="1042"/>
      <c r="E54" s="1042"/>
      <c r="F54" s="1042"/>
      <c r="G54" s="1042"/>
      <c r="H54" s="1042"/>
      <c r="I54" s="1042"/>
      <c r="J54" s="1043"/>
      <c r="K54" s="1044"/>
      <c r="L54" s="1044"/>
      <c r="M54" s="1044"/>
      <c r="N54" s="1044"/>
      <c r="O54" s="1044"/>
      <c r="P54" s="1044"/>
      <c r="Q54" s="1044"/>
      <c r="R54" s="1044"/>
      <c r="S54" s="721"/>
      <c r="T54" s="722"/>
      <c r="U54" s="722"/>
      <c r="V54" s="722"/>
      <c r="W54" s="722"/>
      <c r="X54" s="722"/>
      <c r="Y54" s="722"/>
      <c r="Z54" s="722"/>
      <c r="AA54" s="722"/>
      <c r="AB54" s="722"/>
      <c r="AC54" s="722"/>
      <c r="AD54" s="722"/>
      <c r="AE54" s="722"/>
      <c r="AF54" s="722"/>
      <c r="AG54" s="723"/>
    </row>
    <row r="55" spans="2:33" s="1" customFormat="1" ht="16.5" customHeight="1">
      <c r="B55" s="1036"/>
      <c r="C55" s="1036"/>
      <c r="D55" s="1036"/>
      <c r="E55" s="1036"/>
      <c r="F55" s="1036"/>
      <c r="G55" s="1036"/>
      <c r="H55" s="1036"/>
      <c r="I55" s="1036"/>
      <c r="J55" s="1036"/>
      <c r="K55" s="1037"/>
      <c r="L55" s="1037"/>
      <c r="M55" s="1037"/>
      <c r="N55" s="1037"/>
      <c r="O55" s="1037"/>
      <c r="P55" s="1037"/>
      <c r="Q55" s="1037"/>
      <c r="R55" s="1037"/>
      <c r="S55" s="1038"/>
      <c r="T55" s="1039"/>
      <c r="U55" s="1039"/>
      <c r="V55" s="1039"/>
      <c r="W55" s="1039"/>
      <c r="X55" s="1039"/>
      <c r="Y55" s="1039"/>
      <c r="Z55" s="1039"/>
      <c r="AA55" s="1039"/>
      <c r="AB55" s="1039"/>
      <c r="AC55" s="1039"/>
      <c r="AD55" s="1039"/>
      <c r="AE55" s="1039"/>
      <c r="AF55" s="1039"/>
      <c r="AG55" s="1040"/>
    </row>
    <row r="56" spans="2:33" s="1" customFormat="1" ht="16.5" customHeight="1">
      <c r="B56" s="1048" t="s">
        <v>317</v>
      </c>
      <c r="C56" s="1048"/>
      <c r="D56" s="1048"/>
      <c r="E56" s="1048"/>
      <c r="F56" s="1048"/>
      <c r="G56" s="1048"/>
      <c r="H56" s="1048"/>
      <c r="I56" s="1048"/>
      <c r="J56" s="1048"/>
      <c r="K56" s="1044"/>
      <c r="L56" s="1044"/>
      <c r="M56" s="1044"/>
      <c r="N56" s="1044"/>
      <c r="O56" s="1044"/>
      <c r="P56" s="1044"/>
      <c r="Q56" s="1044"/>
      <c r="R56" s="1044"/>
      <c r="S56" s="721"/>
      <c r="T56" s="722"/>
      <c r="U56" s="722"/>
      <c r="V56" s="722"/>
      <c r="W56" s="722"/>
      <c r="X56" s="722"/>
      <c r="Y56" s="722"/>
      <c r="Z56" s="722"/>
      <c r="AA56" s="722"/>
      <c r="AB56" s="722"/>
      <c r="AC56" s="722"/>
      <c r="AD56" s="722"/>
      <c r="AE56" s="722"/>
      <c r="AF56" s="722"/>
      <c r="AG56" s="723"/>
    </row>
    <row r="57" spans="2:33" s="1" customFormat="1" ht="16.5" customHeight="1">
      <c r="B57" s="1049"/>
      <c r="C57" s="1049"/>
      <c r="D57" s="1049"/>
      <c r="E57" s="1049"/>
      <c r="F57" s="1049"/>
      <c r="G57" s="1049"/>
      <c r="H57" s="1049"/>
      <c r="I57" s="1049"/>
      <c r="J57" s="1049"/>
      <c r="K57" s="1050"/>
      <c r="L57" s="1050"/>
      <c r="M57" s="1050"/>
      <c r="N57" s="1050"/>
      <c r="O57" s="1050"/>
      <c r="P57" s="1050"/>
      <c r="Q57" s="1050"/>
      <c r="R57" s="1050"/>
      <c r="S57" s="700"/>
      <c r="T57" s="701"/>
      <c r="U57" s="701"/>
      <c r="V57" s="701"/>
      <c r="W57" s="701"/>
      <c r="X57" s="701"/>
      <c r="Y57" s="701"/>
      <c r="Z57" s="701"/>
      <c r="AA57" s="701"/>
      <c r="AB57" s="701"/>
      <c r="AC57" s="701"/>
      <c r="AD57" s="701"/>
      <c r="AE57" s="701"/>
      <c r="AF57" s="701"/>
      <c r="AG57" s="702"/>
    </row>
    <row r="58" spans="2:33" s="1" customFormat="1" ht="16.5" customHeight="1" thickBot="1">
      <c r="B58" s="1051" t="s">
        <v>240</v>
      </c>
      <c r="C58" s="1051"/>
      <c r="D58" s="1051"/>
      <c r="E58" s="1051"/>
      <c r="F58" s="1051"/>
      <c r="G58" s="1051"/>
      <c r="H58" s="1051"/>
      <c r="I58" s="1051"/>
      <c r="J58" s="1051"/>
      <c r="K58" s="1052">
        <v>750000000</v>
      </c>
      <c r="L58" s="1052"/>
      <c r="M58" s="1052"/>
      <c r="N58" s="1052"/>
      <c r="O58" s="1052"/>
      <c r="P58" s="1052"/>
      <c r="Q58" s="1052"/>
      <c r="R58" s="1052"/>
      <c r="S58" s="1053"/>
      <c r="T58" s="1054"/>
      <c r="U58" s="1054"/>
      <c r="V58" s="1054"/>
      <c r="W58" s="1054"/>
      <c r="X58" s="1054"/>
      <c r="Y58" s="1054"/>
      <c r="Z58" s="1054"/>
      <c r="AA58" s="1054"/>
      <c r="AB58" s="1054"/>
      <c r="AC58" s="1054"/>
      <c r="AD58" s="1054"/>
      <c r="AE58" s="1054"/>
      <c r="AF58" s="1054"/>
      <c r="AG58" s="1055"/>
    </row>
    <row r="59" spans="2:33" s="1" customFormat="1" ht="16.5" customHeight="1" thickTop="1">
      <c r="B59" s="942" t="s">
        <v>241</v>
      </c>
      <c r="C59" s="943"/>
      <c r="D59" s="943"/>
      <c r="E59" s="943"/>
      <c r="F59" s="943"/>
      <c r="G59" s="943"/>
      <c r="H59" s="943"/>
      <c r="I59" s="943"/>
      <c r="J59" s="944"/>
      <c r="K59" s="945"/>
      <c r="L59" s="946"/>
      <c r="M59" s="946"/>
      <c r="N59" s="946"/>
      <c r="O59" s="946"/>
      <c r="P59" s="946"/>
      <c r="Q59" s="946"/>
      <c r="R59" s="947"/>
      <c r="S59" s="718" t="s">
        <v>242</v>
      </c>
      <c r="T59" s="719"/>
      <c r="U59" s="719"/>
      <c r="V59" s="719"/>
      <c r="W59" s="719"/>
      <c r="X59" s="719"/>
      <c r="Y59" s="719"/>
      <c r="Z59" s="719"/>
      <c r="AA59" s="719"/>
      <c r="AB59" s="719"/>
      <c r="AC59" s="719"/>
      <c r="AD59" s="719"/>
      <c r="AE59" s="719"/>
      <c r="AF59" s="719"/>
      <c r="AG59" s="720"/>
    </row>
    <row r="60" spans="2:33" s="1" customFormat="1" ht="16.5" customHeight="1">
      <c r="B60" s="1056" t="s">
        <v>302</v>
      </c>
      <c r="C60" s="1057"/>
      <c r="D60" s="1057"/>
      <c r="E60" s="1057"/>
      <c r="F60" s="1057"/>
      <c r="G60" s="1057"/>
      <c r="H60" s="1057"/>
      <c r="I60" s="1057"/>
      <c r="J60" s="1058"/>
      <c r="K60" s="1059"/>
      <c r="L60" s="1060"/>
      <c r="M60" s="1060"/>
      <c r="N60" s="1060"/>
      <c r="O60" s="1060"/>
      <c r="P60" s="1060"/>
      <c r="Q60" s="1060"/>
      <c r="R60" s="1061"/>
      <c r="S60" s="721"/>
      <c r="T60" s="722"/>
      <c r="U60" s="722"/>
      <c r="V60" s="722"/>
      <c r="W60" s="722"/>
      <c r="X60" s="722"/>
      <c r="Y60" s="722"/>
      <c r="Z60" s="722"/>
      <c r="AA60" s="722"/>
      <c r="AB60" s="722"/>
      <c r="AC60" s="722"/>
      <c r="AD60" s="722"/>
      <c r="AE60" s="722"/>
      <c r="AF60" s="722"/>
      <c r="AG60" s="723"/>
    </row>
    <row r="61" spans="2:33" s="1" customFormat="1" ht="16.5" customHeight="1">
      <c r="B61" s="942" t="s">
        <v>244</v>
      </c>
      <c r="C61" s="943"/>
      <c r="D61" s="943"/>
      <c r="E61" s="943"/>
      <c r="F61" s="943"/>
      <c r="G61" s="943"/>
      <c r="H61" s="943"/>
      <c r="I61" s="943"/>
      <c r="J61" s="944"/>
      <c r="K61" s="945">
        <v>600000</v>
      </c>
      <c r="L61" s="946"/>
      <c r="M61" s="946"/>
      <c r="N61" s="946"/>
      <c r="O61" s="946"/>
      <c r="P61" s="946"/>
      <c r="Q61" s="946"/>
      <c r="R61" s="947"/>
      <c r="S61" s="718" t="s">
        <v>298</v>
      </c>
      <c r="T61" s="719"/>
      <c r="U61" s="719"/>
      <c r="V61" s="719"/>
      <c r="W61" s="719"/>
      <c r="X61" s="719"/>
      <c r="Y61" s="719"/>
      <c r="Z61" s="719"/>
      <c r="AA61" s="719"/>
      <c r="AB61" s="719"/>
      <c r="AC61" s="719"/>
      <c r="AD61" s="719"/>
      <c r="AE61" s="719"/>
      <c r="AF61" s="719"/>
      <c r="AG61" s="720"/>
    </row>
    <row r="62" spans="2:33" s="1" customFormat="1" ht="16.5" customHeight="1">
      <c r="B62" s="1062"/>
      <c r="C62" s="1063"/>
      <c r="D62" s="1063"/>
      <c r="E62" s="1063"/>
      <c r="F62" s="1063"/>
      <c r="G62" s="1063"/>
      <c r="H62" s="1063"/>
      <c r="I62" s="1063"/>
      <c r="J62" s="1064"/>
      <c r="K62" s="945">
        <v>50000</v>
      </c>
      <c r="L62" s="946"/>
      <c r="M62" s="946"/>
      <c r="N62" s="946"/>
      <c r="O62" s="946"/>
      <c r="P62" s="946"/>
      <c r="Q62" s="946"/>
      <c r="R62" s="947"/>
      <c r="S62" s="718" t="s">
        <v>299</v>
      </c>
      <c r="T62" s="719"/>
      <c r="U62" s="719"/>
      <c r="V62" s="719"/>
      <c r="W62" s="719"/>
      <c r="X62" s="719"/>
      <c r="Y62" s="719"/>
      <c r="Z62" s="719"/>
      <c r="AA62" s="719"/>
      <c r="AB62" s="719"/>
      <c r="AC62" s="719"/>
      <c r="AD62" s="719"/>
      <c r="AE62" s="719"/>
      <c r="AF62" s="719"/>
      <c r="AG62" s="720"/>
    </row>
    <row r="63" spans="2:33" s="1" customFormat="1" ht="16.5" customHeight="1">
      <c r="B63" s="1056" t="s">
        <v>305</v>
      </c>
      <c r="C63" s="1057"/>
      <c r="D63" s="1057"/>
      <c r="E63" s="1057"/>
      <c r="F63" s="1057"/>
      <c r="G63" s="1057"/>
      <c r="H63" s="1057"/>
      <c r="I63" s="1057"/>
      <c r="J63" s="1058"/>
      <c r="K63" s="1059"/>
      <c r="L63" s="1060"/>
      <c r="M63" s="1060"/>
      <c r="N63" s="1060"/>
      <c r="O63" s="1060"/>
      <c r="P63" s="1060"/>
      <c r="Q63" s="1060"/>
      <c r="R63" s="1061"/>
      <c r="S63" s="721"/>
      <c r="T63" s="722"/>
      <c r="U63" s="722"/>
      <c r="V63" s="722"/>
      <c r="W63" s="722"/>
      <c r="X63" s="722"/>
      <c r="Y63" s="722"/>
      <c r="Z63" s="722"/>
      <c r="AA63" s="722"/>
      <c r="AB63" s="722"/>
      <c r="AC63" s="722"/>
      <c r="AD63" s="722"/>
      <c r="AE63" s="722"/>
      <c r="AF63" s="722"/>
      <c r="AG63" s="723"/>
    </row>
    <row r="64" spans="2:33" s="1" customFormat="1" ht="16.5" customHeight="1">
      <c r="B64" s="942" t="s">
        <v>244</v>
      </c>
      <c r="C64" s="943"/>
      <c r="D64" s="943"/>
      <c r="E64" s="943"/>
      <c r="F64" s="943"/>
      <c r="G64" s="943"/>
      <c r="H64" s="943"/>
      <c r="I64" s="943"/>
      <c r="J64" s="944"/>
      <c r="K64" s="697">
        <v>1320000</v>
      </c>
      <c r="L64" s="698"/>
      <c r="M64" s="698"/>
      <c r="N64" s="698"/>
      <c r="O64" s="698"/>
      <c r="P64" s="698"/>
      <c r="Q64" s="698"/>
      <c r="R64" s="699"/>
      <c r="S64" s="700" t="s">
        <v>303</v>
      </c>
      <c r="T64" s="701"/>
      <c r="U64" s="701"/>
      <c r="V64" s="701"/>
      <c r="W64" s="701"/>
      <c r="X64" s="701"/>
      <c r="Y64" s="701"/>
      <c r="Z64" s="701"/>
      <c r="AA64" s="701"/>
      <c r="AB64" s="701"/>
      <c r="AC64" s="701"/>
      <c r="AD64" s="701"/>
      <c r="AE64" s="701"/>
      <c r="AF64" s="701"/>
      <c r="AG64" s="702"/>
    </row>
    <row r="65" spans="2:33" s="1" customFormat="1" ht="16.5" customHeight="1">
      <c r="B65" s="209"/>
      <c r="C65" s="210"/>
      <c r="D65" s="210"/>
      <c r="E65" s="210"/>
      <c r="F65" s="210"/>
      <c r="G65" s="210"/>
      <c r="H65" s="210"/>
      <c r="I65" s="210"/>
      <c r="J65" s="211"/>
      <c r="K65" s="1065">
        <v>200000</v>
      </c>
      <c r="L65" s="1066"/>
      <c r="M65" s="1066"/>
      <c r="N65" s="1066"/>
      <c r="O65" s="1066"/>
      <c r="P65" s="1066"/>
      <c r="Q65" s="1066"/>
      <c r="R65" s="1067"/>
      <c r="S65" s="1038" t="s">
        <v>304</v>
      </c>
      <c r="T65" s="1039"/>
      <c r="U65" s="1039"/>
      <c r="V65" s="1039"/>
      <c r="W65" s="1039"/>
      <c r="X65" s="1039"/>
      <c r="Y65" s="1039"/>
      <c r="Z65" s="1039"/>
      <c r="AA65" s="1039"/>
      <c r="AB65" s="1039"/>
      <c r="AC65" s="1039"/>
      <c r="AD65" s="1039"/>
      <c r="AE65" s="1039"/>
      <c r="AF65" s="1039"/>
      <c r="AG65" s="1040"/>
    </row>
    <row r="66" spans="2:33" s="1" customFormat="1" ht="16.5" customHeight="1">
      <c r="B66" s="942" t="s">
        <v>318</v>
      </c>
      <c r="C66" s="943"/>
      <c r="D66" s="943"/>
      <c r="E66" s="943"/>
      <c r="F66" s="943"/>
      <c r="G66" s="943"/>
      <c r="H66" s="943"/>
      <c r="I66" s="943"/>
      <c r="J66" s="944"/>
      <c r="K66" s="697"/>
      <c r="L66" s="698"/>
      <c r="M66" s="698"/>
      <c r="N66" s="698"/>
      <c r="O66" s="698"/>
      <c r="P66" s="698"/>
      <c r="Q66" s="698"/>
      <c r="R66" s="699"/>
      <c r="S66" s="700"/>
      <c r="T66" s="701"/>
      <c r="U66" s="701"/>
      <c r="V66" s="701"/>
      <c r="W66" s="701"/>
      <c r="X66" s="701"/>
      <c r="Y66" s="701"/>
      <c r="Z66" s="701"/>
      <c r="AA66" s="701"/>
      <c r="AB66" s="701"/>
      <c r="AC66" s="701"/>
      <c r="AD66" s="701"/>
      <c r="AE66" s="701"/>
      <c r="AF66" s="701"/>
      <c r="AG66" s="702"/>
    </row>
    <row r="67" spans="2:33" s="1" customFormat="1" ht="16.5" customHeight="1">
      <c r="B67" s="942" t="s">
        <v>244</v>
      </c>
      <c r="C67" s="943"/>
      <c r="D67" s="943"/>
      <c r="E67" s="943"/>
      <c r="F67" s="943"/>
      <c r="G67" s="943"/>
      <c r="H67" s="943"/>
      <c r="I67" s="943"/>
      <c r="J67" s="944"/>
      <c r="K67" s="697">
        <v>100000</v>
      </c>
      <c r="L67" s="698"/>
      <c r="M67" s="698"/>
      <c r="N67" s="698"/>
      <c r="O67" s="698"/>
      <c r="P67" s="698"/>
      <c r="Q67" s="698"/>
      <c r="R67" s="699"/>
      <c r="S67" s="700" t="s">
        <v>306</v>
      </c>
      <c r="T67" s="701"/>
      <c r="U67" s="701"/>
      <c r="V67" s="701"/>
      <c r="W67" s="701"/>
      <c r="X67" s="701"/>
      <c r="Y67" s="701"/>
      <c r="Z67" s="701"/>
      <c r="AA67" s="701"/>
      <c r="AB67" s="701"/>
      <c r="AC67" s="701"/>
      <c r="AD67" s="701"/>
      <c r="AE67" s="701"/>
      <c r="AF67" s="701"/>
      <c r="AG67" s="702"/>
    </row>
    <row r="68" spans="2:33" s="1" customFormat="1" ht="16.5" customHeight="1">
      <c r="B68" s="942"/>
      <c r="C68" s="943"/>
      <c r="D68" s="943"/>
      <c r="E68" s="943"/>
      <c r="F68" s="943"/>
      <c r="G68" s="943"/>
      <c r="H68" s="943"/>
      <c r="I68" s="943"/>
      <c r="J68" s="944"/>
      <c r="K68" s="697">
        <v>400000</v>
      </c>
      <c r="L68" s="698"/>
      <c r="M68" s="698"/>
      <c r="N68" s="698"/>
      <c r="O68" s="698"/>
      <c r="P68" s="698"/>
      <c r="Q68" s="698"/>
      <c r="R68" s="699"/>
      <c r="S68" s="700" t="s">
        <v>307</v>
      </c>
      <c r="T68" s="701"/>
      <c r="U68" s="701"/>
      <c r="V68" s="701"/>
      <c r="W68" s="701"/>
      <c r="X68" s="701"/>
      <c r="Y68" s="701"/>
      <c r="Z68" s="701"/>
      <c r="AA68" s="701"/>
      <c r="AB68" s="701"/>
      <c r="AC68" s="701"/>
      <c r="AD68" s="701"/>
      <c r="AE68" s="701"/>
      <c r="AF68" s="701"/>
      <c r="AG68" s="702"/>
    </row>
    <row r="69" spans="2:33" s="1" customFormat="1" ht="16.5" customHeight="1">
      <c r="B69" s="942"/>
      <c r="C69" s="943"/>
      <c r="D69" s="943"/>
      <c r="E69" s="943"/>
      <c r="F69" s="943"/>
      <c r="G69" s="943"/>
      <c r="H69" s="943"/>
      <c r="I69" s="943"/>
      <c r="J69" s="944"/>
      <c r="K69" s="697"/>
      <c r="L69" s="698"/>
      <c r="M69" s="698"/>
      <c r="N69" s="698"/>
      <c r="O69" s="698"/>
      <c r="P69" s="698"/>
      <c r="Q69" s="698"/>
      <c r="R69" s="699"/>
      <c r="S69" s="700"/>
      <c r="T69" s="701"/>
      <c r="U69" s="701"/>
      <c r="V69" s="701"/>
      <c r="W69" s="701"/>
      <c r="X69" s="701"/>
      <c r="Y69" s="701"/>
      <c r="Z69" s="701"/>
      <c r="AA69" s="701"/>
      <c r="AB69" s="701"/>
      <c r="AC69" s="701"/>
      <c r="AD69" s="701"/>
      <c r="AE69" s="701"/>
      <c r="AF69" s="701"/>
      <c r="AG69" s="702"/>
    </row>
    <row r="70" spans="2:33" s="1" customFormat="1" ht="16.5" customHeight="1" thickBot="1">
      <c r="B70" s="744" t="s">
        <v>245</v>
      </c>
      <c r="C70" s="744"/>
      <c r="D70" s="744"/>
      <c r="E70" s="744"/>
      <c r="F70" s="744"/>
      <c r="G70" s="744"/>
      <c r="H70" s="744"/>
      <c r="I70" s="744"/>
      <c r="J70" s="744"/>
      <c r="K70" s="1068">
        <f>SUM(K60:R69)</f>
        <v>2670000</v>
      </c>
      <c r="L70" s="1068"/>
      <c r="M70" s="1068"/>
      <c r="N70" s="1068"/>
      <c r="O70" s="1068"/>
      <c r="P70" s="1068"/>
      <c r="Q70" s="1068"/>
      <c r="R70" s="1069"/>
      <c r="S70" s="724"/>
      <c r="T70" s="725"/>
      <c r="U70" s="725"/>
      <c r="V70" s="725"/>
      <c r="W70" s="725"/>
      <c r="X70" s="725"/>
      <c r="Y70" s="725"/>
      <c r="Z70" s="725"/>
      <c r="AA70" s="725"/>
      <c r="AB70" s="725"/>
      <c r="AC70" s="725"/>
      <c r="AD70" s="725"/>
      <c r="AE70" s="725"/>
      <c r="AF70" s="725"/>
      <c r="AG70" s="726"/>
    </row>
    <row r="71" spans="2:33" s="1" customFormat="1" ht="16.5" customHeight="1" thickTop="1">
      <c r="B71" s="1070" t="s">
        <v>63</v>
      </c>
      <c r="C71" s="1071"/>
      <c r="D71" s="1071"/>
      <c r="E71" s="1071"/>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2"/>
    </row>
    <row r="72" spans="2:33" s="1" customFormat="1" ht="16.5" customHeight="1">
      <c r="B72" s="147" t="s">
        <v>7</v>
      </c>
      <c r="C72" s="148"/>
      <c r="D72" s="148"/>
      <c r="E72" s="148"/>
      <c r="F72" s="148"/>
      <c r="G72" s="148"/>
      <c r="H72" s="148"/>
      <c r="I72" s="148"/>
      <c r="J72" s="149"/>
      <c r="K72" s="147" t="s">
        <v>8</v>
      </c>
      <c r="L72" s="148"/>
      <c r="M72" s="148"/>
      <c r="N72" s="148"/>
      <c r="O72" s="148"/>
      <c r="P72" s="148"/>
      <c r="Q72" s="149"/>
      <c r="R72" s="147" t="s">
        <v>9</v>
      </c>
      <c r="S72" s="149"/>
      <c r="T72" s="147" t="s">
        <v>10</v>
      </c>
      <c r="U72" s="148"/>
      <c r="V72" s="148"/>
      <c r="W72" s="149"/>
      <c r="X72" s="1073" t="s">
        <v>5</v>
      </c>
      <c r="Y72" s="1074"/>
      <c r="Z72" s="1074"/>
      <c r="AA72" s="1074"/>
      <c r="AB72" s="1075"/>
      <c r="AC72" s="1076" t="s">
        <v>15</v>
      </c>
      <c r="AD72" s="1077"/>
      <c r="AE72" s="1077"/>
      <c r="AF72" s="1077"/>
      <c r="AG72" s="1078"/>
    </row>
    <row r="73" spans="2:33" s="1" customFormat="1" ht="16.5" customHeight="1">
      <c r="B73" s="1079"/>
      <c r="C73" s="1080"/>
      <c r="D73" s="1080"/>
      <c r="E73" s="1080"/>
      <c r="F73" s="1080"/>
      <c r="G73" s="1080"/>
      <c r="H73" s="1080"/>
      <c r="I73" s="1080"/>
      <c r="J73" s="1081"/>
      <c r="K73" s="1079"/>
      <c r="L73" s="1080"/>
      <c r="M73" s="1080"/>
      <c r="N73" s="1080"/>
      <c r="O73" s="1080"/>
      <c r="P73" s="1080"/>
      <c r="Q73" s="1081"/>
      <c r="R73" s="1079"/>
      <c r="S73" s="1081"/>
      <c r="T73" s="752"/>
      <c r="U73" s="753"/>
      <c r="V73" s="753"/>
      <c r="W73" s="754"/>
      <c r="X73" s="1082">
        <f>R73*T73</f>
        <v>0</v>
      </c>
      <c r="Y73" s="1083"/>
      <c r="Z73" s="1083"/>
      <c r="AA73" s="1083"/>
      <c r="AB73" s="1084"/>
      <c r="AC73" s="1085"/>
      <c r="AD73" s="1086"/>
      <c r="AE73" s="1086"/>
      <c r="AF73" s="1086"/>
      <c r="AG73" s="1087"/>
    </row>
    <row r="74" spans="2:33" s="1" customFormat="1" ht="16.5" customHeight="1">
      <c r="B74" s="1088"/>
      <c r="C74" s="1089"/>
      <c r="D74" s="1089"/>
      <c r="E74" s="1089"/>
      <c r="F74" s="1089"/>
      <c r="G74" s="1089"/>
      <c r="H74" s="1089"/>
      <c r="I74" s="1089"/>
      <c r="J74" s="1090"/>
      <c r="K74" s="1088"/>
      <c r="L74" s="1089"/>
      <c r="M74" s="1089"/>
      <c r="N74" s="1089"/>
      <c r="O74" s="1089"/>
      <c r="P74" s="1089"/>
      <c r="Q74" s="1090"/>
      <c r="R74" s="1088"/>
      <c r="S74" s="1090"/>
      <c r="T74" s="770"/>
      <c r="U74" s="771"/>
      <c r="V74" s="771"/>
      <c r="W74" s="772"/>
      <c r="X74" s="1091">
        <f>R74*T74</f>
        <v>0</v>
      </c>
      <c r="Y74" s="1092"/>
      <c r="Z74" s="1092"/>
      <c r="AA74" s="1092"/>
      <c r="AB74" s="1093"/>
      <c r="AC74" s="1094"/>
      <c r="AD74" s="1095"/>
      <c r="AE74" s="1095"/>
      <c r="AF74" s="1095"/>
      <c r="AG74" s="1096"/>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6:J56"/>
    <mergeCell ref="K56:R56"/>
    <mergeCell ref="S56:AG56"/>
    <mergeCell ref="B57:J57"/>
    <mergeCell ref="K57:R57"/>
    <mergeCell ref="S57:AG57"/>
    <mergeCell ref="B54:J54"/>
    <mergeCell ref="K54:R54"/>
    <mergeCell ref="S54:AG54"/>
    <mergeCell ref="B55:J55"/>
    <mergeCell ref="K55:R55"/>
    <mergeCell ref="S55:AG55"/>
    <mergeCell ref="B52:J52"/>
    <mergeCell ref="K52:R52"/>
    <mergeCell ref="S52:AG52"/>
    <mergeCell ref="B53:J53"/>
    <mergeCell ref="K53:R53"/>
    <mergeCell ref="S53:AG53"/>
    <mergeCell ref="B50:J50"/>
    <mergeCell ref="K50:R50"/>
    <mergeCell ref="S50:AG50"/>
    <mergeCell ref="B51:J51"/>
    <mergeCell ref="K51:R51"/>
    <mergeCell ref="S51:AG51"/>
    <mergeCell ref="F47:L47"/>
    <mergeCell ref="M47:S47"/>
    <mergeCell ref="T47:Z47"/>
    <mergeCell ref="AA47:AG47"/>
    <mergeCell ref="B48:AG48"/>
    <mergeCell ref="B49:J49"/>
    <mergeCell ref="K49:R49"/>
    <mergeCell ref="S49:AG49"/>
    <mergeCell ref="AA41:AG41"/>
    <mergeCell ref="AB42:AG42"/>
    <mergeCell ref="AB43:AG43"/>
    <mergeCell ref="F44:L46"/>
    <mergeCell ref="M44:S46"/>
    <mergeCell ref="T44:Z46"/>
    <mergeCell ref="AA44:AG46"/>
    <mergeCell ref="B34:AG34"/>
    <mergeCell ref="A37:AG37"/>
    <mergeCell ref="B38:E47"/>
    <mergeCell ref="F38:L40"/>
    <mergeCell ref="M38:S40"/>
    <mergeCell ref="T38:Z40"/>
    <mergeCell ref="AA38:AG40"/>
    <mergeCell ref="F41:L41"/>
    <mergeCell ref="M41:S41"/>
    <mergeCell ref="T41:Z41"/>
    <mergeCell ref="AC32:AG32"/>
    <mergeCell ref="B33:J33"/>
    <mergeCell ref="K33:Q33"/>
    <mergeCell ref="R33:S33"/>
    <mergeCell ref="T33:W33"/>
    <mergeCell ref="X33:AB33"/>
    <mergeCell ref="AC33:AG33"/>
    <mergeCell ref="B29:J29"/>
    <mergeCell ref="K29:R29"/>
    <mergeCell ref="S29:AG29"/>
    <mergeCell ref="B30:AG30"/>
    <mergeCell ref="X31:AB31"/>
    <mergeCell ref="B32:J32"/>
    <mergeCell ref="K32:Q32"/>
    <mergeCell ref="R32:S32"/>
    <mergeCell ref="T32:W32"/>
    <mergeCell ref="X32:AB32"/>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18:J18"/>
    <mergeCell ref="B19:J19"/>
    <mergeCell ref="B20:J20"/>
    <mergeCell ref="K20:R20"/>
    <mergeCell ref="S20:AG20"/>
    <mergeCell ref="B21:J21"/>
    <mergeCell ref="B16:J16"/>
    <mergeCell ref="K16:R16"/>
    <mergeCell ref="S16:AG16"/>
    <mergeCell ref="B17:J17"/>
    <mergeCell ref="K17:R17"/>
    <mergeCell ref="S17:AG17"/>
    <mergeCell ref="F13:L13"/>
    <mergeCell ref="M13:S13"/>
    <mergeCell ref="T13:Z13"/>
    <mergeCell ref="AA13:AG13"/>
    <mergeCell ref="B14:AG14"/>
    <mergeCell ref="B15:J15"/>
    <mergeCell ref="K15:R15"/>
    <mergeCell ref="S15:AG15"/>
    <mergeCell ref="AA7:AG7"/>
    <mergeCell ref="AB8:AG8"/>
    <mergeCell ref="AB9:AG9"/>
    <mergeCell ref="F10:L12"/>
    <mergeCell ref="M10:S12"/>
    <mergeCell ref="T10:Z12"/>
    <mergeCell ref="AA10:AG12"/>
    <mergeCell ref="A3:AG3"/>
    <mergeCell ref="B4:E13"/>
    <mergeCell ref="F4:L6"/>
    <mergeCell ref="M4:S6"/>
    <mergeCell ref="T4:Z4"/>
    <mergeCell ref="AA4:AG6"/>
    <mergeCell ref="T5:Z5"/>
    <mergeCell ref="F7:L7"/>
    <mergeCell ref="M7:S7"/>
    <mergeCell ref="T7:Z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G45"/>
  <sheetViews>
    <sheetView zoomScale="70" zoomScaleNormal="70" zoomScalePageLayoutView="0" workbookViewId="0" topLeftCell="A1">
      <selection activeCell="V30" sqref="V30"/>
    </sheetView>
  </sheetViews>
  <sheetFormatPr defaultColWidth="9.140625" defaultRowHeight="15"/>
  <cols>
    <col min="1" max="1" width="4.421875" style="155" customWidth="1"/>
    <col min="2" max="2" width="4.421875" style="153" customWidth="1"/>
    <col min="3" max="3" width="63.140625" style="150" customWidth="1"/>
    <col min="4" max="4" width="9.57421875" style="151" customWidth="1"/>
    <col min="5" max="5" width="10.57421875" style="151" customWidth="1"/>
    <col min="6" max="6" width="10.57421875" style="152" customWidth="1"/>
    <col min="7" max="9" width="10.421875" style="153" customWidth="1"/>
    <col min="10" max="12" width="10.57421875" style="154" hidden="1" customWidth="1"/>
    <col min="13" max="17" width="10.421875" style="155" customWidth="1"/>
    <col min="18" max="16384" width="9.00390625" style="155" customWidth="1"/>
  </cols>
  <sheetData>
    <row r="1" spans="1:15" ht="19.5" customHeight="1">
      <c r="A1" s="194"/>
      <c r="B1" s="293"/>
      <c r="C1" s="293"/>
      <c r="D1" s="294"/>
      <c r="E1" s="294"/>
      <c r="F1" s="294"/>
      <c r="G1" s="293"/>
      <c r="H1" s="293"/>
      <c r="I1" s="293"/>
      <c r="J1" s="295"/>
      <c r="K1" s="295"/>
      <c r="L1" s="295"/>
      <c r="M1" s="194"/>
      <c r="N1" s="194"/>
      <c r="O1" s="194"/>
    </row>
    <row r="2" spans="1:15" s="161" customFormat="1" ht="21.75" customHeight="1">
      <c r="A2" s="296"/>
      <c r="B2" s="119" t="s">
        <v>308</v>
      </c>
      <c r="C2" s="297"/>
      <c r="D2" s="298"/>
      <c r="E2" s="298"/>
      <c r="F2" s="298"/>
      <c r="G2" s="299"/>
      <c r="H2" s="299"/>
      <c r="I2" s="296"/>
      <c r="J2" s="296"/>
      <c r="K2" s="296"/>
      <c r="L2" s="296"/>
      <c r="M2" s="296"/>
      <c r="N2" s="296"/>
      <c r="O2" s="296"/>
    </row>
    <row r="3" spans="1:15" s="161" customFormat="1" ht="19.5" customHeight="1">
      <c r="A3" s="296"/>
      <c r="B3" s="119"/>
      <c r="C3" s="297"/>
      <c r="D3" s="297"/>
      <c r="E3" s="297"/>
      <c r="F3" s="300"/>
      <c r="G3" s="298"/>
      <c r="H3" s="298"/>
      <c r="I3" s="298"/>
      <c r="J3" s="301"/>
      <c r="K3" s="299"/>
      <c r="L3" s="299"/>
      <c r="M3" s="296"/>
      <c r="N3" s="296"/>
      <c r="O3" s="296"/>
    </row>
    <row r="4" spans="1:33" s="161" customFormat="1" ht="19.5" customHeight="1">
      <c r="A4" s="296"/>
      <c r="B4" s="119"/>
      <c r="C4" s="119"/>
      <c r="D4" s="119"/>
      <c r="E4" s="119"/>
      <c r="F4" s="119"/>
      <c r="G4" s="119"/>
      <c r="H4" s="119"/>
      <c r="I4" s="119"/>
      <c r="J4" s="302"/>
      <c r="K4" s="302"/>
      <c r="L4" s="302"/>
      <c r="M4" s="119"/>
      <c r="N4" s="119"/>
      <c r="O4" s="119"/>
      <c r="P4" s="156"/>
      <c r="Q4" s="156"/>
      <c r="R4" s="156"/>
      <c r="S4" s="156"/>
      <c r="T4" s="156"/>
      <c r="U4" s="156"/>
      <c r="V4" s="156"/>
      <c r="W4" s="156"/>
      <c r="X4" s="156"/>
      <c r="Y4" s="156"/>
      <c r="Z4" s="156"/>
      <c r="AA4" s="156"/>
      <c r="AB4" s="156"/>
      <c r="AC4" s="156"/>
      <c r="AD4" s="156"/>
      <c r="AE4" s="156"/>
      <c r="AF4" s="156"/>
      <c r="AG4" s="156"/>
    </row>
    <row r="5" spans="1:33" s="161" customFormat="1" ht="19.5" customHeight="1">
      <c r="A5" s="296"/>
      <c r="B5" s="119"/>
      <c r="C5" s="119"/>
      <c r="D5" s="119"/>
      <c r="E5" s="119"/>
      <c r="F5" s="119"/>
      <c r="G5" s="119"/>
      <c r="H5" s="119"/>
      <c r="I5" s="119"/>
      <c r="J5" s="302"/>
      <c r="K5" s="302"/>
      <c r="L5" s="302"/>
      <c r="M5" s="119"/>
      <c r="N5" s="119"/>
      <c r="O5" s="119"/>
      <c r="P5" s="156"/>
      <c r="Q5" s="156"/>
      <c r="R5" s="156"/>
      <c r="S5" s="156"/>
      <c r="T5" s="156"/>
      <c r="U5" s="156"/>
      <c r="V5" s="156"/>
      <c r="W5" s="156"/>
      <c r="X5" s="156"/>
      <c r="Y5" s="156"/>
      <c r="Z5" s="156"/>
      <c r="AA5" s="156"/>
      <c r="AB5" s="156"/>
      <c r="AC5" s="156"/>
      <c r="AD5" s="156"/>
      <c r="AE5" s="156"/>
      <c r="AF5" s="156"/>
      <c r="AG5" s="156"/>
    </row>
    <row r="6" spans="1:15" s="161" customFormat="1" ht="19.5" customHeight="1">
      <c r="A6" s="296"/>
      <c r="B6" s="296"/>
      <c r="C6" s="297"/>
      <c r="D6" s="297"/>
      <c r="E6" s="297"/>
      <c r="F6" s="297"/>
      <c r="G6" s="298"/>
      <c r="H6" s="298"/>
      <c r="I6" s="298"/>
      <c r="J6" s="299"/>
      <c r="K6" s="299"/>
      <c r="L6" s="299"/>
      <c r="M6" s="296"/>
      <c r="N6" s="296"/>
      <c r="O6" s="296"/>
    </row>
    <row r="7" spans="1:33" s="169" customFormat="1" ht="19.5" customHeight="1">
      <c r="A7" s="303"/>
      <c r="B7" s="304" t="s">
        <v>248</v>
      </c>
      <c r="C7" s="298"/>
      <c r="D7" s="297"/>
      <c r="E7" s="297"/>
      <c r="F7" s="297"/>
      <c r="G7" s="298"/>
      <c r="H7" s="298"/>
      <c r="I7" s="298"/>
      <c r="J7" s="299"/>
      <c r="K7" s="299"/>
      <c r="L7" s="299"/>
      <c r="M7" s="296"/>
      <c r="N7" s="296"/>
      <c r="O7" s="296"/>
      <c r="P7" s="168"/>
      <c r="Q7" s="168"/>
      <c r="R7" s="168"/>
      <c r="S7" s="168"/>
      <c r="T7" s="168"/>
      <c r="U7" s="168"/>
      <c r="V7" s="168"/>
      <c r="W7" s="168"/>
      <c r="X7" s="168"/>
      <c r="Y7" s="168"/>
      <c r="Z7" s="168"/>
      <c r="AA7" s="168"/>
      <c r="AB7" s="168"/>
      <c r="AC7" s="168"/>
      <c r="AD7" s="168"/>
      <c r="AE7" s="168"/>
      <c r="AF7" s="168"/>
      <c r="AG7" s="168"/>
    </row>
    <row r="8" spans="1:33" s="169" customFormat="1" ht="18" customHeight="1">
      <c r="A8" s="303"/>
      <c r="B8" s="298"/>
      <c r="C8" s="304" t="s">
        <v>249</v>
      </c>
      <c r="D8" s="297"/>
      <c r="E8" s="297"/>
      <c r="F8" s="297"/>
      <c r="G8" s="298"/>
      <c r="H8" s="298"/>
      <c r="I8" s="298"/>
      <c r="J8" s="299"/>
      <c r="K8" s="299"/>
      <c r="L8" s="299"/>
      <c r="M8" s="296"/>
      <c r="N8" s="296"/>
      <c r="O8" s="296"/>
      <c r="P8" s="168"/>
      <c r="Q8" s="168"/>
      <c r="R8" s="168"/>
      <c r="S8" s="168"/>
      <c r="T8" s="168"/>
      <c r="U8" s="168"/>
      <c r="V8" s="168"/>
      <c r="W8" s="168"/>
      <c r="X8" s="168"/>
      <c r="Y8" s="168"/>
      <c r="Z8" s="168"/>
      <c r="AA8" s="168"/>
      <c r="AB8" s="168"/>
      <c r="AC8" s="168"/>
      <c r="AD8" s="168"/>
      <c r="AE8" s="168"/>
      <c r="AF8" s="168"/>
      <c r="AG8" s="168"/>
    </row>
    <row r="9" spans="1:15" s="169" customFormat="1" ht="18" customHeight="1">
      <c r="A9" s="303"/>
      <c r="B9" s="171" t="s">
        <v>250</v>
      </c>
      <c r="C9" s="172" t="s">
        <v>251</v>
      </c>
      <c r="D9" s="173" t="s">
        <v>252</v>
      </c>
      <c r="E9" s="173" t="s">
        <v>253</v>
      </c>
      <c r="F9" s="172" t="s">
        <v>254</v>
      </c>
      <c r="G9" s="305"/>
      <c r="H9" s="305"/>
      <c r="I9" s="305"/>
      <c r="J9" s="306" t="s">
        <v>256</v>
      </c>
      <c r="K9" s="306" t="s">
        <v>257</v>
      </c>
      <c r="L9" s="306" t="s">
        <v>258</v>
      </c>
      <c r="M9" s="303"/>
      <c r="N9" s="303"/>
      <c r="O9" s="303"/>
    </row>
    <row r="10" spans="1:15" s="169" customFormat="1" ht="18" customHeight="1">
      <c r="A10" s="303"/>
      <c r="B10" s="212" t="s">
        <v>259</v>
      </c>
      <c r="C10" s="213" t="s">
        <v>309</v>
      </c>
      <c r="D10" s="214">
        <v>2</v>
      </c>
      <c r="E10" s="214">
        <v>41</v>
      </c>
      <c r="F10" s="179">
        <f>IF(ISTEXT(C10),IF(ISNUMBER(D10),L10*D10,""),"")</f>
        <v>600</v>
      </c>
      <c r="G10" s="305">
        <f>IF(C10="該当なし","台数及び容量は空欄のこと","")</f>
      </c>
      <c r="H10" s="305"/>
      <c r="I10" s="305"/>
      <c r="J10" s="306">
        <f>ROUNDDOWN(E10/2*20000/1000,0)</f>
        <v>410</v>
      </c>
      <c r="K10" s="299">
        <f>VLOOKUP(C10,'[1]補助対象車両リスト'!$I$4:$J$79,2,0)</f>
        <v>300</v>
      </c>
      <c r="L10" s="306">
        <f>IF(J10&gt;K10,K10,J10)</f>
        <v>300</v>
      </c>
      <c r="M10" s="303"/>
      <c r="N10" s="303"/>
      <c r="O10" s="303"/>
    </row>
    <row r="11" spans="1:15" s="169" customFormat="1" ht="18" customHeight="1">
      <c r="A11" s="303"/>
      <c r="B11" s="212" t="s">
        <v>261</v>
      </c>
      <c r="C11" s="213" t="s">
        <v>271</v>
      </c>
      <c r="D11" s="214">
        <v>4</v>
      </c>
      <c r="E11" s="214">
        <v>33</v>
      </c>
      <c r="F11" s="179">
        <f>IF(ISTEXT(C11),IF(ISNUMBER(D11),L11*D11,""),"")</f>
        <v>1320</v>
      </c>
      <c r="G11" s="305">
        <f>IF(C11="該当なし","台数及び容量は空欄のこと","")</f>
      </c>
      <c r="H11" s="305"/>
      <c r="I11" s="305"/>
      <c r="J11" s="306">
        <f>ROUNDDOWN(E11/2*20000/1000,0)</f>
        <v>330</v>
      </c>
      <c r="K11" s="299">
        <f>VLOOKUP(C11,'[1]補助対象車両リスト'!$I$4:$J$79,2,0)</f>
        <v>400</v>
      </c>
      <c r="L11" s="306">
        <f>IF(J11&gt;K11,K11,J11)</f>
        <v>330</v>
      </c>
      <c r="M11" s="303"/>
      <c r="N11" s="303"/>
      <c r="O11" s="303"/>
    </row>
    <row r="12" spans="1:15" s="169" customFormat="1" ht="18" customHeight="1">
      <c r="A12" s="303"/>
      <c r="B12" s="212" t="s">
        <v>262</v>
      </c>
      <c r="C12" s="213"/>
      <c r="D12" s="214"/>
      <c r="E12" s="214"/>
      <c r="F12" s="179">
        <f>IF(ISTEXT(C12),IF(ISNUMBER(D12),L12*D12,""),"")</f>
      </c>
      <c r="G12" s="305">
        <f>IF(C12="該当なし","台数及び容量は空欄のこと","")</f>
      </c>
      <c r="H12" s="305"/>
      <c r="I12" s="305"/>
      <c r="J12" s="306">
        <f>ROUNDDOWN(E12/2*20000/1000,0)</f>
        <v>0</v>
      </c>
      <c r="K12" s="299" t="e">
        <f>VLOOKUP(C12,'[1]補助対象車両リスト'!$I$4:$J$79,2,0)</f>
        <v>#N/A</v>
      </c>
      <c r="L12" s="306" t="e">
        <f>IF(J12&gt;K12,K12,J12)</f>
        <v>#N/A</v>
      </c>
      <c r="M12" s="303"/>
      <c r="N12" s="303"/>
      <c r="O12" s="303"/>
    </row>
    <row r="13" spans="1:15" s="169" customFormat="1" ht="18" customHeight="1">
      <c r="A13" s="303"/>
      <c r="B13" s="212" t="s">
        <v>263</v>
      </c>
      <c r="C13" s="213"/>
      <c r="D13" s="214"/>
      <c r="E13" s="214"/>
      <c r="F13" s="179">
        <f>IF(ISTEXT(C13),IF(ISNUMBER(D13),L13*D13,""),"")</f>
      </c>
      <c r="G13" s="305">
        <f>IF(C13="該当なし","台数及び容量は空欄のこと","")</f>
      </c>
      <c r="H13" s="305"/>
      <c r="I13" s="305"/>
      <c r="J13" s="306">
        <f>ROUNDDOWN(E13/2*20000/1000,0)</f>
        <v>0</v>
      </c>
      <c r="K13" s="299" t="e">
        <f>VLOOKUP(C13,'[1]補助対象車両リスト'!$I$4:$J$79,2,0)</f>
        <v>#N/A</v>
      </c>
      <c r="L13" s="306" t="e">
        <f>IF(J13&gt;K13,K13,J13)</f>
        <v>#N/A</v>
      </c>
      <c r="M13" s="303"/>
      <c r="N13" s="303"/>
      <c r="O13" s="303"/>
    </row>
    <row r="14" spans="1:33" s="168" customFormat="1" ht="18" customHeight="1">
      <c r="A14" s="296"/>
      <c r="B14" s="212" t="s">
        <v>264</v>
      </c>
      <c r="C14" s="213"/>
      <c r="D14" s="214"/>
      <c r="E14" s="214"/>
      <c r="F14" s="179">
        <f>IF(ISTEXT(C14),IF(ISNUMBER(D14),L14*D14,""),"")</f>
      </c>
      <c r="G14" s="305">
        <f>IF(C14="該当なし","台数及び容量は空欄のこと","")</f>
      </c>
      <c r="H14" s="305"/>
      <c r="I14" s="305"/>
      <c r="J14" s="306">
        <f>ROUNDDOWN(E14/2*20000/1000,0)</f>
        <v>0</v>
      </c>
      <c r="K14" s="299" t="e">
        <f>VLOOKUP(C14,'[1]補助対象車両リスト'!$I$4:$J$79,2,0)</f>
        <v>#N/A</v>
      </c>
      <c r="L14" s="306" t="e">
        <f>IF(J14&gt;K14,K14,J14)</f>
        <v>#N/A</v>
      </c>
      <c r="M14" s="303"/>
      <c r="N14" s="303"/>
      <c r="O14" s="303"/>
      <c r="P14" s="169"/>
      <c r="Q14" s="169"/>
      <c r="R14" s="169"/>
      <c r="S14" s="169"/>
      <c r="T14" s="169"/>
      <c r="U14" s="169"/>
      <c r="V14" s="169"/>
      <c r="W14" s="169"/>
      <c r="X14" s="169"/>
      <c r="Y14" s="169"/>
      <c r="Z14" s="169"/>
      <c r="AA14" s="169"/>
      <c r="AB14" s="169"/>
      <c r="AC14" s="169"/>
      <c r="AD14" s="169"/>
      <c r="AE14" s="169"/>
      <c r="AF14" s="169"/>
      <c r="AG14" s="169"/>
    </row>
    <row r="15" spans="1:15" s="169" customFormat="1" ht="18" customHeight="1">
      <c r="A15" s="303"/>
      <c r="B15" s="305"/>
      <c r="C15" s="309"/>
      <c r="D15" s="310"/>
      <c r="E15" s="310"/>
      <c r="F15" s="311"/>
      <c r="G15" s="305"/>
      <c r="H15" s="305"/>
      <c r="I15" s="305"/>
      <c r="J15" s="306"/>
      <c r="K15" s="306"/>
      <c r="L15" s="306"/>
      <c r="M15" s="303"/>
      <c r="N15" s="303"/>
      <c r="O15" s="303"/>
    </row>
    <row r="16" spans="1:33" s="169" customFormat="1" ht="18" customHeight="1">
      <c r="A16" s="303"/>
      <c r="B16" s="298"/>
      <c r="C16" s="312" t="s">
        <v>265</v>
      </c>
      <c r="D16" s="313"/>
      <c r="E16" s="313"/>
      <c r="F16" s="297"/>
      <c r="G16" s="298"/>
      <c r="H16" s="298"/>
      <c r="I16" s="298"/>
      <c r="J16" s="299"/>
      <c r="K16" s="299"/>
      <c r="L16" s="299"/>
      <c r="M16" s="296"/>
      <c r="N16" s="296"/>
      <c r="O16" s="296"/>
      <c r="P16" s="168"/>
      <c r="Q16" s="168"/>
      <c r="R16" s="168"/>
      <c r="S16" s="168"/>
      <c r="T16" s="168"/>
      <c r="U16" s="168"/>
      <c r="V16" s="168"/>
      <c r="W16" s="168"/>
      <c r="X16" s="168"/>
      <c r="Y16" s="168"/>
      <c r="Z16" s="168"/>
      <c r="AA16" s="168"/>
      <c r="AB16" s="168"/>
      <c r="AC16" s="168"/>
      <c r="AD16" s="168"/>
      <c r="AE16" s="168"/>
      <c r="AF16" s="168"/>
      <c r="AG16" s="168"/>
    </row>
    <row r="17" spans="1:15" s="169" customFormat="1" ht="18" customHeight="1">
      <c r="A17" s="303"/>
      <c r="B17" s="171" t="s">
        <v>250</v>
      </c>
      <c r="C17" s="173" t="s">
        <v>251</v>
      </c>
      <c r="D17" s="173" t="s">
        <v>252</v>
      </c>
      <c r="E17" s="173" t="s">
        <v>253</v>
      </c>
      <c r="F17" s="172" t="s">
        <v>254</v>
      </c>
      <c r="G17" s="305"/>
      <c r="H17" s="305"/>
      <c r="I17" s="305"/>
      <c r="J17" s="306" t="s">
        <v>256</v>
      </c>
      <c r="K17" s="306" t="s">
        <v>257</v>
      </c>
      <c r="L17" s="306" t="s">
        <v>258</v>
      </c>
      <c r="M17" s="303"/>
      <c r="N17" s="303"/>
      <c r="O17" s="303"/>
    </row>
    <row r="18" spans="1:15" s="169" customFormat="1" ht="18" customHeight="1">
      <c r="A18" s="303"/>
      <c r="B18" s="212" t="s">
        <v>266</v>
      </c>
      <c r="C18" s="213" t="s">
        <v>279</v>
      </c>
      <c r="D18" s="214">
        <v>1</v>
      </c>
      <c r="E18" s="214">
        <v>5</v>
      </c>
      <c r="F18" s="179">
        <f>IF(ISTEXT(C18),IF(ISNUMBER(D18),L18*D18,""),"")</f>
        <v>50</v>
      </c>
      <c r="G18" s="305">
        <f>IF(C18="該当なし","台数及び容量は空欄のこと","")</f>
      </c>
      <c r="H18" s="305"/>
      <c r="I18" s="305"/>
      <c r="J18" s="306">
        <f>ROUNDDOWN(E18/2*20000/1000,0)</f>
        <v>50</v>
      </c>
      <c r="K18" s="306">
        <f>VLOOKUP(C18,'[1]補助対象車両リスト'!$I$80:$J$86,2,0)</f>
        <v>164</v>
      </c>
      <c r="L18" s="306">
        <f>IF(J18&gt;K18,K18,J18)</f>
        <v>50</v>
      </c>
      <c r="M18" s="303"/>
      <c r="N18" s="303"/>
      <c r="O18" s="303"/>
    </row>
    <row r="19" spans="1:15" s="169" customFormat="1" ht="18" customHeight="1">
      <c r="A19" s="303"/>
      <c r="B19" s="212" t="s">
        <v>267</v>
      </c>
      <c r="C19" s="213" t="s">
        <v>280</v>
      </c>
      <c r="D19" s="214">
        <v>2</v>
      </c>
      <c r="E19" s="214">
        <v>10</v>
      </c>
      <c r="F19" s="179">
        <f>IF(ISTEXT(C19),IF(ISNUMBER(D19),L19*D19,""),"")</f>
        <v>200</v>
      </c>
      <c r="G19" s="305">
        <f>IF(C19="該当なし","台数及び容量は空欄のこと","")</f>
      </c>
      <c r="H19" s="305"/>
      <c r="I19" s="305"/>
      <c r="J19" s="306">
        <f>ROUNDDOWN(E19/2*20000/1000,0)</f>
        <v>100</v>
      </c>
      <c r="K19" s="306">
        <f>VLOOKUP(C19,'[1]補助対象車両リスト'!$I$80:$J$86,2,0)</f>
        <v>150</v>
      </c>
      <c r="L19" s="306">
        <f>IF(J19&gt;K19,K19,J19)</f>
        <v>100</v>
      </c>
      <c r="M19" s="303"/>
      <c r="N19" s="303"/>
      <c r="O19" s="303"/>
    </row>
    <row r="20" spans="1:15" s="169" customFormat="1" ht="18" customHeight="1">
      <c r="A20" s="303"/>
      <c r="B20" s="212" t="s">
        <v>268</v>
      </c>
      <c r="C20" s="213"/>
      <c r="D20" s="214"/>
      <c r="E20" s="214"/>
      <c r="F20" s="179">
        <f>IF(ISTEXT(C20),IF(ISNUMBER(D20),L20*D20,""),"")</f>
      </c>
      <c r="G20" s="305">
        <f>IF(C20="該当なし","台数及び容量は空欄のこと","")</f>
      </c>
      <c r="H20" s="305"/>
      <c r="I20" s="305"/>
      <c r="J20" s="306">
        <f>ROUNDDOWN(E20/2*20000/1000,0)</f>
        <v>0</v>
      </c>
      <c r="K20" s="306" t="e">
        <f>VLOOKUP(C20,'[1]補助対象車両リスト'!$I$80:$J$86,2,0)</f>
        <v>#N/A</v>
      </c>
      <c r="L20" s="306" t="e">
        <f>IF(J20&gt;K20,K20,J20)</f>
        <v>#N/A</v>
      </c>
      <c r="M20" s="303"/>
      <c r="N20" s="303"/>
      <c r="O20" s="303"/>
    </row>
    <row r="21" spans="1:15" s="169" customFormat="1" ht="18" customHeight="1">
      <c r="A21" s="303"/>
      <c r="B21" s="212" t="s">
        <v>269</v>
      </c>
      <c r="C21" s="213"/>
      <c r="D21" s="214"/>
      <c r="E21" s="214"/>
      <c r="F21" s="179">
        <f>IF(ISTEXT(C21),IF(ISNUMBER(D21),L21*D21,""),"")</f>
      </c>
      <c r="G21" s="305">
        <f>IF(C21="該当なし","台数及び容量は空欄のこと","")</f>
      </c>
      <c r="H21" s="305"/>
      <c r="I21" s="305"/>
      <c r="J21" s="306">
        <f>ROUNDDOWN(E21/2*20000/1000,0)</f>
        <v>0</v>
      </c>
      <c r="K21" s="306" t="e">
        <f>VLOOKUP(C21,'[1]補助対象車両リスト'!$I$80:$J$86,2,0)</f>
        <v>#N/A</v>
      </c>
      <c r="L21" s="306" t="e">
        <f>IF(J21&gt;K21,K21,J21)</f>
        <v>#N/A</v>
      </c>
      <c r="M21" s="303"/>
      <c r="N21" s="303"/>
      <c r="O21" s="303"/>
    </row>
    <row r="22" spans="1:33" s="168" customFormat="1" ht="18" customHeight="1">
      <c r="A22" s="296"/>
      <c r="B22" s="212" t="s">
        <v>270</v>
      </c>
      <c r="C22" s="213"/>
      <c r="D22" s="214"/>
      <c r="E22" s="214"/>
      <c r="F22" s="179">
        <f>IF(ISTEXT(C22),IF(ISNUMBER(D22),L22*D22,""),"")</f>
      </c>
      <c r="G22" s="305">
        <f>IF(C22="該当なし","台数及び容量は空欄のこと","")</f>
      </c>
      <c r="H22" s="305"/>
      <c r="I22" s="305"/>
      <c r="J22" s="306">
        <f>ROUNDDOWN(E22/2*20000/1000,0)</f>
        <v>0</v>
      </c>
      <c r="K22" s="306" t="e">
        <f>VLOOKUP(C22,'[1]補助対象車両リスト'!$I$80:$J$86,2,0)</f>
        <v>#N/A</v>
      </c>
      <c r="L22" s="306" t="e">
        <f>IF(J22&gt;K22,K22,J22)</f>
        <v>#N/A</v>
      </c>
      <c r="M22" s="303"/>
      <c r="N22" s="303"/>
      <c r="O22" s="303"/>
      <c r="P22" s="169"/>
      <c r="Q22" s="169"/>
      <c r="R22" s="169"/>
      <c r="S22" s="169"/>
      <c r="T22" s="169"/>
      <c r="U22" s="169"/>
      <c r="V22" s="169"/>
      <c r="W22" s="169"/>
      <c r="X22" s="169"/>
      <c r="Y22" s="169"/>
      <c r="Z22" s="169"/>
      <c r="AA22" s="169"/>
      <c r="AB22" s="169"/>
      <c r="AC22" s="169"/>
      <c r="AD22" s="169"/>
      <c r="AE22" s="169"/>
      <c r="AF22" s="169"/>
      <c r="AG22" s="169"/>
    </row>
    <row r="23" spans="1:33" s="168" customFormat="1" ht="18" customHeight="1">
      <c r="A23" s="296"/>
      <c r="B23" s="305"/>
      <c r="C23" s="309"/>
      <c r="D23" s="310"/>
      <c r="E23" s="310"/>
      <c r="F23" s="311"/>
      <c r="G23" s="305"/>
      <c r="H23" s="305"/>
      <c r="I23" s="305"/>
      <c r="J23" s="306"/>
      <c r="K23" s="306"/>
      <c r="L23" s="306"/>
      <c r="M23" s="303"/>
      <c r="N23" s="303"/>
      <c r="O23" s="303"/>
      <c r="P23" s="169"/>
      <c r="Q23" s="169"/>
      <c r="R23" s="169"/>
      <c r="S23" s="169"/>
      <c r="T23" s="169"/>
      <c r="U23" s="169"/>
      <c r="V23" s="169"/>
      <c r="W23" s="169"/>
      <c r="X23" s="169"/>
      <c r="Y23" s="169"/>
      <c r="Z23" s="169"/>
      <c r="AA23" s="169"/>
      <c r="AB23" s="169"/>
      <c r="AC23" s="169"/>
      <c r="AD23" s="169"/>
      <c r="AE23" s="169"/>
      <c r="AF23" s="169"/>
      <c r="AG23" s="169"/>
    </row>
    <row r="24" spans="1:33" s="168" customFormat="1" ht="18" customHeight="1">
      <c r="A24" s="296"/>
      <c r="B24" s="305"/>
      <c r="C24" s="309"/>
      <c r="D24" s="310"/>
      <c r="E24" s="310"/>
      <c r="F24" s="311"/>
      <c r="G24" s="305"/>
      <c r="H24" s="305"/>
      <c r="I24" s="305"/>
      <c r="J24" s="306"/>
      <c r="K24" s="306"/>
      <c r="L24" s="306"/>
      <c r="M24" s="303"/>
      <c r="N24" s="303"/>
      <c r="O24" s="303"/>
      <c r="P24" s="169"/>
      <c r="Q24" s="169"/>
      <c r="R24" s="169"/>
      <c r="S24" s="169"/>
      <c r="T24" s="169"/>
      <c r="U24" s="169"/>
      <c r="V24" s="169"/>
      <c r="W24" s="169"/>
      <c r="X24" s="169"/>
      <c r="Y24" s="169"/>
      <c r="Z24" s="169"/>
      <c r="AA24" s="169"/>
      <c r="AB24" s="169"/>
      <c r="AC24" s="169"/>
      <c r="AD24" s="169"/>
      <c r="AE24" s="169"/>
      <c r="AF24" s="169"/>
      <c r="AG24" s="169"/>
    </row>
    <row r="25" spans="1:33" s="169" customFormat="1" ht="19.5" customHeight="1">
      <c r="A25" s="303"/>
      <c r="B25" s="304" t="s">
        <v>272</v>
      </c>
      <c r="C25" s="314"/>
      <c r="D25" s="313"/>
      <c r="E25" s="313"/>
      <c r="F25" s="297"/>
      <c r="G25" s="298"/>
      <c r="H25" s="298"/>
      <c r="I25" s="298"/>
      <c r="J25" s="299"/>
      <c r="K25" s="299"/>
      <c r="L25" s="299"/>
      <c r="M25" s="296"/>
      <c r="N25" s="296"/>
      <c r="O25" s="296"/>
      <c r="P25" s="168"/>
      <c r="Q25" s="168"/>
      <c r="R25" s="168"/>
      <c r="S25" s="168"/>
      <c r="T25" s="168"/>
      <c r="U25" s="168"/>
      <c r="V25" s="168"/>
      <c r="W25" s="168"/>
      <c r="X25" s="168"/>
      <c r="Y25" s="168"/>
      <c r="Z25" s="168"/>
      <c r="AA25" s="168"/>
      <c r="AB25" s="168"/>
      <c r="AC25" s="168"/>
      <c r="AD25" s="168"/>
      <c r="AE25" s="168"/>
      <c r="AF25" s="168"/>
      <c r="AG25" s="168"/>
    </row>
    <row r="26" spans="1:15" s="168" customFormat="1" ht="18" customHeight="1">
      <c r="A26" s="296"/>
      <c r="B26" s="298"/>
      <c r="C26" s="315" t="s">
        <v>410</v>
      </c>
      <c r="D26" s="313"/>
      <c r="E26" s="313"/>
      <c r="F26" s="297"/>
      <c r="G26" s="298"/>
      <c r="H26" s="298"/>
      <c r="I26" s="298"/>
      <c r="J26" s="299"/>
      <c r="K26" s="299"/>
      <c r="L26" s="299"/>
      <c r="M26" s="296"/>
      <c r="N26" s="296"/>
      <c r="O26" s="296"/>
    </row>
    <row r="27" spans="1:33" s="168" customFormat="1" ht="18" customHeight="1">
      <c r="A27" s="296"/>
      <c r="B27" s="171" t="s">
        <v>250</v>
      </c>
      <c r="C27" s="173" t="s">
        <v>251</v>
      </c>
      <c r="D27" s="173" t="s">
        <v>252</v>
      </c>
      <c r="E27" s="173" t="s">
        <v>253</v>
      </c>
      <c r="F27" s="172" t="s">
        <v>254</v>
      </c>
      <c r="G27" s="305"/>
      <c r="H27" s="305"/>
      <c r="I27" s="305"/>
      <c r="J27" s="306" t="s">
        <v>256</v>
      </c>
      <c r="K27" s="306" t="s">
        <v>257</v>
      </c>
      <c r="L27" s="306" t="s">
        <v>258</v>
      </c>
      <c r="M27" s="303"/>
      <c r="N27" s="303"/>
      <c r="O27" s="303"/>
      <c r="P27" s="169"/>
      <c r="Q27" s="169"/>
      <c r="R27" s="169"/>
      <c r="S27" s="169"/>
      <c r="T27" s="169"/>
      <c r="U27" s="169"/>
      <c r="V27" s="169"/>
      <c r="W27" s="169"/>
      <c r="X27" s="169"/>
      <c r="Y27" s="169"/>
      <c r="Z27" s="169"/>
      <c r="AA27" s="169"/>
      <c r="AB27" s="169"/>
      <c r="AC27" s="169"/>
      <c r="AD27" s="169"/>
      <c r="AE27" s="169"/>
      <c r="AF27" s="169"/>
      <c r="AG27" s="169"/>
    </row>
    <row r="28" spans="1:33" ht="18" customHeight="1">
      <c r="A28" s="194"/>
      <c r="B28" s="212" t="s">
        <v>273</v>
      </c>
      <c r="C28" s="213" t="s">
        <v>281</v>
      </c>
      <c r="D28" s="214">
        <v>1</v>
      </c>
      <c r="E28" s="214">
        <v>10</v>
      </c>
      <c r="F28" s="179">
        <f>IF(ISTEXT(C28),IF(ISNUMBER(D28),L28*D28,""),"")</f>
        <v>100</v>
      </c>
      <c r="G28" s="305">
        <f>IF(C28="該当なし","台数及び容量は空欄のこと","")</f>
      </c>
      <c r="H28" s="305"/>
      <c r="I28" s="305"/>
      <c r="J28" s="306">
        <f>ROUNDDOWN(E28/2*20000/1000,0)</f>
        <v>100</v>
      </c>
      <c r="K28" s="306">
        <f>VLOOKUP(C28,'[1]補助対象車両リスト'!$I$91:$J$103,2,0)</f>
        <v>200</v>
      </c>
      <c r="L28" s="306">
        <f>IF(J28&gt;K28,K28,J28)</f>
        <v>100</v>
      </c>
      <c r="M28" s="296"/>
      <c r="N28" s="296"/>
      <c r="O28" s="296"/>
      <c r="P28" s="168"/>
      <c r="Q28" s="168"/>
      <c r="R28" s="168"/>
      <c r="S28" s="168"/>
      <c r="T28" s="168"/>
      <c r="U28" s="168"/>
      <c r="V28" s="168"/>
      <c r="W28" s="168"/>
      <c r="X28" s="168"/>
      <c r="Y28" s="168"/>
      <c r="Z28" s="168"/>
      <c r="AA28" s="168"/>
      <c r="AB28" s="168"/>
      <c r="AC28" s="168"/>
      <c r="AD28" s="168"/>
      <c r="AE28" s="168"/>
      <c r="AF28" s="168"/>
      <c r="AG28" s="168"/>
    </row>
    <row r="29" spans="1:33" ht="18" customHeight="1">
      <c r="A29" s="194"/>
      <c r="B29" s="212" t="s">
        <v>274</v>
      </c>
      <c r="C29" s="213" t="s">
        <v>282</v>
      </c>
      <c r="D29" s="214">
        <v>2</v>
      </c>
      <c r="E29" s="214">
        <v>20</v>
      </c>
      <c r="F29" s="179">
        <f>IF(ISTEXT(C29),IF(ISNUMBER(D29),L29*D29,""),"")</f>
        <v>400</v>
      </c>
      <c r="G29" s="305">
        <f>IF(C29="該当なし","台数及び容量は空欄のこと","")</f>
      </c>
      <c r="H29" s="305"/>
      <c r="I29" s="305"/>
      <c r="J29" s="306">
        <f>ROUNDDOWN(E29/2*20000/1000,0)</f>
        <v>200</v>
      </c>
      <c r="K29" s="306">
        <f>VLOOKUP(C29,'[1]補助対象車両リスト'!$I$91:$J$103,2,0)</f>
        <v>200</v>
      </c>
      <c r="L29" s="306">
        <f>IF(J29&gt;K29,K29,J29)</f>
        <v>200</v>
      </c>
      <c r="M29" s="296"/>
      <c r="N29" s="296"/>
      <c r="O29" s="296"/>
      <c r="P29" s="168"/>
      <c r="Q29" s="168"/>
      <c r="R29" s="168"/>
      <c r="S29" s="168"/>
      <c r="T29" s="168"/>
      <c r="U29" s="168"/>
      <c r="V29" s="168"/>
      <c r="W29" s="168"/>
      <c r="X29" s="168"/>
      <c r="Y29" s="168"/>
      <c r="Z29" s="168"/>
      <c r="AA29" s="168"/>
      <c r="AB29" s="168"/>
      <c r="AC29" s="168"/>
      <c r="AD29" s="168"/>
      <c r="AE29" s="168"/>
      <c r="AF29" s="168"/>
      <c r="AG29" s="168"/>
    </row>
    <row r="30" spans="1:15" ht="18" customHeight="1">
      <c r="A30" s="194"/>
      <c r="B30" s="212" t="s">
        <v>275</v>
      </c>
      <c r="C30" s="213"/>
      <c r="D30" s="214"/>
      <c r="E30" s="214"/>
      <c r="F30" s="179">
        <f>IF(ISTEXT(C30),IF(ISNUMBER(D30),L30*D30,""),"")</f>
      </c>
      <c r="G30" s="305">
        <f>IF(C30="該当なし","台数及び容量は空欄のこと","")</f>
      </c>
      <c r="H30" s="305"/>
      <c r="I30" s="305"/>
      <c r="J30" s="306">
        <f>ROUNDDOWN(E30/2*20000/1000,0)</f>
        <v>0</v>
      </c>
      <c r="K30" s="306" t="e">
        <f>VLOOKUP(C30,'[1]補助対象車両リスト'!$I$91:$J$103,2,0)</f>
        <v>#N/A</v>
      </c>
      <c r="L30" s="306" t="e">
        <f>IF(J30&gt;K30,K30,J30)</f>
        <v>#N/A</v>
      </c>
      <c r="M30" s="194"/>
      <c r="N30" s="194"/>
      <c r="O30" s="194"/>
    </row>
    <row r="31" spans="1:15" ht="18" customHeight="1">
      <c r="A31" s="194"/>
      <c r="B31" s="212" t="s">
        <v>276</v>
      </c>
      <c r="C31" s="213"/>
      <c r="D31" s="214"/>
      <c r="E31" s="214"/>
      <c r="F31" s="179">
        <f>IF(ISTEXT(C31),IF(ISNUMBER(D31),L31*D31,""),"")</f>
      </c>
      <c r="G31" s="305">
        <f>IF(C31="該当なし","台数及び容量は空欄のこと","")</f>
      </c>
      <c r="H31" s="305"/>
      <c r="I31" s="305"/>
      <c r="J31" s="306">
        <f>ROUNDDOWN(E31/2*20000/1000,0)</f>
        <v>0</v>
      </c>
      <c r="K31" s="306" t="e">
        <f>VLOOKUP(C31,'[1]補助対象車両リスト'!$I$91:$J$103,2,0)</f>
        <v>#N/A</v>
      </c>
      <c r="L31" s="306" t="e">
        <f>IF(J31&gt;K31,K31,J31)</f>
        <v>#N/A</v>
      </c>
      <c r="M31" s="194"/>
      <c r="N31" s="194"/>
      <c r="O31" s="194"/>
    </row>
    <row r="32" spans="1:15" ht="18" customHeight="1">
      <c r="A32" s="194"/>
      <c r="B32" s="212" t="s">
        <v>277</v>
      </c>
      <c r="C32" s="213"/>
      <c r="D32" s="214"/>
      <c r="E32" s="214"/>
      <c r="F32" s="179">
        <f>IF(ISTEXT(C32),IF(ISNUMBER(D32),L32*D32,""),"")</f>
      </c>
      <c r="G32" s="305">
        <f>IF(C32="該当なし","台数及び容量は空欄のこと","")</f>
      </c>
      <c r="H32" s="305"/>
      <c r="I32" s="305"/>
      <c r="J32" s="306">
        <f>ROUNDDOWN(E32/2*20000/1000,0)</f>
        <v>0</v>
      </c>
      <c r="K32" s="306" t="e">
        <f>VLOOKUP(C32,'[1]補助対象車両リスト'!$I$91:$J$103,2,0)</f>
        <v>#N/A</v>
      </c>
      <c r="L32" s="306" t="e">
        <f>IF(J32&gt;K32,K32,J32)</f>
        <v>#N/A</v>
      </c>
      <c r="M32" s="194"/>
      <c r="N32" s="194"/>
      <c r="O32" s="194"/>
    </row>
    <row r="33" spans="1:15" ht="18" customHeight="1">
      <c r="A33" s="194"/>
      <c r="G33" s="293"/>
      <c r="H33" s="293"/>
      <c r="I33" s="293"/>
      <c r="J33" s="295"/>
      <c r="K33" s="295"/>
      <c r="L33" s="295"/>
      <c r="M33" s="194"/>
      <c r="N33" s="194"/>
      <c r="O33" s="194"/>
    </row>
    <row r="34" spans="1:15" ht="18" customHeight="1">
      <c r="A34" s="194"/>
      <c r="G34" s="293"/>
      <c r="H34" s="293"/>
      <c r="I34" s="293"/>
      <c r="J34" s="295"/>
      <c r="K34" s="295"/>
      <c r="L34" s="295"/>
      <c r="M34" s="194"/>
      <c r="N34" s="194"/>
      <c r="O34" s="194"/>
    </row>
    <row r="35" spans="1:15" ht="19.5" customHeight="1">
      <c r="A35" s="194"/>
      <c r="B35" s="787" t="s">
        <v>278</v>
      </c>
      <c r="C35" s="787"/>
      <c r="D35" s="188" t="s">
        <v>252</v>
      </c>
      <c r="E35" s="188" t="s">
        <v>253</v>
      </c>
      <c r="F35" s="188" t="s">
        <v>254</v>
      </c>
      <c r="G35" s="293"/>
      <c r="H35" s="293"/>
      <c r="I35" s="307"/>
      <c r="J35" s="295"/>
      <c r="K35" s="295"/>
      <c r="L35" s="308"/>
      <c r="M35" s="194"/>
      <c r="N35" s="194"/>
      <c r="O35" s="194"/>
    </row>
    <row r="36" spans="1:15" ht="19.5" customHeight="1">
      <c r="A36" s="194"/>
      <c r="B36" s="787"/>
      <c r="C36" s="787"/>
      <c r="D36" s="191">
        <f>SUM(D28:D32,D18:D22,D10:D14)</f>
        <v>12</v>
      </c>
      <c r="E36" s="192">
        <f>SUM(E28:E32,E18:E22,E10:E14)</f>
        <v>119</v>
      </c>
      <c r="F36" s="193">
        <f>SUM(F28:F32,F18:F22,F10:F14)</f>
        <v>2670</v>
      </c>
      <c r="G36" s="293"/>
      <c r="H36" s="293"/>
      <c r="I36" s="307"/>
      <c r="J36" s="295"/>
      <c r="K36" s="295"/>
      <c r="L36" s="308"/>
      <c r="M36" s="194"/>
      <c r="N36" s="194"/>
      <c r="O36" s="194"/>
    </row>
    <row r="37" spans="1:15" ht="13.5">
      <c r="A37" s="194"/>
      <c r="B37" s="293"/>
      <c r="C37" s="293"/>
      <c r="D37" s="294"/>
      <c r="E37" s="294"/>
      <c r="F37" s="294"/>
      <c r="G37" s="293"/>
      <c r="H37" s="293"/>
      <c r="I37" s="293"/>
      <c r="J37" s="295"/>
      <c r="K37" s="295"/>
      <c r="L37" s="295"/>
      <c r="M37" s="194"/>
      <c r="N37" s="194"/>
      <c r="O37" s="194"/>
    </row>
    <row r="38" spans="1:15" ht="13.5">
      <c r="A38" s="194"/>
      <c r="B38" s="293"/>
      <c r="C38" s="293"/>
      <c r="D38" s="294"/>
      <c r="E38" s="294"/>
      <c r="F38" s="294"/>
      <c r="G38" s="293"/>
      <c r="H38" s="293"/>
      <c r="I38" s="293"/>
      <c r="J38" s="295"/>
      <c r="K38" s="295"/>
      <c r="L38" s="295"/>
      <c r="M38" s="194"/>
      <c r="N38" s="194"/>
      <c r="O38" s="194"/>
    </row>
    <row r="39" spans="1:15" ht="13.5">
      <c r="A39" s="194"/>
      <c r="B39" s="293"/>
      <c r="C39" s="293"/>
      <c r="D39" s="294"/>
      <c r="E39" s="294"/>
      <c r="F39" s="294"/>
      <c r="G39" s="293"/>
      <c r="H39" s="293"/>
      <c r="I39" s="293"/>
      <c r="J39" s="295"/>
      <c r="K39" s="295"/>
      <c r="L39" s="295"/>
      <c r="M39" s="194"/>
      <c r="N39" s="194"/>
      <c r="O39" s="194"/>
    </row>
    <row r="40" spans="1:15" ht="13.5">
      <c r="A40" s="194"/>
      <c r="B40" s="293"/>
      <c r="C40" s="293"/>
      <c r="D40" s="294"/>
      <c r="E40" s="294"/>
      <c r="F40" s="294"/>
      <c r="G40" s="293"/>
      <c r="H40" s="293"/>
      <c r="I40" s="293"/>
      <c r="J40" s="295"/>
      <c r="K40" s="295"/>
      <c r="L40" s="295"/>
      <c r="M40" s="194"/>
      <c r="N40" s="194"/>
      <c r="O40" s="194"/>
    </row>
    <row r="41" spans="1:15" ht="13.5">
      <c r="A41" s="194"/>
      <c r="B41" s="293"/>
      <c r="C41" s="293"/>
      <c r="D41" s="294"/>
      <c r="E41" s="294"/>
      <c r="F41" s="294"/>
      <c r="G41" s="293"/>
      <c r="H41" s="293"/>
      <c r="I41" s="293"/>
      <c r="J41" s="295"/>
      <c r="K41" s="295"/>
      <c r="L41" s="295"/>
      <c r="M41" s="194"/>
      <c r="N41" s="194"/>
      <c r="O41" s="194"/>
    </row>
    <row r="42" spans="1:15" ht="13.5">
      <c r="A42" s="194"/>
      <c r="B42" s="293"/>
      <c r="C42" s="293"/>
      <c r="D42" s="294"/>
      <c r="E42" s="294"/>
      <c r="F42" s="294"/>
      <c r="G42" s="293"/>
      <c r="H42" s="293"/>
      <c r="I42" s="293"/>
      <c r="J42" s="295"/>
      <c r="K42" s="295"/>
      <c r="L42" s="295"/>
      <c r="M42" s="194"/>
      <c r="N42" s="194"/>
      <c r="O42" s="194"/>
    </row>
    <row r="43" spans="1:15" ht="13.5">
      <c r="A43" s="194"/>
      <c r="B43" s="293"/>
      <c r="C43" s="293"/>
      <c r="D43" s="294"/>
      <c r="E43" s="294"/>
      <c r="F43" s="294"/>
      <c r="G43" s="293"/>
      <c r="H43" s="293"/>
      <c r="I43" s="293"/>
      <c r="J43" s="295"/>
      <c r="K43" s="295"/>
      <c r="L43" s="295"/>
      <c r="M43" s="194"/>
      <c r="N43" s="194"/>
      <c r="O43" s="194"/>
    </row>
    <row r="44" spans="1:15" ht="13.5">
      <c r="A44" s="194"/>
      <c r="B44" s="293"/>
      <c r="C44" s="293"/>
      <c r="D44" s="294"/>
      <c r="E44" s="294"/>
      <c r="F44" s="294"/>
      <c r="G44" s="293"/>
      <c r="H44" s="293"/>
      <c r="I44" s="293"/>
      <c r="J44" s="295"/>
      <c r="K44" s="295"/>
      <c r="L44" s="295"/>
      <c r="M44" s="194"/>
      <c r="N44" s="194"/>
      <c r="O44" s="194"/>
    </row>
    <row r="45" spans="1:15" ht="13.5">
      <c r="A45" s="194"/>
      <c r="B45" s="293"/>
      <c r="C45" s="293"/>
      <c r="D45" s="294"/>
      <c r="E45" s="294"/>
      <c r="F45" s="294"/>
      <c r="G45" s="293"/>
      <c r="H45" s="293"/>
      <c r="I45" s="293"/>
      <c r="J45" s="295"/>
      <c r="K45" s="295"/>
      <c r="L45" s="295"/>
      <c r="M45" s="194"/>
      <c r="N45" s="194"/>
      <c r="O45" s="194"/>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4" t="s">
        <v>67</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21" customHeight="1">
      <c r="A2" s="46"/>
      <c r="B2" s="46"/>
      <c r="C2" s="46"/>
      <c r="D2" s="46"/>
      <c r="E2" s="46"/>
      <c r="F2" s="46"/>
      <c r="G2" s="46"/>
      <c r="H2" s="46"/>
      <c r="I2" s="46"/>
      <c r="J2" s="46"/>
      <c r="K2" s="46"/>
      <c r="L2" s="46"/>
      <c r="M2" s="46"/>
      <c r="N2" s="46"/>
      <c r="O2" s="46"/>
      <c r="P2" s="46"/>
      <c r="Q2" s="46"/>
      <c r="R2" s="241"/>
      <c r="S2" s="46"/>
      <c r="T2" s="242" t="s">
        <v>361</v>
      </c>
      <c r="U2" s="354"/>
      <c r="V2" s="354"/>
      <c r="W2" s="54" t="s">
        <v>125</v>
      </c>
      <c r="X2" s="355"/>
      <c r="Y2" s="355"/>
      <c r="Z2" s="55" t="s">
        <v>126</v>
      </c>
      <c r="AA2" s="54"/>
    </row>
    <row r="3" spans="1:53" ht="21"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BA3" s="336" t="s">
        <v>362</v>
      </c>
    </row>
    <row r="4" spans="1:53" ht="21" customHeight="1">
      <c r="A4" s="341" t="s">
        <v>138</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BA4" s="336" t="s">
        <v>355</v>
      </c>
    </row>
    <row r="5" spans="1:53" ht="21" customHeight="1">
      <c r="A5" s="341" t="s">
        <v>147</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BA5" s="336" t="s">
        <v>539</v>
      </c>
    </row>
    <row r="6" spans="1:53" ht="21"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BA6" s="56"/>
    </row>
    <row r="7" spans="1:27" ht="21"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row>
    <row r="8" spans="1:54" ht="21" customHeight="1">
      <c r="A8" s="44"/>
      <c r="B8" s="44"/>
      <c r="C8" s="44"/>
      <c r="D8" s="44"/>
      <c r="E8" s="44"/>
      <c r="F8" s="44"/>
      <c r="G8" s="44"/>
      <c r="H8" s="44"/>
      <c r="I8" s="44"/>
      <c r="J8" s="343" t="s">
        <v>37</v>
      </c>
      <c r="K8" s="343"/>
      <c r="L8" s="343"/>
      <c r="M8" s="343"/>
      <c r="N8" s="344"/>
      <c r="O8" s="344"/>
      <c r="P8" s="344"/>
      <c r="Q8" s="344"/>
      <c r="R8" s="344"/>
      <c r="S8" s="344"/>
      <c r="T8" s="344"/>
      <c r="U8" s="344"/>
      <c r="V8" s="344"/>
      <c r="W8" s="344"/>
      <c r="X8" s="344"/>
      <c r="Y8" s="344"/>
      <c r="Z8" s="344"/>
      <c r="AA8" s="344"/>
      <c r="AB8" s="44"/>
      <c r="BB8" s="56"/>
    </row>
    <row r="9" spans="1:28" ht="21" customHeight="1">
      <c r="A9" s="44"/>
      <c r="B9" s="44"/>
      <c r="C9" s="44"/>
      <c r="D9" s="44"/>
      <c r="E9" s="44"/>
      <c r="F9" s="44"/>
      <c r="G9" s="44"/>
      <c r="H9" s="45" t="s">
        <v>81</v>
      </c>
      <c r="I9" s="44"/>
      <c r="J9" s="343" t="s">
        <v>36</v>
      </c>
      <c r="K9" s="343"/>
      <c r="L9" s="343"/>
      <c r="M9" s="343"/>
      <c r="N9" s="345"/>
      <c r="O9" s="345"/>
      <c r="P9" s="345"/>
      <c r="Q9" s="345"/>
      <c r="R9" s="345"/>
      <c r="S9" s="345"/>
      <c r="T9" s="345"/>
      <c r="U9" s="345"/>
      <c r="V9" s="345"/>
      <c r="W9" s="345"/>
      <c r="X9" s="345"/>
      <c r="Y9" s="345"/>
      <c r="Z9" s="345"/>
      <c r="AA9" s="345"/>
      <c r="AB9" s="44"/>
    </row>
    <row r="10" spans="1:53" ht="21" customHeight="1">
      <c r="A10" s="44"/>
      <c r="B10" s="44"/>
      <c r="C10" s="44"/>
      <c r="D10" s="44"/>
      <c r="E10" s="44"/>
      <c r="F10" s="44"/>
      <c r="G10" s="44"/>
      <c r="H10" s="44"/>
      <c r="I10" s="44"/>
      <c r="J10" s="346" t="s">
        <v>54</v>
      </c>
      <c r="K10" s="346"/>
      <c r="L10" s="346"/>
      <c r="M10" s="346"/>
      <c r="N10" s="344"/>
      <c r="O10" s="344"/>
      <c r="P10" s="344"/>
      <c r="Q10" s="344"/>
      <c r="R10" s="344"/>
      <c r="S10" s="344"/>
      <c r="T10" s="344"/>
      <c r="U10" s="344"/>
      <c r="V10" s="344"/>
      <c r="W10" s="344"/>
      <c r="X10" s="344"/>
      <c r="Y10" s="344"/>
      <c r="Z10" s="344"/>
      <c r="AA10" s="344"/>
      <c r="AB10" s="44"/>
      <c r="BA10" s="9"/>
    </row>
    <row r="11" spans="1:53" ht="21"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BA11" s="9"/>
    </row>
    <row r="12" spans="1:53" ht="21"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BA12" s="9"/>
    </row>
    <row r="13" spans="1:53" ht="21" customHeight="1">
      <c r="A13" s="361" t="s">
        <v>354</v>
      </c>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44"/>
      <c r="BA13" s="9"/>
    </row>
    <row r="14" spans="1:71" ht="21" customHeight="1">
      <c r="A14" s="342" t="s">
        <v>53</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44"/>
      <c r="BA14" s="9"/>
      <c r="BB14" s="9"/>
      <c r="BC14" s="9"/>
      <c r="BD14" s="9"/>
      <c r="BE14" s="9"/>
      <c r="BF14" s="9"/>
      <c r="BG14" s="9"/>
      <c r="BH14" s="9"/>
      <c r="BI14" s="9"/>
      <c r="BJ14" s="9"/>
      <c r="BK14" s="9"/>
      <c r="BL14" s="9"/>
      <c r="BM14" s="9"/>
      <c r="BN14" s="9"/>
      <c r="BO14" s="9"/>
      <c r="BP14" s="9"/>
      <c r="BQ14" s="9"/>
      <c r="BR14" s="9"/>
      <c r="BS14" s="9"/>
    </row>
    <row r="15" spans="1:71" ht="21" customHeigh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44"/>
      <c r="BA15" s="9"/>
      <c r="BB15" s="9"/>
      <c r="BC15" s="9"/>
      <c r="BD15" s="9"/>
      <c r="BE15" s="9"/>
      <c r="BF15" s="9"/>
      <c r="BG15" s="9"/>
      <c r="BH15" s="9"/>
      <c r="BI15" s="9"/>
      <c r="BJ15" s="9"/>
      <c r="BK15" s="9"/>
      <c r="BL15" s="9"/>
      <c r="BM15" s="9"/>
      <c r="BN15" s="9"/>
      <c r="BO15" s="9"/>
      <c r="BP15" s="9"/>
      <c r="BQ15" s="9"/>
      <c r="BR15" s="9"/>
      <c r="BS15" s="9"/>
    </row>
    <row r="16" spans="1:71" ht="21" customHeight="1">
      <c r="A16" s="363" t="s">
        <v>355</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BA16" s="9"/>
      <c r="BB16" s="9"/>
      <c r="BC16" s="9"/>
      <c r="BD16" s="9"/>
      <c r="BE16" s="9"/>
      <c r="BF16" s="9"/>
      <c r="BG16" s="9"/>
      <c r="BH16" s="9"/>
      <c r="BI16" s="9"/>
      <c r="BJ16" s="9"/>
      <c r="BK16" s="9"/>
      <c r="BL16" s="9"/>
      <c r="BM16" s="9"/>
      <c r="BN16" s="9"/>
      <c r="BO16" s="9"/>
      <c r="BP16" s="9"/>
      <c r="BQ16" s="9"/>
      <c r="BR16" s="9"/>
      <c r="BS16" s="9"/>
    </row>
    <row r="17" spans="1:71" ht="21" customHeight="1">
      <c r="A17" s="342" t="s">
        <v>349</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44"/>
      <c r="BA17" s="9"/>
      <c r="BB17" s="9"/>
      <c r="BC17" s="9"/>
      <c r="BD17" s="9"/>
      <c r="BE17" s="9"/>
      <c r="BF17" s="9"/>
      <c r="BG17" s="9"/>
      <c r="BH17" s="9"/>
      <c r="BI17" s="9"/>
      <c r="BJ17" s="9"/>
      <c r="BK17" s="9"/>
      <c r="BL17" s="9"/>
      <c r="BM17" s="9"/>
      <c r="BN17" s="9"/>
      <c r="BO17" s="9"/>
      <c r="BP17" s="9"/>
      <c r="BQ17" s="9"/>
      <c r="BR17" s="9"/>
      <c r="BS17" s="9"/>
    </row>
    <row r="18" spans="1:71" ht="21"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BB18" s="9"/>
      <c r="BC18" s="9"/>
      <c r="BD18" s="9"/>
      <c r="BE18" s="9"/>
      <c r="BF18" s="9"/>
      <c r="BG18" s="9"/>
      <c r="BH18" s="9"/>
      <c r="BI18" s="9"/>
      <c r="BJ18" s="9"/>
      <c r="BK18" s="9"/>
      <c r="BL18" s="9"/>
      <c r="BM18" s="9"/>
      <c r="BN18" s="9"/>
      <c r="BO18" s="9"/>
      <c r="BP18" s="9"/>
      <c r="BQ18" s="9"/>
      <c r="BR18" s="9"/>
      <c r="BS18" s="9"/>
    </row>
    <row r="19" spans="1:71" ht="21"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BB19" s="9"/>
      <c r="BC19" s="9"/>
      <c r="BD19" s="9"/>
      <c r="BE19" s="9"/>
      <c r="BF19" s="9"/>
      <c r="BG19" s="9"/>
      <c r="BH19" s="9"/>
      <c r="BI19" s="9"/>
      <c r="BJ19" s="9"/>
      <c r="BK19" s="9"/>
      <c r="BL19" s="9"/>
      <c r="BM19" s="9"/>
      <c r="BN19" s="9"/>
      <c r="BO19" s="9"/>
      <c r="BP19" s="9"/>
      <c r="BQ19" s="9"/>
      <c r="BR19" s="9"/>
      <c r="BS19" s="9"/>
    </row>
    <row r="20" spans="1:71" ht="21" customHeight="1">
      <c r="A20" s="46"/>
      <c r="B20" s="46" t="s">
        <v>71</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BB20" s="9"/>
      <c r="BC20" s="9"/>
      <c r="BD20" s="9"/>
      <c r="BE20" s="9"/>
      <c r="BF20" s="9"/>
      <c r="BG20" s="9"/>
      <c r="BH20" s="9"/>
      <c r="BI20" s="9"/>
      <c r="BJ20" s="9"/>
      <c r="BK20" s="9"/>
      <c r="BL20" s="9"/>
      <c r="BM20" s="9"/>
      <c r="BN20" s="9"/>
      <c r="BO20" s="9"/>
      <c r="BP20" s="9"/>
      <c r="BQ20" s="9"/>
      <c r="BR20" s="9"/>
      <c r="BS20" s="9"/>
    </row>
    <row r="21" spans="1:71" ht="21"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BB21" s="9"/>
      <c r="BC21" s="9"/>
      <c r="BD21" s="9"/>
      <c r="BE21" s="9"/>
      <c r="BF21" s="9"/>
      <c r="BG21" s="9"/>
      <c r="BH21" s="9"/>
      <c r="BI21" s="9"/>
      <c r="BJ21" s="9"/>
      <c r="BK21" s="9"/>
      <c r="BL21" s="9"/>
      <c r="BM21" s="9"/>
      <c r="BN21" s="9"/>
      <c r="BO21" s="9"/>
      <c r="BP21" s="9"/>
      <c r="BQ21" s="9"/>
      <c r="BR21" s="9"/>
      <c r="BS21" s="9"/>
    </row>
    <row r="22" spans="1:27" ht="21" customHeight="1">
      <c r="A22" s="44"/>
      <c r="B22" s="44"/>
      <c r="C22" s="341" t="s">
        <v>64</v>
      </c>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row>
    <row r="23" spans="1:27" ht="21" customHeight="1">
      <c r="A23" s="44"/>
      <c r="B23" s="44"/>
      <c r="C23" s="341" t="s">
        <v>65</v>
      </c>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row>
    <row r="24" spans="1:27" ht="21" customHeight="1">
      <c r="A24" s="44"/>
      <c r="B24" s="44"/>
      <c r="C24" s="341" t="s">
        <v>33</v>
      </c>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row>
    <row r="25" spans="1:27" ht="21" customHeight="1">
      <c r="A25" s="44"/>
      <c r="B25" s="44"/>
      <c r="C25" s="341" t="s">
        <v>34</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row>
    <row r="26" spans="1:27" ht="21" customHeight="1">
      <c r="A26" s="44"/>
      <c r="B26" s="44"/>
      <c r="C26" s="341" t="s">
        <v>35</v>
      </c>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row>
    <row r="27" spans="1:27" ht="21"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ht="21" customHeight="1">
      <c r="A28" s="44"/>
      <c r="B28" s="44"/>
      <c r="C28" s="44"/>
      <c r="D28" s="44"/>
      <c r="E28" s="44"/>
      <c r="F28" s="44"/>
      <c r="G28" s="44"/>
      <c r="H28" s="44"/>
      <c r="I28" s="44"/>
      <c r="J28" s="44"/>
      <c r="K28" s="44"/>
      <c r="L28" s="358" t="s">
        <v>76</v>
      </c>
      <c r="M28" s="359"/>
      <c r="N28" s="359"/>
      <c r="O28" s="359"/>
      <c r="P28" s="359"/>
      <c r="Q28" s="359"/>
      <c r="R28" s="359"/>
      <c r="S28" s="359"/>
      <c r="T28" s="359"/>
      <c r="U28" s="359"/>
      <c r="V28" s="359"/>
      <c r="W28" s="359"/>
      <c r="X28" s="359"/>
      <c r="Y28" s="359"/>
      <c r="Z28" s="360"/>
      <c r="AA28" s="44"/>
    </row>
    <row r="29" spans="1:27" ht="21" customHeight="1">
      <c r="A29" s="44"/>
      <c r="B29" s="44"/>
      <c r="C29" s="44"/>
      <c r="D29" s="44"/>
      <c r="E29" s="44"/>
      <c r="F29" s="44"/>
      <c r="G29" s="44"/>
      <c r="H29" s="44"/>
      <c r="I29" s="44"/>
      <c r="J29" s="44"/>
      <c r="K29" s="44"/>
      <c r="L29" s="348" t="s">
        <v>38</v>
      </c>
      <c r="M29" s="349"/>
      <c r="N29" s="349"/>
      <c r="O29" s="47" t="s">
        <v>43</v>
      </c>
      <c r="P29" s="366">
        <f>'【別紙１-1】実施計画書'!$K$20</f>
        <v>0</v>
      </c>
      <c r="Q29" s="366"/>
      <c r="R29" s="366"/>
      <c r="S29" s="366"/>
      <c r="T29" s="366"/>
      <c r="U29" s="366"/>
      <c r="V29" s="366"/>
      <c r="W29" s="366"/>
      <c r="X29" s="366"/>
      <c r="Y29" s="366"/>
      <c r="Z29" s="367"/>
      <c r="AA29" s="44"/>
    </row>
    <row r="30" spans="1:27" ht="46.5" customHeight="1">
      <c r="A30" s="44"/>
      <c r="B30" s="44"/>
      <c r="C30" s="44"/>
      <c r="D30" s="44"/>
      <c r="E30" s="44"/>
      <c r="F30" s="44"/>
      <c r="G30" s="44"/>
      <c r="H30" s="44"/>
      <c r="I30" s="44"/>
      <c r="J30" s="44"/>
      <c r="K30" s="44"/>
      <c r="L30" s="348" t="s">
        <v>39</v>
      </c>
      <c r="M30" s="349"/>
      <c r="N30" s="349"/>
      <c r="O30" s="47" t="s">
        <v>43</v>
      </c>
      <c r="P30" s="356">
        <f>'【別紙１-1】実施計画書'!$K$21</f>
        <v>0</v>
      </c>
      <c r="Q30" s="356"/>
      <c r="R30" s="356"/>
      <c r="S30" s="356"/>
      <c r="T30" s="356"/>
      <c r="U30" s="356"/>
      <c r="V30" s="356"/>
      <c r="W30" s="356"/>
      <c r="X30" s="356"/>
      <c r="Y30" s="356"/>
      <c r="Z30" s="357"/>
      <c r="AA30" s="44"/>
    </row>
    <row r="31" spans="1:27" ht="21" customHeight="1">
      <c r="A31" s="44"/>
      <c r="B31" s="44"/>
      <c r="C31" s="44"/>
      <c r="D31" s="44"/>
      <c r="E31" s="44"/>
      <c r="F31" s="44"/>
      <c r="G31" s="44"/>
      <c r="H31" s="44"/>
      <c r="I31" s="44"/>
      <c r="J31" s="44"/>
      <c r="K31" s="44"/>
      <c r="L31" s="348" t="s">
        <v>40</v>
      </c>
      <c r="M31" s="349"/>
      <c r="N31" s="349"/>
      <c r="O31" s="47" t="s">
        <v>43</v>
      </c>
      <c r="P31" s="352">
        <f>'【別紙１-1】実施計画書'!$K$18</f>
        <v>0</v>
      </c>
      <c r="Q31" s="352"/>
      <c r="R31" s="352"/>
      <c r="S31" s="352"/>
      <c r="T31" s="352"/>
      <c r="U31" s="352"/>
      <c r="V31" s="352"/>
      <c r="W31" s="352"/>
      <c r="X31" s="352"/>
      <c r="Y31" s="352"/>
      <c r="Z31" s="353"/>
      <c r="AA31" s="44"/>
    </row>
    <row r="32" spans="1:27" ht="21" customHeight="1">
      <c r="A32" s="44"/>
      <c r="B32" s="44"/>
      <c r="C32" s="44"/>
      <c r="D32" s="44"/>
      <c r="E32" s="44"/>
      <c r="F32" s="44"/>
      <c r="G32" s="44"/>
      <c r="H32" s="44"/>
      <c r="I32" s="44"/>
      <c r="J32" s="44"/>
      <c r="K32" s="44"/>
      <c r="L32" s="348" t="s">
        <v>41</v>
      </c>
      <c r="M32" s="349"/>
      <c r="N32" s="349"/>
      <c r="O32" s="47" t="s">
        <v>43</v>
      </c>
      <c r="P32" s="352">
        <f>'【別紙１-1】実施計画書'!$K$19</f>
        <v>0</v>
      </c>
      <c r="Q32" s="352"/>
      <c r="R32" s="352"/>
      <c r="S32" s="352"/>
      <c r="T32" s="352"/>
      <c r="U32" s="352"/>
      <c r="V32" s="352"/>
      <c r="W32" s="352"/>
      <c r="X32" s="352"/>
      <c r="Y32" s="352"/>
      <c r="Z32" s="353"/>
      <c r="AA32" s="44"/>
    </row>
    <row r="33" spans="1:27" ht="21" customHeight="1">
      <c r="A33" s="44"/>
      <c r="B33" s="44"/>
      <c r="C33" s="44"/>
      <c r="D33" s="44"/>
      <c r="E33" s="44"/>
      <c r="F33" s="44"/>
      <c r="G33" s="44"/>
      <c r="H33" s="44"/>
      <c r="I33" s="44"/>
      <c r="J33" s="44"/>
      <c r="K33" s="44"/>
      <c r="L33" s="348" t="s">
        <v>42</v>
      </c>
      <c r="M33" s="349"/>
      <c r="N33" s="349"/>
      <c r="O33" s="47" t="s">
        <v>43</v>
      </c>
      <c r="P33" s="352">
        <f>'【別紙１-1】実施計画書'!$K$17</f>
        <v>0</v>
      </c>
      <c r="Q33" s="352"/>
      <c r="R33" s="352"/>
      <c r="S33" s="352"/>
      <c r="T33" s="352"/>
      <c r="U33" s="352"/>
      <c r="V33" s="352"/>
      <c r="W33" s="352"/>
      <c r="X33" s="352"/>
      <c r="Y33" s="352"/>
      <c r="Z33" s="353"/>
      <c r="AA33" s="44"/>
    </row>
    <row r="34" spans="1:53" ht="21" customHeight="1">
      <c r="A34" s="44"/>
      <c r="B34" s="44"/>
      <c r="C34" s="44"/>
      <c r="D34" s="44"/>
      <c r="E34" s="44"/>
      <c r="F34" s="44"/>
      <c r="G34" s="44"/>
      <c r="H34" s="44"/>
      <c r="I34" s="44"/>
      <c r="J34" s="44"/>
      <c r="K34" s="44"/>
      <c r="L34" s="348" t="s">
        <v>72</v>
      </c>
      <c r="M34" s="349"/>
      <c r="N34" s="349"/>
      <c r="O34" s="47" t="s">
        <v>43</v>
      </c>
      <c r="P34" s="364">
        <f>'【別紙１-1】実施計画書'!$K$22</f>
        <v>0</v>
      </c>
      <c r="Q34" s="364"/>
      <c r="R34" s="364"/>
      <c r="S34" s="364"/>
      <c r="T34" s="364"/>
      <c r="U34" s="364"/>
      <c r="V34" s="364"/>
      <c r="W34" s="364"/>
      <c r="X34" s="364"/>
      <c r="Y34" s="364"/>
      <c r="Z34" s="365"/>
      <c r="AA34" s="44"/>
      <c r="BA34" s="4"/>
    </row>
    <row r="35" spans="1:53" ht="21" customHeight="1">
      <c r="A35" s="44"/>
      <c r="B35" s="44"/>
      <c r="C35" s="44"/>
      <c r="D35" s="44"/>
      <c r="E35" s="44"/>
      <c r="F35" s="44"/>
      <c r="G35" s="44"/>
      <c r="H35" s="44"/>
      <c r="I35" s="44"/>
      <c r="J35" s="44"/>
      <c r="K35" s="44"/>
      <c r="L35" s="348" t="s">
        <v>73</v>
      </c>
      <c r="M35" s="349"/>
      <c r="N35" s="349"/>
      <c r="O35" s="47" t="s">
        <v>43</v>
      </c>
      <c r="P35" s="364">
        <f>'【別紙１-1】実施計画書'!$K$23</f>
        <v>0</v>
      </c>
      <c r="Q35" s="364"/>
      <c r="R35" s="364"/>
      <c r="S35" s="364"/>
      <c r="T35" s="364"/>
      <c r="U35" s="364"/>
      <c r="V35" s="364"/>
      <c r="W35" s="364"/>
      <c r="X35" s="364"/>
      <c r="Y35" s="364"/>
      <c r="Z35" s="365"/>
      <c r="AA35" s="44"/>
      <c r="BA35" s="4"/>
    </row>
    <row r="36" spans="1:53" ht="21" customHeight="1">
      <c r="A36" s="44"/>
      <c r="B36" s="44"/>
      <c r="C36" s="44"/>
      <c r="D36" s="44"/>
      <c r="E36" s="44"/>
      <c r="F36" s="44"/>
      <c r="G36" s="44"/>
      <c r="H36" s="44"/>
      <c r="I36" s="44"/>
      <c r="J36" s="44"/>
      <c r="K36" s="44"/>
      <c r="L36" s="350" t="s">
        <v>74</v>
      </c>
      <c r="M36" s="351"/>
      <c r="N36" s="351"/>
      <c r="O36" s="48" t="s">
        <v>43</v>
      </c>
      <c r="P36" s="339">
        <f>'【別紙１-1】実施計画書'!$K$24</f>
        <v>0</v>
      </c>
      <c r="Q36" s="339"/>
      <c r="R36" s="339"/>
      <c r="S36" s="339"/>
      <c r="T36" s="339"/>
      <c r="U36" s="339"/>
      <c r="V36" s="339"/>
      <c r="W36" s="339"/>
      <c r="X36" s="339"/>
      <c r="Y36" s="339"/>
      <c r="Z36" s="340"/>
      <c r="AA36" s="44"/>
      <c r="BA36" s="4"/>
    </row>
    <row r="37" spans="1:53" ht="21"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BA37" s="4"/>
    </row>
    <row r="38" spans="1:53" s="4" customFormat="1" ht="88.5" customHeight="1">
      <c r="A38" s="49"/>
      <c r="B38" s="50" t="s">
        <v>44</v>
      </c>
      <c r="C38" s="50">
        <v>1</v>
      </c>
      <c r="D38" s="347" t="s">
        <v>239</v>
      </c>
      <c r="E38" s="347"/>
      <c r="F38" s="347"/>
      <c r="G38" s="347"/>
      <c r="H38" s="347"/>
      <c r="I38" s="347"/>
      <c r="J38" s="347"/>
      <c r="K38" s="347"/>
      <c r="L38" s="347"/>
      <c r="M38" s="347"/>
      <c r="N38" s="347"/>
      <c r="O38" s="347"/>
      <c r="P38" s="347"/>
      <c r="Q38" s="347"/>
      <c r="R38" s="347"/>
      <c r="S38" s="347"/>
      <c r="T38" s="347"/>
      <c r="U38" s="347"/>
      <c r="V38" s="347"/>
      <c r="W38" s="347"/>
      <c r="X38" s="347"/>
      <c r="Y38" s="347"/>
      <c r="Z38" s="347"/>
      <c r="AA38" s="49"/>
      <c r="BA38" s="3"/>
    </row>
    <row r="39" spans="1:53" s="4" customFormat="1" ht="102.75" customHeight="1">
      <c r="A39" s="49"/>
      <c r="B39" s="49"/>
      <c r="C39" s="50">
        <v>2</v>
      </c>
      <c r="D39" s="347" t="s">
        <v>70</v>
      </c>
      <c r="E39" s="347"/>
      <c r="F39" s="347"/>
      <c r="G39" s="347"/>
      <c r="H39" s="347"/>
      <c r="I39" s="347"/>
      <c r="J39" s="347"/>
      <c r="K39" s="347"/>
      <c r="L39" s="347"/>
      <c r="M39" s="347"/>
      <c r="N39" s="347"/>
      <c r="O39" s="347"/>
      <c r="P39" s="347"/>
      <c r="Q39" s="347"/>
      <c r="R39" s="347"/>
      <c r="S39" s="347"/>
      <c r="T39" s="347"/>
      <c r="U39" s="347"/>
      <c r="V39" s="347"/>
      <c r="W39" s="347"/>
      <c r="X39" s="347"/>
      <c r="Y39" s="347"/>
      <c r="Z39" s="347"/>
      <c r="AA39" s="49"/>
      <c r="BA39" s="3"/>
    </row>
    <row r="40" spans="1:53" s="4" customFormat="1" ht="48" customHeight="1">
      <c r="A40" s="49"/>
      <c r="B40" s="49"/>
      <c r="C40" s="50">
        <v>3</v>
      </c>
      <c r="D40" s="347" t="s">
        <v>45</v>
      </c>
      <c r="E40" s="347"/>
      <c r="F40" s="347"/>
      <c r="G40" s="347"/>
      <c r="H40" s="347"/>
      <c r="I40" s="347"/>
      <c r="J40" s="347"/>
      <c r="K40" s="347"/>
      <c r="L40" s="347"/>
      <c r="M40" s="347"/>
      <c r="N40" s="347"/>
      <c r="O40" s="347"/>
      <c r="P40" s="347"/>
      <c r="Q40" s="347"/>
      <c r="R40" s="347"/>
      <c r="S40" s="347"/>
      <c r="T40" s="347"/>
      <c r="U40" s="347"/>
      <c r="V40" s="347"/>
      <c r="W40" s="347"/>
      <c r="X40" s="347"/>
      <c r="Y40" s="347"/>
      <c r="Z40" s="347"/>
      <c r="AA40" s="49"/>
      <c r="BA40" s="3"/>
    </row>
    <row r="41" spans="1:53" s="4" customFormat="1" ht="18.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BA41" s="3"/>
    </row>
    <row r="48" ht="18.75" customHeight="1">
      <c r="F48" s="13"/>
    </row>
  </sheetData>
  <sheetProtection sheet="1" formatCells="0" formatRows="0" selectLockedCells="1"/>
  <mergeCells count="39">
    <mergeCell ref="C24:AA24"/>
    <mergeCell ref="A14:Z14"/>
    <mergeCell ref="P35:Z35"/>
    <mergeCell ref="P34:Z34"/>
    <mergeCell ref="P33:Z33"/>
    <mergeCell ref="C25:AA25"/>
    <mergeCell ref="L35:N35"/>
    <mergeCell ref="P29:Z29"/>
    <mergeCell ref="L29:N29"/>
    <mergeCell ref="U2:V2"/>
    <mergeCell ref="X2:Y2"/>
    <mergeCell ref="L34:N34"/>
    <mergeCell ref="L33:N33"/>
    <mergeCell ref="P30:Z30"/>
    <mergeCell ref="L28:Z28"/>
    <mergeCell ref="A13:Z13"/>
    <mergeCell ref="A16:AA16"/>
    <mergeCell ref="C22:AA22"/>
    <mergeCell ref="C23:AA23"/>
    <mergeCell ref="D40:Z40"/>
    <mergeCell ref="D39:Z39"/>
    <mergeCell ref="C26:AA26"/>
    <mergeCell ref="D38:Z38"/>
    <mergeCell ref="L32:N32"/>
    <mergeCell ref="L31:N31"/>
    <mergeCell ref="L36:N36"/>
    <mergeCell ref="L30:N30"/>
    <mergeCell ref="P31:Z31"/>
    <mergeCell ref="P32:Z32"/>
    <mergeCell ref="P36:Z36"/>
    <mergeCell ref="A4:AA4"/>
    <mergeCell ref="A5:AA5"/>
    <mergeCell ref="A17:Z17"/>
    <mergeCell ref="J9:M9"/>
    <mergeCell ref="J8:M8"/>
    <mergeCell ref="N8:AA8"/>
    <mergeCell ref="N9:AA9"/>
    <mergeCell ref="N10:AA10"/>
    <mergeCell ref="J10:M10"/>
  </mergeCells>
  <conditionalFormatting sqref="A16:AA16">
    <cfRule type="containsBlanks" priority="4" dxfId="3" stopIfTrue="1">
      <formula>LEN(TRIM(A16))=0</formula>
    </cfRule>
  </conditionalFormatting>
  <conditionalFormatting sqref="U2:V2 X2:Y2">
    <cfRule type="containsBlanks" priority="3" dxfId="0" stopIfTrue="1">
      <formula>LEN(TRIM(U2))=0</formula>
    </cfRule>
  </conditionalFormatting>
  <conditionalFormatting sqref="N8 N10">
    <cfRule type="containsBlanks" priority="2" dxfId="0" stopIfTrue="1">
      <formula>LEN(TRIM(N8))=0</formula>
    </cfRule>
  </conditionalFormatting>
  <conditionalFormatting sqref="N9">
    <cfRule type="containsBlanks" priority="1" dxfId="0" stopIfTrue="1">
      <formula>LEN(TRIM(N9))=0</formula>
    </cfRule>
  </conditionalFormatting>
  <dataValidations count="1">
    <dataValidation type="list" allowBlank="1" showInputMessage="1" showErrorMessage="1" prompt="申請する補助事業（略称）をリストから選択してください" sqref="A16:AA16">
      <formula1>$BA$3:$BA$5</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131"/>
  <sheetViews>
    <sheetView zoomScale="90" zoomScaleNormal="90" zoomScaleSheetLayoutView="9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3" customWidth="1"/>
    <col min="15" max="15" width="90.57421875" style="3" customWidth="1"/>
    <col min="16" max="16384" width="9.00390625" style="3" customWidth="1"/>
  </cols>
  <sheetData>
    <row r="1" spans="1:15" s="227" customFormat="1" ht="24.75" customHeight="1">
      <c r="A1" s="226"/>
      <c r="B1" s="22" t="s">
        <v>360</v>
      </c>
      <c r="C1" s="22"/>
      <c r="D1" s="22"/>
      <c r="E1" s="22"/>
      <c r="F1" s="22"/>
      <c r="G1" s="22"/>
      <c r="H1" s="22"/>
      <c r="I1" s="22"/>
      <c r="J1" s="22"/>
      <c r="K1" s="7"/>
      <c r="L1" s="7"/>
      <c r="M1" s="7"/>
      <c r="N1" s="7"/>
      <c r="O1" s="582" t="s">
        <v>538</v>
      </c>
    </row>
    <row r="2" spans="1:15" s="227" customFormat="1" ht="24.75" customHeight="1">
      <c r="A2" s="226"/>
      <c r="B2" s="584" t="s">
        <v>51</v>
      </c>
      <c r="C2" s="584"/>
      <c r="D2" s="584"/>
      <c r="E2" s="584"/>
      <c r="F2" s="584"/>
      <c r="G2" s="584"/>
      <c r="H2" s="584"/>
      <c r="I2" s="584"/>
      <c r="J2" s="584"/>
      <c r="K2" s="584"/>
      <c r="L2" s="584"/>
      <c r="M2" s="584"/>
      <c r="N2" s="225"/>
      <c r="O2" s="583"/>
    </row>
    <row r="3" spans="1:15" s="227" customFormat="1" ht="24.75" customHeight="1" thickBot="1">
      <c r="A3" s="226"/>
      <c r="B3" s="506" t="s">
        <v>356</v>
      </c>
      <c r="C3" s="506"/>
      <c r="D3" s="506"/>
      <c r="E3" s="506"/>
      <c r="F3" s="506"/>
      <c r="G3" s="506"/>
      <c r="H3" s="506"/>
      <c r="I3" s="506"/>
      <c r="J3" s="506"/>
      <c r="K3" s="506"/>
      <c r="L3" s="506"/>
      <c r="M3" s="506"/>
      <c r="N3" s="506"/>
      <c r="O3" s="583"/>
    </row>
    <row r="4" spans="1:15" s="13" customFormat="1" ht="24.75" customHeight="1" thickBot="1">
      <c r="A4" s="14"/>
      <c r="B4" s="545" t="s">
        <v>48</v>
      </c>
      <c r="C4" s="546"/>
      <c r="D4" s="546"/>
      <c r="E4" s="546"/>
      <c r="F4" s="546"/>
      <c r="G4" s="546"/>
      <c r="H4" s="546"/>
      <c r="I4" s="546"/>
      <c r="J4" s="546"/>
      <c r="K4" s="538" t="s">
        <v>139</v>
      </c>
      <c r="L4" s="539"/>
      <c r="M4" s="539"/>
      <c r="N4" s="539"/>
      <c r="O4" s="67" t="s">
        <v>116</v>
      </c>
    </row>
    <row r="5" spans="1:15" s="13" customFormat="1" ht="21" customHeight="1">
      <c r="A5" s="14"/>
      <c r="B5" s="540" t="s">
        <v>536</v>
      </c>
      <c r="C5" s="541"/>
      <c r="D5" s="541"/>
      <c r="E5" s="541"/>
      <c r="F5" s="541"/>
      <c r="G5" s="541"/>
      <c r="H5" s="541"/>
      <c r="I5" s="541"/>
      <c r="J5" s="541"/>
      <c r="K5" s="507"/>
      <c r="L5" s="508"/>
      <c r="M5" s="508"/>
      <c r="N5" s="508"/>
      <c r="O5" s="24" t="s">
        <v>69</v>
      </c>
    </row>
    <row r="6" spans="1:15" s="13" customFormat="1" ht="33" customHeight="1">
      <c r="A6" s="14"/>
      <c r="B6" s="547" t="s">
        <v>55</v>
      </c>
      <c r="C6" s="499"/>
      <c r="D6" s="499"/>
      <c r="E6" s="499"/>
      <c r="F6" s="499"/>
      <c r="G6" s="499"/>
      <c r="H6" s="499"/>
      <c r="I6" s="499"/>
      <c r="J6" s="499"/>
      <c r="K6" s="509"/>
      <c r="L6" s="510"/>
      <c r="M6" s="510"/>
      <c r="N6" s="510"/>
      <c r="O6" s="26" t="s">
        <v>99</v>
      </c>
    </row>
    <row r="7" spans="1:15" s="13" customFormat="1" ht="21" customHeight="1" hidden="1">
      <c r="A7" s="14"/>
      <c r="B7" s="524" t="s">
        <v>75</v>
      </c>
      <c r="C7" s="435"/>
      <c r="D7" s="435"/>
      <c r="E7" s="435"/>
      <c r="F7" s="435"/>
      <c r="G7" s="435"/>
      <c r="H7" s="435"/>
      <c r="I7" s="435"/>
      <c r="J7" s="436"/>
      <c r="K7" s="378" t="s">
        <v>127</v>
      </c>
      <c r="L7" s="379"/>
      <c r="M7" s="374" t="s">
        <v>179</v>
      </c>
      <c r="N7" s="375"/>
      <c r="O7" s="409" t="s">
        <v>180</v>
      </c>
    </row>
    <row r="8" spans="1:15" s="13" customFormat="1" ht="21" customHeight="1" hidden="1">
      <c r="A8" s="14"/>
      <c r="B8" s="548"/>
      <c r="C8" s="497"/>
      <c r="D8" s="497"/>
      <c r="E8" s="497"/>
      <c r="F8" s="497"/>
      <c r="G8" s="497"/>
      <c r="H8" s="497"/>
      <c r="I8" s="497"/>
      <c r="J8" s="498"/>
      <c r="K8" s="376"/>
      <c r="L8" s="377"/>
      <c r="M8" s="383"/>
      <c r="N8" s="384"/>
      <c r="O8" s="411"/>
    </row>
    <row r="9" spans="1:15" s="13" customFormat="1" ht="33" customHeight="1">
      <c r="A9" s="14"/>
      <c r="B9" s="524" t="s">
        <v>47</v>
      </c>
      <c r="C9" s="435"/>
      <c r="D9" s="435"/>
      <c r="E9" s="435"/>
      <c r="F9" s="435"/>
      <c r="G9" s="435"/>
      <c r="H9" s="435"/>
      <c r="I9" s="435"/>
      <c r="J9" s="435"/>
      <c r="K9" s="446"/>
      <c r="L9" s="447"/>
      <c r="M9" s="447"/>
      <c r="N9" s="448"/>
      <c r="O9" s="33" t="s">
        <v>100</v>
      </c>
    </row>
    <row r="10" spans="1:15" s="13" customFormat="1" ht="22.5" customHeight="1">
      <c r="A10" s="14"/>
      <c r="B10" s="15"/>
      <c r="C10" s="518" t="s">
        <v>56</v>
      </c>
      <c r="D10" s="519"/>
      <c r="E10" s="534" t="s">
        <v>58</v>
      </c>
      <c r="F10" s="534"/>
      <c r="G10" s="534"/>
      <c r="H10" s="534"/>
      <c r="I10" s="534"/>
      <c r="J10" s="534"/>
      <c r="K10" s="446"/>
      <c r="L10" s="447"/>
      <c r="M10" s="447"/>
      <c r="N10" s="448"/>
      <c r="O10" s="409" t="s">
        <v>101</v>
      </c>
    </row>
    <row r="11" spans="1:15" s="13" customFormat="1" ht="22.5" customHeight="1">
      <c r="A11" s="14"/>
      <c r="B11" s="15"/>
      <c r="C11" s="520"/>
      <c r="D11" s="521"/>
      <c r="E11" s="534" t="s">
        <v>26</v>
      </c>
      <c r="F11" s="534"/>
      <c r="G11" s="534"/>
      <c r="H11" s="534"/>
      <c r="I11" s="534"/>
      <c r="J11" s="534"/>
      <c r="K11" s="446"/>
      <c r="L11" s="447"/>
      <c r="M11" s="447"/>
      <c r="N11" s="448"/>
      <c r="O11" s="410"/>
    </row>
    <row r="12" spans="1:15" s="13" customFormat="1" ht="22.5" customHeight="1">
      <c r="A12" s="14"/>
      <c r="B12" s="15"/>
      <c r="C12" s="520"/>
      <c r="D12" s="521"/>
      <c r="E12" s="534" t="s">
        <v>57</v>
      </c>
      <c r="F12" s="534"/>
      <c r="G12" s="534"/>
      <c r="H12" s="534"/>
      <c r="I12" s="534"/>
      <c r="J12" s="534"/>
      <c r="K12" s="389"/>
      <c r="L12" s="390"/>
      <c r="M12" s="390"/>
      <c r="N12" s="391"/>
      <c r="O12" s="410"/>
    </row>
    <row r="13" spans="1:15" s="13" customFormat="1" ht="22.5" customHeight="1">
      <c r="A13" s="14"/>
      <c r="B13" s="15"/>
      <c r="C13" s="520"/>
      <c r="D13" s="521"/>
      <c r="E13" s="534" t="s">
        <v>20</v>
      </c>
      <c r="F13" s="534"/>
      <c r="G13" s="534"/>
      <c r="H13" s="534"/>
      <c r="I13" s="534"/>
      <c r="J13" s="534"/>
      <c r="K13" s="515"/>
      <c r="L13" s="516"/>
      <c r="M13" s="516"/>
      <c r="N13" s="517"/>
      <c r="O13" s="410"/>
    </row>
    <row r="14" spans="1:15" s="13" customFormat="1" ht="22.5" customHeight="1">
      <c r="A14" s="14"/>
      <c r="B14" s="15"/>
      <c r="C14" s="520"/>
      <c r="D14" s="521"/>
      <c r="E14" s="534" t="s">
        <v>17</v>
      </c>
      <c r="F14" s="534"/>
      <c r="G14" s="534"/>
      <c r="H14" s="534"/>
      <c r="I14" s="534"/>
      <c r="J14" s="534"/>
      <c r="K14" s="512"/>
      <c r="L14" s="513"/>
      <c r="M14" s="513"/>
      <c r="N14" s="514"/>
      <c r="O14" s="410"/>
    </row>
    <row r="15" spans="1:15" s="13" customFormat="1" ht="22.5" customHeight="1">
      <c r="A15" s="14"/>
      <c r="B15" s="15"/>
      <c r="C15" s="520"/>
      <c r="D15" s="521"/>
      <c r="E15" s="534" t="s">
        <v>18</v>
      </c>
      <c r="F15" s="534"/>
      <c r="G15" s="534"/>
      <c r="H15" s="534"/>
      <c r="I15" s="534"/>
      <c r="J15" s="534"/>
      <c r="K15" s="512"/>
      <c r="L15" s="513"/>
      <c r="M15" s="513"/>
      <c r="N15" s="514"/>
      <c r="O15" s="410"/>
    </row>
    <row r="16" spans="1:15" s="13" customFormat="1" ht="22.5" customHeight="1">
      <c r="A16" s="14"/>
      <c r="B16" s="15"/>
      <c r="C16" s="522"/>
      <c r="D16" s="523"/>
      <c r="E16" s="534" t="s">
        <v>27</v>
      </c>
      <c r="F16" s="534"/>
      <c r="G16" s="534"/>
      <c r="H16" s="534"/>
      <c r="I16" s="534"/>
      <c r="J16" s="534"/>
      <c r="K16" s="511"/>
      <c r="L16" s="447"/>
      <c r="M16" s="447"/>
      <c r="N16" s="448"/>
      <c r="O16" s="411"/>
    </row>
    <row r="17" spans="1:15" s="13" customFormat="1" ht="22.5" customHeight="1">
      <c r="A17" s="14"/>
      <c r="B17" s="15"/>
      <c r="C17" s="525" t="s">
        <v>310</v>
      </c>
      <c r="D17" s="526"/>
      <c r="E17" s="534" t="s">
        <v>16</v>
      </c>
      <c r="F17" s="534"/>
      <c r="G17" s="534"/>
      <c r="H17" s="534"/>
      <c r="I17" s="534"/>
      <c r="J17" s="534"/>
      <c r="K17" s="446"/>
      <c r="L17" s="447"/>
      <c r="M17" s="447"/>
      <c r="N17" s="448"/>
      <c r="O17" s="409" t="s">
        <v>102</v>
      </c>
    </row>
    <row r="18" spans="1:15" s="13" customFormat="1" ht="22.5" customHeight="1">
      <c r="A18" s="14"/>
      <c r="B18" s="15"/>
      <c r="C18" s="527"/>
      <c r="D18" s="528"/>
      <c r="E18" s="531" t="s">
        <v>28</v>
      </c>
      <c r="F18" s="532"/>
      <c r="G18" s="532"/>
      <c r="H18" s="532"/>
      <c r="I18" s="532"/>
      <c r="J18" s="533"/>
      <c r="K18" s="446"/>
      <c r="L18" s="447"/>
      <c r="M18" s="447"/>
      <c r="N18" s="448"/>
      <c r="O18" s="410"/>
    </row>
    <row r="19" spans="1:15" s="13" customFormat="1" ht="22.5" customHeight="1">
      <c r="A19" s="14"/>
      <c r="B19" s="15"/>
      <c r="C19" s="527"/>
      <c r="D19" s="528"/>
      <c r="E19" s="531" t="s">
        <v>26</v>
      </c>
      <c r="F19" s="532"/>
      <c r="G19" s="532"/>
      <c r="H19" s="532"/>
      <c r="I19" s="532"/>
      <c r="J19" s="533"/>
      <c r="K19" s="542"/>
      <c r="L19" s="543"/>
      <c r="M19" s="543"/>
      <c r="N19" s="544"/>
      <c r="O19" s="410"/>
    </row>
    <row r="20" spans="1:15" s="13" customFormat="1" ht="22.5" customHeight="1">
      <c r="A20" s="14"/>
      <c r="B20" s="15"/>
      <c r="C20" s="527"/>
      <c r="D20" s="528"/>
      <c r="E20" s="534" t="s">
        <v>57</v>
      </c>
      <c r="F20" s="534"/>
      <c r="G20" s="534"/>
      <c r="H20" s="534"/>
      <c r="I20" s="534"/>
      <c r="J20" s="534"/>
      <c r="K20" s="389"/>
      <c r="L20" s="390"/>
      <c r="M20" s="390"/>
      <c r="N20" s="391"/>
      <c r="O20" s="410"/>
    </row>
    <row r="21" spans="1:15" s="13" customFormat="1" ht="22.5" customHeight="1">
      <c r="A21" s="14"/>
      <c r="B21" s="15"/>
      <c r="C21" s="527"/>
      <c r="D21" s="528"/>
      <c r="E21" s="534" t="s">
        <v>20</v>
      </c>
      <c r="F21" s="534"/>
      <c r="G21" s="534"/>
      <c r="H21" s="534"/>
      <c r="I21" s="534"/>
      <c r="J21" s="534"/>
      <c r="K21" s="515"/>
      <c r="L21" s="516"/>
      <c r="M21" s="516"/>
      <c r="N21" s="517"/>
      <c r="O21" s="410"/>
    </row>
    <row r="22" spans="1:15" s="13" customFormat="1" ht="22.5" customHeight="1">
      <c r="A22" s="14"/>
      <c r="B22" s="15"/>
      <c r="C22" s="527"/>
      <c r="D22" s="528"/>
      <c r="E22" s="534" t="s">
        <v>17</v>
      </c>
      <c r="F22" s="534"/>
      <c r="G22" s="534"/>
      <c r="H22" s="534"/>
      <c r="I22" s="534"/>
      <c r="J22" s="534"/>
      <c r="K22" s="512"/>
      <c r="L22" s="513"/>
      <c r="M22" s="513"/>
      <c r="N22" s="514"/>
      <c r="O22" s="410"/>
    </row>
    <row r="23" spans="1:15" s="13" customFormat="1" ht="22.5" customHeight="1">
      <c r="A23" s="14"/>
      <c r="B23" s="15"/>
      <c r="C23" s="527"/>
      <c r="D23" s="528"/>
      <c r="E23" s="534" t="s">
        <v>18</v>
      </c>
      <c r="F23" s="534"/>
      <c r="G23" s="534"/>
      <c r="H23" s="534"/>
      <c r="I23" s="534"/>
      <c r="J23" s="534"/>
      <c r="K23" s="512"/>
      <c r="L23" s="513"/>
      <c r="M23" s="513"/>
      <c r="N23" s="514"/>
      <c r="O23" s="410"/>
    </row>
    <row r="24" spans="1:15" s="13" customFormat="1" ht="22.5" customHeight="1">
      <c r="A24" s="14"/>
      <c r="B24" s="15"/>
      <c r="C24" s="529"/>
      <c r="D24" s="530"/>
      <c r="E24" s="534" t="s">
        <v>27</v>
      </c>
      <c r="F24" s="534"/>
      <c r="G24" s="534"/>
      <c r="H24" s="534"/>
      <c r="I24" s="534"/>
      <c r="J24" s="534"/>
      <c r="K24" s="535"/>
      <c r="L24" s="536"/>
      <c r="M24" s="536"/>
      <c r="N24" s="537"/>
      <c r="O24" s="411"/>
    </row>
    <row r="25" spans="1:15" s="13" customFormat="1" ht="22.5" customHeight="1">
      <c r="A25" s="14"/>
      <c r="B25" s="549" t="s">
        <v>21</v>
      </c>
      <c r="C25" s="467" t="s">
        <v>23</v>
      </c>
      <c r="D25" s="467" t="s">
        <v>29</v>
      </c>
      <c r="E25" s="467"/>
      <c r="F25" s="467"/>
      <c r="G25" s="467"/>
      <c r="H25" s="467"/>
      <c r="I25" s="467"/>
      <c r="J25" s="467"/>
      <c r="K25" s="446"/>
      <c r="L25" s="447"/>
      <c r="M25" s="447"/>
      <c r="N25" s="448"/>
      <c r="O25" s="415" t="s">
        <v>131</v>
      </c>
    </row>
    <row r="26" spans="1:15" s="13" customFormat="1" ht="22.5" customHeight="1">
      <c r="A26" s="14"/>
      <c r="B26" s="466"/>
      <c r="C26" s="467"/>
      <c r="D26" s="550" t="s">
        <v>210</v>
      </c>
      <c r="E26" s="550"/>
      <c r="F26" s="550"/>
      <c r="G26" s="550"/>
      <c r="H26" s="550"/>
      <c r="I26" s="550"/>
      <c r="J26" s="550"/>
      <c r="K26" s="446"/>
      <c r="L26" s="447"/>
      <c r="M26" s="447"/>
      <c r="N26" s="448"/>
      <c r="O26" s="415"/>
    </row>
    <row r="27" spans="1:15" s="13" customFormat="1" ht="22.5" customHeight="1">
      <c r="A27" s="14"/>
      <c r="B27" s="466"/>
      <c r="C27" s="467"/>
      <c r="D27" s="551" t="s">
        <v>218</v>
      </c>
      <c r="E27" s="467" t="s">
        <v>16</v>
      </c>
      <c r="F27" s="467"/>
      <c r="G27" s="467"/>
      <c r="H27" s="467"/>
      <c r="I27" s="467"/>
      <c r="J27" s="467"/>
      <c r="K27" s="446"/>
      <c r="L27" s="447"/>
      <c r="M27" s="447"/>
      <c r="N27" s="448"/>
      <c r="O27" s="415"/>
    </row>
    <row r="28" spans="1:15" s="13" customFormat="1" ht="22.5" customHeight="1">
      <c r="A28" s="14"/>
      <c r="B28" s="466"/>
      <c r="C28" s="467"/>
      <c r="D28" s="551"/>
      <c r="E28" s="467" t="s">
        <v>211</v>
      </c>
      <c r="F28" s="467"/>
      <c r="G28" s="467"/>
      <c r="H28" s="467"/>
      <c r="I28" s="467"/>
      <c r="J28" s="467"/>
      <c r="K28" s="446"/>
      <c r="L28" s="447"/>
      <c r="M28" s="447"/>
      <c r="N28" s="448"/>
      <c r="O28" s="415"/>
    </row>
    <row r="29" spans="1:15" s="13" customFormat="1" ht="22.5" customHeight="1">
      <c r="A29" s="14"/>
      <c r="B29" s="466"/>
      <c r="C29" s="467"/>
      <c r="D29" s="551"/>
      <c r="E29" s="552" t="s">
        <v>213</v>
      </c>
      <c r="F29" s="552"/>
      <c r="G29" s="552"/>
      <c r="H29" s="552"/>
      <c r="I29" s="552"/>
      <c r="J29" s="552"/>
      <c r="K29" s="389"/>
      <c r="L29" s="390"/>
      <c r="M29" s="390"/>
      <c r="N29" s="391"/>
      <c r="O29" s="415"/>
    </row>
    <row r="30" spans="1:15" s="13" customFormat="1" ht="22.5" customHeight="1">
      <c r="A30" s="14"/>
      <c r="B30" s="466"/>
      <c r="C30" s="467"/>
      <c r="D30" s="551"/>
      <c r="E30" s="552" t="s">
        <v>214</v>
      </c>
      <c r="F30" s="552"/>
      <c r="G30" s="552"/>
      <c r="H30" s="552"/>
      <c r="I30" s="552"/>
      <c r="J30" s="552"/>
      <c r="K30" s="515"/>
      <c r="L30" s="516"/>
      <c r="M30" s="516"/>
      <c r="N30" s="517"/>
      <c r="O30" s="415"/>
    </row>
    <row r="31" spans="1:15" s="13" customFormat="1" ht="22.5" customHeight="1">
      <c r="A31" s="14"/>
      <c r="B31" s="466"/>
      <c r="C31" s="467"/>
      <c r="D31" s="551"/>
      <c r="E31" s="467" t="s">
        <v>17</v>
      </c>
      <c r="F31" s="467"/>
      <c r="G31" s="467"/>
      <c r="H31" s="467"/>
      <c r="I31" s="467"/>
      <c r="J31" s="467"/>
      <c r="K31" s="512"/>
      <c r="L31" s="513"/>
      <c r="M31" s="513"/>
      <c r="N31" s="514"/>
      <c r="O31" s="415"/>
    </row>
    <row r="32" spans="1:15" s="13" customFormat="1" ht="22.5" customHeight="1">
      <c r="A32" s="14"/>
      <c r="B32" s="466"/>
      <c r="C32" s="467"/>
      <c r="D32" s="551"/>
      <c r="E32" s="467" t="s">
        <v>18</v>
      </c>
      <c r="F32" s="467"/>
      <c r="G32" s="467"/>
      <c r="H32" s="467"/>
      <c r="I32" s="467"/>
      <c r="J32" s="467"/>
      <c r="K32" s="512"/>
      <c r="L32" s="513"/>
      <c r="M32" s="513"/>
      <c r="N32" s="514"/>
      <c r="O32" s="415"/>
    </row>
    <row r="33" spans="1:15" s="13" customFormat="1" ht="22.5" customHeight="1">
      <c r="A33" s="14"/>
      <c r="B33" s="466"/>
      <c r="C33" s="467"/>
      <c r="D33" s="551"/>
      <c r="E33" s="467" t="s">
        <v>19</v>
      </c>
      <c r="F33" s="467"/>
      <c r="G33" s="467"/>
      <c r="H33" s="467"/>
      <c r="I33" s="467"/>
      <c r="J33" s="467"/>
      <c r="K33" s="574"/>
      <c r="L33" s="575"/>
      <c r="M33" s="575"/>
      <c r="N33" s="576"/>
      <c r="O33" s="415"/>
    </row>
    <row r="34" spans="1:15" s="13" customFormat="1" ht="22.5" customHeight="1">
      <c r="A34" s="14"/>
      <c r="B34" s="466"/>
      <c r="C34" s="550" t="s">
        <v>24</v>
      </c>
      <c r="D34" s="550" t="s">
        <v>209</v>
      </c>
      <c r="E34" s="550"/>
      <c r="F34" s="550"/>
      <c r="G34" s="550"/>
      <c r="H34" s="550"/>
      <c r="I34" s="550"/>
      <c r="J34" s="550"/>
      <c r="K34" s="446"/>
      <c r="L34" s="447"/>
      <c r="M34" s="447"/>
      <c r="N34" s="448"/>
      <c r="O34" s="415"/>
    </row>
    <row r="35" spans="1:15" s="13" customFormat="1" ht="22.5" customHeight="1">
      <c r="A35" s="14"/>
      <c r="B35" s="466"/>
      <c r="C35" s="550"/>
      <c r="D35" s="550" t="s">
        <v>210</v>
      </c>
      <c r="E35" s="550"/>
      <c r="F35" s="550"/>
      <c r="G35" s="550"/>
      <c r="H35" s="550"/>
      <c r="I35" s="550"/>
      <c r="J35" s="550"/>
      <c r="K35" s="446"/>
      <c r="L35" s="447"/>
      <c r="M35" s="447"/>
      <c r="N35" s="448"/>
      <c r="O35" s="415"/>
    </row>
    <row r="36" spans="1:15" s="13" customFormat="1" ht="22.5" customHeight="1">
      <c r="A36" s="14"/>
      <c r="B36" s="466"/>
      <c r="C36" s="550"/>
      <c r="D36" s="551" t="s">
        <v>218</v>
      </c>
      <c r="E36" s="550" t="s">
        <v>58</v>
      </c>
      <c r="F36" s="550"/>
      <c r="G36" s="550"/>
      <c r="H36" s="550"/>
      <c r="I36" s="550"/>
      <c r="J36" s="550"/>
      <c r="K36" s="446"/>
      <c r="L36" s="447"/>
      <c r="M36" s="447"/>
      <c r="N36" s="448"/>
      <c r="O36" s="415"/>
    </row>
    <row r="37" spans="1:15" s="13" customFormat="1" ht="22.5" customHeight="1">
      <c r="A37" s="14"/>
      <c r="B37" s="466"/>
      <c r="C37" s="550"/>
      <c r="D37" s="551"/>
      <c r="E37" s="550" t="s">
        <v>212</v>
      </c>
      <c r="F37" s="550"/>
      <c r="G37" s="550"/>
      <c r="H37" s="550"/>
      <c r="I37" s="550"/>
      <c r="J37" s="550"/>
      <c r="K37" s="446"/>
      <c r="L37" s="447"/>
      <c r="M37" s="447"/>
      <c r="N37" s="448"/>
      <c r="O37" s="415"/>
    </row>
    <row r="38" spans="1:15" s="13" customFormat="1" ht="22.5" customHeight="1">
      <c r="A38" s="14"/>
      <c r="B38" s="466"/>
      <c r="C38" s="550"/>
      <c r="D38" s="551"/>
      <c r="E38" s="552" t="s">
        <v>213</v>
      </c>
      <c r="F38" s="552"/>
      <c r="G38" s="552"/>
      <c r="H38" s="552"/>
      <c r="I38" s="552"/>
      <c r="J38" s="552"/>
      <c r="K38" s="389"/>
      <c r="L38" s="390"/>
      <c r="M38" s="390"/>
      <c r="N38" s="391"/>
      <c r="O38" s="415"/>
    </row>
    <row r="39" spans="1:15" s="13" customFormat="1" ht="22.5" customHeight="1">
      <c r="A39" s="14"/>
      <c r="B39" s="466"/>
      <c r="C39" s="550"/>
      <c r="D39" s="551"/>
      <c r="E39" s="552" t="s">
        <v>214</v>
      </c>
      <c r="F39" s="552"/>
      <c r="G39" s="552"/>
      <c r="H39" s="552"/>
      <c r="I39" s="552"/>
      <c r="J39" s="552"/>
      <c r="K39" s="515"/>
      <c r="L39" s="516"/>
      <c r="M39" s="516"/>
      <c r="N39" s="517"/>
      <c r="O39" s="415"/>
    </row>
    <row r="40" spans="1:15" s="13" customFormat="1" ht="22.5" customHeight="1">
      <c r="A40" s="14"/>
      <c r="B40" s="466"/>
      <c r="C40" s="550"/>
      <c r="D40" s="551"/>
      <c r="E40" s="550" t="s">
        <v>215</v>
      </c>
      <c r="F40" s="550"/>
      <c r="G40" s="550"/>
      <c r="H40" s="550"/>
      <c r="I40" s="550"/>
      <c r="J40" s="550"/>
      <c r="K40" s="512"/>
      <c r="L40" s="513"/>
      <c r="M40" s="513"/>
      <c r="N40" s="514"/>
      <c r="O40" s="415"/>
    </row>
    <row r="41" spans="1:15" s="13" customFormat="1" ht="22.5" customHeight="1">
      <c r="A41" s="14"/>
      <c r="B41" s="466"/>
      <c r="C41" s="550"/>
      <c r="D41" s="551"/>
      <c r="E41" s="550" t="s">
        <v>216</v>
      </c>
      <c r="F41" s="550"/>
      <c r="G41" s="550"/>
      <c r="H41" s="550"/>
      <c r="I41" s="550"/>
      <c r="J41" s="550"/>
      <c r="K41" s="512"/>
      <c r="L41" s="513"/>
      <c r="M41" s="513"/>
      <c r="N41" s="514"/>
      <c r="O41" s="415"/>
    </row>
    <row r="42" spans="1:15" s="13" customFormat="1" ht="22.5" customHeight="1">
      <c r="A42" s="14"/>
      <c r="B42" s="466"/>
      <c r="C42" s="550"/>
      <c r="D42" s="551"/>
      <c r="E42" s="550" t="s">
        <v>217</v>
      </c>
      <c r="F42" s="550"/>
      <c r="G42" s="550"/>
      <c r="H42" s="550"/>
      <c r="I42" s="550"/>
      <c r="J42" s="550"/>
      <c r="K42" s="594"/>
      <c r="L42" s="594"/>
      <c r="M42" s="594"/>
      <c r="N42" s="594"/>
      <c r="O42" s="415"/>
    </row>
    <row r="43" spans="1:15" s="13" customFormat="1" ht="22.5" customHeight="1">
      <c r="A43" s="14"/>
      <c r="B43" s="466"/>
      <c r="C43" s="467" t="s">
        <v>25</v>
      </c>
      <c r="D43" s="467" t="s">
        <v>29</v>
      </c>
      <c r="E43" s="467"/>
      <c r="F43" s="467"/>
      <c r="G43" s="467"/>
      <c r="H43" s="467"/>
      <c r="I43" s="467"/>
      <c r="J43" s="467"/>
      <c r="K43" s="446"/>
      <c r="L43" s="447"/>
      <c r="M43" s="447"/>
      <c r="N43" s="448"/>
      <c r="O43" s="415"/>
    </row>
    <row r="44" spans="1:15" s="13" customFormat="1" ht="22.5" customHeight="1">
      <c r="A44" s="14"/>
      <c r="B44" s="466"/>
      <c r="C44" s="467"/>
      <c r="D44" s="550" t="s">
        <v>210</v>
      </c>
      <c r="E44" s="550"/>
      <c r="F44" s="550"/>
      <c r="G44" s="550"/>
      <c r="H44" s="550"/>
      <c r="I44" s="550"/>
      <c r="J44" s="550"/>
      <c r="K44" s="446"/>
      <c r="L44" s="447"/>
      <c r="M44" s="447"/>
      <c r="N44" s="448"/>
      <c r="O44" s="415"/>
    </row>
    <row r="45" spans="1:15" s="13" customFormat="1" ht="22.5" customHeight="1">
      <c r="A45" s="14"/>
      <c r="B45" s="466"/>
      <c r="C45" s="467"/>
      <c r="D45" s="551" t="s">
        <v>218</v>
      </c>
      <c r="E45" s="467" t="s">
        <v>16</v>
      </c>
      <c r="F45" s="467"/>
      <c r="G45" s="467"/>
      <c r="H45" s="467"/>
      <c r="I45" s="467"/>
      <c r="J45" s="467"/>
      <c r="K45" s="446"/>
      <c r="L45" s="447"/>
      <c r="M45" s="447"/>
      <c r="N45" s="448"/>
      <c r="O45" s="415"/>
    </row>
    <row r="46" spans="1:15" s="13" customFormat="1" ht="22.5" customHeight="1">
      <c r="A46" s="14"/>
      <c r="B46" s="466"/>
      <c r="C46" s="467"/>
      <c r="D46" s="551"/>
      <c r="E46" s="467" t="s">
        <v>211</v>
      </c>
      <c r="F46" s="467"/>
      <c r="G46" s="467"/>
      <c r="H46" s="467"/>
      <c r="I46" s="467"/>
      <c r="J46" s="467"/>
      <c r="K46" s="446"/>
      <c r="L46" s="447"/>
      <c r="M46" s="447"/>
      <c r="N46" s="448"/>
      <c r="O46" s="415"/>
    </row>
    <row r="47" spans="1:15" s="13" customFormat="1" ht="22.5" customHeight="1">
      <c r="A47" s="14"/>
      <c r="B47" s="466"/>
      <c r="C47" s="467"/>
      <c r="D47" s="551"/>
      <c r="E47" s="552" t="s">
        <v>213</v>
      </c>
      <c r="F47" s="552"/>
      <c r="G47" s="552"/>
      <c r="H47" s="552"/>
      <c r="I47" s="552"/>
      <c r="J47" s="552"/>
      <c r="K47" s="389"/>
      <c r="L47" s="390"/>
      <c r="M47" s="390"/>
      <c r="N47" s="391"/>
      <c r="O47" s="415"/>
    </row>
    <row r="48" spans="1:15" s="13" customFormat="1" ht="22.5" customHeight="1">
      <c r="A48" s="14"/>
      <c r="B48" s="466"/>
      <c r="C48" s="467"/>
      <c r="D48" s="551"/>
      <c r="E48" s="552" t="s">
        <v>214</v>
      </c>
      <c r="F48" s="552"/>
      <c r="G48" s="552"/>
      <c r="H48" s="552"/>
      <c r="I48" s="552"/>
      <c r="J48" s="552"/>
      <c r="K48" s="515"/>
      <c r="L48" s="516"/>
      <c r="M48" s="516"/>
      <c r="N48" s="517"/>
      <c r="O48" s="415"/>
    </row>
    <row r="49" spans="1:15" s="13" customFormat="1" ht="22.5" customHeight="1">
      <c r="A49" s="14"/>
      <c r="B49" s="466"/>
      <c r="C49" s="467"/>
      <c r="D49" s="551"/>
      <c r="E49" s="467" t="s">
        <v>17</v>
      </c>
      <c r="F49" s="467"/>
      <c r="G49" s="467"/>
      <c r="H49" s="467"/>
      <c r="I49" s="467"/>
      <c r="J49" s="467"/>
      <c r="K49" s="512"/>
      <c r="L49" s="513"/>
      <c r="M49" s="513"/>
      <c r="N49" s="514"/>
      <c r="O49" s="415"/>
    </row>
    <row r="50" spans="1:15" s="13" customFormat="1" ht="22.5" customHeight="1">
      <c r="A50" s="14"/>
      <c r="B50" s="466"/>
      <c r="C50" s="467"/>
      <c r="D50" s="551"/>
      <c r="E50" s="467" t="s">
        <v>18</v>
      </c>
      <c r="F50" s="467"/>
      <c r="G50" s="467"/>
      <c r="H50" s="467"/>
      <c r="I50" s="467"/>
      <c r="J50" s="467"/>
      <c r="K50" s="512"/>
      <c r="L50" s="513"/>
      <c r="M50" s="513"/>
      <c r="N50" s="514"/>
      <c r="O50" s="415"/>
    </row>
    <row r="51" spans="1:15" s="13" customFormat="1" ht="22.5" customHeight="1">
      <c r="A51" s="14"/>
      <c r="B51" s="466"/>
      <c r="C51" s="556"/>
      <c r="D51" s="551"/>
      <c r="E51" s="556" t="s">
        <v>19</v>
      </c>
      <c r="F51" s="556"/>
      <c r="G51" s="556"/>
      <c r="H51" s="556"/>
      <c r="I51" s="556"/>
      <c r="J51" s="556"/>
      <c r="K51" s="574"/>
      <c r="L51" s="575"/>
      <c r="M51" s="575"/>
      <c r="N51" s="576"/>
      <c r="O51" s="409"/>
    </row>
    <row r="52" spans="1:15" s="13" customFormat="1" ht="30" customHeight="1">
      <c r="A52" s="14"/>
      <c r="B52" s="473" t="s">
        <v>107</v>
      </c>
      <c r="C52" s="499" t="s">
        <v>46</v>
      </c>
      <c r="D52" s="499"/>
      <c r="E52" s="499"/>
      <c r="F52" s="499"/>
      <c r="G52" s="499"/>
      <c r="H52" s="499"/>
      <c r="I52" s="499"/>
      <c r="J52" s="499"/>
      <c r="K52" s="577"/>
      <c r="L52" s="578"/>
      <c r="M52" s="578"/>
      <c r="N52" s="579"/>
      <c r="O52" s="33" t="s">
        <v>195</v>
      </c>
    </row>
    <row r="53" spans="1:15" s="13" customFormat="1" ht="27" customHeight="1">
      <c r="A53" s="14"/>
      <c r="B53" s="474"/>
      <c r="C53" s="476" t="s">
        <v>32</v>
      </c>
      <c r="D53" s="477"/>
      <c r="E53" s="467" t="s">
        <v>60</v>
      </c>
      <c r="F53" s="467"/>
      <c r="G53" s="467"/>
      <c r="H53" s="467"/>
      <c r="I53" s="467"/>
      <c r="J53" s="467"/>
      <c r="K53" s="446"/>
      <c r="L53" s="447"/>
      <c r="M53" s="447"/>
      <c r="N53" s="448"/>
      <c r="O53" s="409" t="s">
        <v>196</v>
      </c>
    </row>
    <row r="54" spans="1:15" s="13" customFormat="1" ht="27" customHeight="1">
      <c r="A54" s="14"/>
      <c r="B54" s="474"/>
      <c r="C54" s="478"/>
      <c r="D54" s="479"/>
      <c r="E54" s="467" t="s">
        <v>61</v>
      </c>
      <c r="F54" s="467"/>
      <c r="G54" s="467"/>
      <c r="H54" s="467"/>
      <c r="I54" s="467"/>
      <c r="J54" s="467"/>
      <c r="K54" s="446"/>
      <c r="L54" s="447"/>
      <c r="M54" s="447"/>
      <c r="N54" s="448"/>
      <c r="O54" s="410"/>
    </row>
    <row r="55" spans="1:15" s="13" customFormat="1" ht="27" customHeight="1">
      <c r="A55" s="14"/>
      <c r="B55" s="474"/>
      <c r="C55" s="480"/>
      <c r="D55" s="481"/>
      <c r="E55" s="467" t="s">
        <v>62</v>
      </c>
      <c r="F55" s="467"/>
      <c r="G55" s="467"/>
      <c r="H55" s="467"/>
      <c r="I55" s="467"/>
      <c r="J55" s="467"/>
      <c r="K55" s="446"/>
      <c r="L55" s="447"/>
      <c r="M55" s="447"/>
      <c r="N55" s="448"/>
      <c r="O55" s="411"/>
    </row>
    <row r="56" spans="1:15" s="13" customFormat="1" ht="30" customHeight="1" thickBot="1">
      <c r="A56" s="14"/>
      <c r="B56" s="475"/>
      <c r="C56" s="491" t="s">
        <v>89</v>
      </c>
      <c r="D56" s="491"/>
      <c r="E56" s="491"/>
      <c r="F56" s="491"/>
      <c r="G56" s="491"/>
      <c r="H56" s="491"/>
      <c r="I56" s="491"/>
      <c r="J56" s="491"/>
      <c r="K56" s="458" t="s">
        <v>560</v>
      </c>
      <c r="L56" s="459"/>
      <c r="M56" s="459"/>
      <c r="N56" s="460"/>
      <c r="O56" s="61" t="s">
        <v>561</v>
      </c>
    </row>
    <row r="57" spans="1:15" s="13" customFormat="1" ht="79.5" customHeight="1">
      <c r="A57" s="14"/>
      <c r="B57" s="562" t="s">
        <v>88</v>
      </c>
      <c r="C57" s="563"/>
      <c r="D57" s="563"/>
      <c r="E57" s="563"/>
      <c r="F57" s="563"/>
      <c r="G57" s="563"/>
      <c r="H57" s="563"/>
      <c r="I57" s="563"/>
      <c r="J57" s="564"/>
      <c r="K57" s="426"/>
      <c r="L57" s="427"/>
      <c r="M57" s="427"/>
      <c r="N57" s="428"/>
      <c r="O57" s="25" t="s">
        <v>112</v>
      </c>
    </row>
    <row r="58" spans="1:15" s="13" customFormat="1" ht="79.5" customHeight="1">
      <c r="A58" s="14"/>
      <c r="B58" s="488" t="s">
        <v>93</v>
      </c>
      <c r="C58" s="489"/>
      <c r="D58" s="489"/>
      <c r="E58" s="489"/>
      <c r="F58" s="489"/>
      <c r="G58" s="489"/>
      <c r="H58" s="489"/>
      <c r="I58" s="489"/>
      <c r="J58" s="490"/>
      <c r="K58" s="396" t="s">
        <v>562</v>
      </c>
      <c r="L58" s="397"/>
      <c r="M58" s="397"/>
      <c r="N58" s="398"/>
      <c r="O58" s="25" t="s">
        <v>563</v>
      </c>
    </row>
    <row r="59" spans="1:15" s="21" customFormat="1" ht="39.75" customHeight="1" thickBot="1">
      <c r="A59" s="27"/>
      <c r="B59" s="580" t="s">
        <v>22</v>
      </c>
      <c r="C59" s="581"/>
      <c r="D59" s="581"/>
      <c r="E59" s="581"/>
      <c r="F59" s="581"/>
      <c r="G59" s="581"/>
      <c r="H59" s="581"/>
      <c r="I59" s="581"/>
      <c r="J59" s="581"/>
      <c r="K59" s="557"/>
      <c r="L59" s="558"/>
      <c r="M59" s="558"/>
      <c r="N59" s="559"/>
      <c r="O59" s="51" t="s">
        <v>103</v>
      </c>
    </row>
    <row r="60" spans="1:15" s="21" customFormat="1" ht="21" customHeight="1">
      <c r="A60" s="27"/>
      <c r="B60" s="465" t="s">
        <v>128</v>
      </c>
      <c r="C60" s="568" t="s">
        <v>150</v>
      </c>
      <c r="D60" s="569"/>
      <c r="E60" s="569"/>
      <c r="F60" s="569"/>
      <c r="G60" s="569"/>
      <c r="H60" s="569"/>
      <c r="I60" s="569"/>
      <c r="J60" s="570"/>
      <c r="K60" s="59" t="s">
        <v>92</v>
      </c>
      <c r="L60" s="60" t="s">
        <v>90</v>
      </c>
      <c r="M60" s="60" t="s">
        <v>91</v>
      </c>
      <c r="N60" s="560"/>
      <c r="O60" s="573" t="s">
        <v>104</v>
      </c>
    </row>
    <row r="61" spans="1:15" s="21" customFormat="1" ht="21" customHeight="1">
      <c r="A61" s="27"/>
      <c r="B61" s="466"/>
      <c r="C61" s="496"/>
      <c r="D61" s="497"/>
      <c r="E61" s="497"/>
      <c r="F61" s="497"/>
      <c r="G61" s="497"/>
      <c r="H61" s="497"/>
      <c r="I61" s="497"/>
      <c r="J61" s="498"/>
      <c r="K61" s="57"/>
      <c r="L61" s="58"/>
      <c r="M61" s="58"/>
      <c r="N61" s="561"/>
      <c r="O61" s="411"/>
    </row>
    <row r="62" spans="1:15" s="21" customFormat="1" ht="21" customHeight="1">
      <c r="A62" s="27"/>
      <c r="B62" s="466"/>
      <c r="C62" s="482" t="s">
        <v>203</v>
      </c>
      <c r="D62" s="483"/>
      <c r="E62" s="483"/>
      <c r="F62" s="483"/>
      <c r="G62" s="483"/>
      <c r="H62" s="483"/>
      <c r="I62" s="483"/>
      <c r="J62" s="484"/>
      <c r="K62" s="571" t="s">
        <v>204</v>
      </c>
      <c r="L62" s="572"/>
      <c r="M62" s="392" t="s">
        <v>205</v>
      </c>
      <c r="N62" s="393"/>
      <c r="O62" s="411" t="s">
        <v>206</v>
      </c>
    </row>
    <row r="63" spans="1:15" s="21" customFormat="1" ht="21" customHeight="1">
      <c r="A63" s="27"/>
      <c r="B63" s="466"/>
      <c r="C63" s="485"/>
      <c r="D63" s="486"/>
      <c r="E63" s="486"/>
      <c r="F63" s="486"/>
      <c r="G63" s="486"/>
      <c r="H63" s="486"/>
      <c r="I63" s="486"/>
      <c r="J63" s="487"/>
      <c r="K63" s="416"/>
      <c r="L63" s="417"/>
      <c r="M63" s="429"/>
      <c r="N63" s="430"/>
      <c r="O63" s="415"/>
    </row>
    <row r="64" spans="1:15" s="13" customFormat="1" ht="89.25" customHeight="1">
      <c r="A64" s="14"/>
      <c r="B64" s="466"/>
      <c r="C64" s="493" t="s">
        <v>220</v>
      </c>
      <c r="D64" s="494"/>
      <c r="E64" s="494"/>
      <c r="F64" s="494"/>
      <c r="G64" s="494"/>
      <c r="H64" s="494"/>
      <c r="I64" s="494"/>
      <c r="J64" s="495"/>
      <c r="K64" s="470" t="s">
        <v>546</v>
      </c>
      <c r="L64" s="471"/>
      <c r="M64" s="471"/>
      <c r="N64" s="472"/>
      <c r="O64" s="25" t="s">
        <v>559</v>
      </c>
    </row>
    <row r="65" spans="1:15" s="13" customFormat="1" ht="79.5" customHeight="1">
      <c r="A65" s="14"/>
      <c r="B65" s="466"/>
      <c r="C65" s="443" t="s">
        <v>221</v>
      </c>
      <c r="D65" s="444"/>
      <c r="E65" s="444"/>
      <c r="F65" s="444"/>
      <c r="G65" s="444"/>
      <c r="H65" s="444"/>
      <c r="I65" s="444"/>
      <c r="J65" s="444"/>
      <c r="K65" s="565"/>
      <c r="L65" s="566"/>
      <c r="M65" s="566"/>
      <c r="N65" s="567"/>
      <c r="O65" s="25" t="s">
        <v>208</v>
      </c>
    </row>
    <row r="66" spans="1:15" s="13" customFormat="1" ht="79.5" customHeight="1">
      <c r="A66" s="14"/>
      <c r="B66" s="466"/>
      <c r="C66" s="492" t="s">
        <v>222</v>
      </c>
      <c r="D66" s="489"/>
      <c r="E66" s="489"/>
      <c r="F66" s="489"/>
      <c r="G66" s="489"/>
      <c r="H66" s="489"/>
      <c r="I66" s="489"/>
      <c r="J66" s="490"/>
      <c r="K66" s="396"/>
      <c r="L66" s="397"/>
      <c r="M66" s="397"/>
      <c r="N66" s="398"/>
      <c r="O66" s="25" t="s">
        <v>169</v>
      </c>
    </row>
    <row r="67" spans="1:15" s="13" customFormat="1" ht="129.75" customHeight="1">
      <c r="A67" s="14"/>
      <c r="B67" s="466"/>
      <c r="C67" s="443" t="s">
        <v>223</v>
      </c>
      <c r="D67" s="444"/>
      <c r="E67" s="444"/>
      <c r="F67" s="444"/>
      <c r="G67" s="444"/>
      <c r="H67" s="444"/>
      <c r="I67" s="444"/>
      <c r="J67" s="444"/>
      <c r="K67" s="396"/>
      <c r="L67" s="397"/>
      <c r="M67" s="397"/>
      <c r="N67" s="398"/>
      <c r="O67" s="25" t="s">
        <v>170</v>
      </c>
    </row>
    <row r="68" spans="1:15" s="13" customFormat="1" ht="79.5" customHeight="1">
      <c r="A68" s="14"/>
      <c r="B68" s="466"/>
      <c r="C68" s="443" t="s">
        <v>224</v>
      </c>
      <c r="D68" s="444"/>
      <c r="E68" s="444"/>
      <c r="F68" s="444"/>
      <c r="G68" s="444"/>
      <c r="H68" s="444"/>
      <c r="I68" s="444"/>
      <c r="J68" s="444"/>
      <c r="K68" s="396"/>
      <c r="L68" s="397"/>
      <c r="M68" s="397"/>
      <c r="N68" s="398"/>
      <c r="O68" s="25" t="s">
        <v>132</v>
      </c>
    </row>
    <row r="69" spans="1:15" s="13" customFormat="1" ht="109.5" customHeight="1">
      <c r="A69" s="14"/>
      <c r="B69" s="466"/>
      <c r="C69" s="492" t="s">
        <v>225</v>
      </c>
      <c r="D69" s="489"/>
      <c r="E69" s="489"/>
      <c r="F69" s="489"/>
      <c r="G69" s="489"/>
      <c r="H69" s="489"/>
      <c r="I69" s="489"/>
      <c r="J69" s="490"/>
      <c r="K69" s="396" t="s">
        <v>547</v>
      </c>
      <c r="L69" s="397"/>
      <c r="M69" s="397"/>
      <c r="N69" s="398"/>
      <c r="O69" s="25" t="s">
        <v>558</v>
      </c>
    </row>
    <row r="70" spans="1:15" s="13" customFormat="1" ht="79.5" customHeight="1">
      <c r="A70" s="14"/>
      <c r="B70" s="466"/>
      <c r="C70" s="492" t="s">
        <v>226</v>
      </c>
      <c r="D70" s="489"/>
      <c r="E70" s="489"/>
      <c r="F70" s="489"/>
      <c r="G70" s="489"/>
      <c r="H70" s="489"/>
      <c r="I70" s="489"/>
      <c r="J70" s="489"/>
      <c r="K70" s="396"/>
      <c r="L70" s="397"/>
      <c r="M70" s="397"/>
      <c r="N70" s="398"/>
      <c r="O70" s="25" t="s">
        <v>105</v>
      </c>
    </row>
    <row r="71" spans="1:15" s="13" customFormat="1" ht="79.5" customHeight="1">
      <c r="A71" s="14"/>
      <c r="B71" s="466"/>
      <c r="C71" s="492" t="s">
        <v>227</v>
      </c>
      <c r="D71" s="489"/>
      <c r="E71" s="489"/>
      <c r="F71" s="489"/>
      <c r="G71" s="489"/>
      <c r="H71" s="489"/>
      <c r="I71" s="489"/>
      <c r="J71" s="489"/>
      <c r="K71" s="396"/>
      <c r="L71" s="397"/>
      <c r="M71" s="397"/>
      <c r="N71" s="398"/>
      <c r="O71" s="25" t="s">
        <v>106</v>
      </c>
    </row>
    <row r="72" spans="1:15" s="13" customFormat="1" ht="79.5" customHeight="1">
      <c r="A72" s="14"/>
      <c r="B72" s="466"/>
      <c r="C72" s="434" t="s">
        <v>228</v>
      </c>
      <c r="D72" s="435"/>
      <c r="E72" s="435"/>
      <c r="F72" s="435"/>
      <c r="G72" s="435"/>
      <c r="H72" s="435"/>
      <c r="I72" s="435"/>
      <c r="J72" s="436"/>
      <c r="K72" s="396"/>
      <c r="L72" s="397"/>
      <c r="M72" s="397"/>
      <c r="N72" s="398"/>
      <c r="O72" s="25" t="s">
        <v>564</v>
      </c>
    </row>
    <row r="73" spans="1:15" s="13" customFormat="1" ht="21" customHeight="1">
      <c r="A73" s="14"/>
      <c r="B73" s="466"/>
      <c r="C73" s="493"/>
      <c r="D73" s="494"/>
      <c r="E73" s="494"/>
      <c r="F73" s="494"/>
      <c r="G73" s="494"/>
      <c r="H73" s="494"/>
      <c r="I73" s="494"/>
      <c r="J73" s="495"/>
      <c r="K73" s="553" t="s">
        <v>133</v>
      </c>
      <c r="L73" s="468"/>
      <c r="M73" s="468" t="s">
        <v>134</v>
      </c>
      <c r="N73" s="469"/>
      <c r="O73" s="409" t="s">
        <v>135</v>
      </c>
    </row>
    <row r="74" spans="1:15" s="13" customFormat="1" ht="21" customHeight="1">
      <c r="A74" s="14"/>
      <c r="B74" s="466"/>
      <c r="C74" s="496"/>
      <c r="D74" s="497"/>
      <c r="E74" s="497"/>
      <c r="F74" s="497"/>
      <c r="G74" s="497"/>
      <c r="H74" s="497"/>
      <c r="I74" s="497"/>
      <c r="J74" s="498"/>
      <c r="K74" s="555"/>
      <c r="L74" s="440"/>
      <c r="M74" s="440"/>
      <c r="N74" s="441"/>
      <c r="O74" s="411"/>
    </row>
    <row r="75" spans="1:15" s="13" customFormat="1" ht="79.5" customHeight="1">
      <c r="A75" s="14"/>
      <c r="B75" s="466"/>
      <c r="C75" s="492" t="s">
        <v>229</v>
      </c>
      <c r="D75" s="489"/>
      <c r="E75" s="489"/>
      <c r="F75" s="489"/>
      <c r="G75" s="489"/>
      <c r="H75" s="489"/>
      <c r="I75" s="489"/>
      <c r="J75" s="490"/>
      <c r="K75" s="396"/>
      <c r="L75" s="397"/>
      <c r="M75" s="397"/>
      <c r="N75" s="398"/>
      <c r="O75" s="25" t="s">
        <v>171</v>
      </c>
    </row>
    <row r="76" spans="1:15" s="13" customFormat="1" ht="79.5" customHeight="1">
      <c r="A76" s="14"/>
      <c r="B76" s="466"/>
      <c r="C76" s="492" t="s">
        <v>230</v>
      </c>
      <c r="D76" s="489"/>
      <c r="E76" s="489"/>
      <c r="F76" s="489"/>
      <c r="G76" s="489"/>
      <c r="H76" s="489"/>
      <c r="I76" s="489"/>
      <c r="J76" s="490"/>
      <c r="K76" s="396"/>
      <c r="L76" s="397"/>
      <c r="M76" s="397"/>
      <c r="N76" s="398"/>
      <c r="O76" s="25" t="s">
        <v>172</v>
      </c>
    </row>
    <row r="77" spans="1:15" s="13" customFormat="1" ht="78.75" customHeight="1">
      <c r="A77" s="14"/>
      <c r="B77" s="466"/>
      <c r="C77" s="443" t="s">
        <v>231</v>
      </c>
      <c r="D77" s="444"/>
      <c r="E77" s="444"/>
      <c r="F77" s="444"/>
      <c r="G77" s="444"/>
      <c r="H77" s="444"/>
      <c r="I77" s="444"/>
      <c r="J77" s="444"/>
      <c r="K77" s="396"/>
      <c r="L77" s="397"/>
      <c r="M77" s="397"/>
      <c r="N77" s="398"/>
      <c r="O77" s="25" t="s">
        <v>95</v>
      </c>
    </row>
    <row r="78" spans="1:15" s="13" customFormat="1" ht="79.5" customHeight="1">
      <c r="A78" s="14"/>
      <c r="B78" s="466"/>
      <c r="C78" s="492" t="s">
        <v>232</v>
      </c>
      <c r="D78" s="489"/>
      <c r="E78" s="489"/>
      <c r="F78" s="489"/>
      <c r="G78" s="489"/>
      <c r="H78" s="489"/>
      <c r="I78" s="489"/>
      <c r="J78" s="489"/>
      <c r="K78" s="396"/>
      <c r="L78" s="397"/>
      <c r="M78" s="397"/>
      <c r="N78" s="398"/>
      <c r="O78" s="25" t="s">
        <v>570</v>
      </c>
    </row>
    <row r="79" spans="1:16" s="13" customFormat="1" ht="79.5" customHeight="1" thickBot="1">
      <c r="A79" s="14"/>
      <c r="B79" s="554"/>
      <c r="C79" s="500" t="s">
        <v>233</v>
      </c>
      <c r="D79" s="501"/>
      <c r="E79" s="501"/>
      <c r="F79" s="501"/>
      <c r="G79" s="501"/>
      <c r="H79" s="501"/>
      <c r="I79" s="501"/>
      <c r="J79" s="502"/>
      <c r="K79" s="380"/>
      <c r="L79" s="381"/>
      <c r="M79" s="381"/>
      <c r="N79" s="382"/>
      <c r="O79" s="61" t="s">
        <v>173</v>
      </c>
      <c r="P79" s="30"/>
    </row>
    <row r="80" spans="1:15" s="13" customFormat="1" ht="79.5" customHeight="1">
      <c r="A80" s="14"/>
      <c r="B80" s="465" t="s">
        <v>129</v>
      </c>
      <c r="C80" s="443" t="s">
        <v>234</v>
      </c>
      <c r="D80" s="444"/>
      <c r="E80" s="444"/>
      <c r="F80" s="444"/>
      <c r="G80" s="444"/>
      <c r="H80" s="444"/>
      <c r="I80" s="444"/>
      <c r="J80" s="445"/>
      <c r="K80" s="421"/>
      <c r="L80" s="422"/>
      <c r="M80" s="422"/>
      <c r="N80" s="423"/>
      <c r="O80" s="25" t="s">
        <v>175</v>
      </c>
    </row>
    <row r="81" spans="1:15" s="13" customFormat="1" ht="108.75" customHeight="1">
      <c r="A81" s="14"/>
      <c r="B81" s="466"/>
      <c r="C81" s="443" t="s">
        <v>235</v>
      </c>
      <c r="D81" s="444"/>
      <c r="E81" s="444"/>
      <c r="F81" s="444"/>
      <c r="G81" s="444"/>
      <c r="H81" s="444"/>
      <c r="I81" s="444"/>
      <c r="J81" s="445"/>
      <c r="K81" s="421"/>
      <c r="L81" s="422"/>
      <c r="M81" s="422"/>
      <c r="N81" s="423"/>
      <c r="O81" s="25" t="s">
        <v>207</v>
      </c>
    </row>
    <row r="82" spans="1:15" s="13" customFormat="1" ht="79.5" customHeight="1">
      <c r="A82" s="14"/>
      <c r="B82" s="466"/>
      <c r="C82" s="443" t="s">
        <v>236</v>
      </c>
      <c r="D82" s="444"/>
      <c r="E82" s="444"/>
      <c r="F82" s="444"/>
      <c r="G82" s="444"/>
      <c r="H82" s="444"/>
      <c r="I82" s="444"/>
      <c r="J82" s="445"/>
      <c r="K82" s="421"/>
      <c r="L82" s="422"/>
      <c r="M82" s="422"/>
      <c r="N82" s="423"/>
      <c r="O82" s="25" t="s">
        <v>176</v>
      </c>
    </row>
    <row r="83" spans="1:15" s="13" customFormat="1" ht="79.5" customHeight="1">
      <c r="A83" s="14"/>
      <c r="B83" s="466"/>
      <c r="C83" s="443" t="s">
        <v>237</v>
      </c>
      <c r="D83" s="444"/>
      <c r="E83" s="444"/>
      <c r="F83" s="444"/>
      <c r="G83" s="444"/>
      <c r="H83" s="444"/>
      <c r="I83" s="444"/>
      <c r="J83" s="445"/>
      <c r="K83" s="421"/>
      <c r="L83" s="422"/>
      <c r="M83" s="422"/>
      <c r="N83" s="423"/>
      <c r="O83" s="25" t="s">
        <v>219</v>
      </c>
    </row>
    <row r="84" spans="1:15" s="13" customFormat="1" ht="79.5" customHeight="1">
      <c r="A84" s="14"/>
      <c r="B84" s="466"/>
      <c r="C84" s="442" t="s">
        <v>238</v>
      </c>
      <c r="D84" s="442"/>
      <c r="E84" s="442"/>
      <c r="F84" s="442"/>
      <c r="G84" s="442"/>
      <c r="H84" s="442"/>
      <c r="I84" s="442"/>
      <c r="J84" s="442"/>
      <c r="K84" s="421"/>
      <c r="L84" s="422"/>
      <c r="M84" s="422"/>
      <c r="N84" s="423"/>
      <c r="O84" s="118" t="s">
        <v>149</v>
      </c>
    </row>
    <row r="85" spans="1:15" s="13" customFormat="1" ht="79.5" customHeight="1" thickBot="1">
      <c r="A85" s="14"/>
      <c r="B85" s="125"/>
      <c r="C85" s="461" t="s">
        <v>311</v>
      </c>
      <c r="D85" s="461"/>
      <c r="E85" s="461"/>
      <c r="F85" s="461"/>
      <c r="G85" s="461"/>
      <c r="H85" s="461"/>
      <c r="I85" s="461"/>
      <c r="J85" s="461"/>
      <c r="K85" s="380"/>
      <c r="L85" s="381"/>
      <c r="M85" s="381"/>
      <c r="N85" s="382"/>
      <c r="O85" s="61" t="s">
        <v>312</v>
      </c>
    </row>
    <row r="86" spans="1:15" s="13" customFormat="1" ht="45" customHeight="1">
      <c r="A86" s="14"/>
      <c r="B86" s="465" t="s">
        <v>130</v>
      </c>
      <c r="C86" s="462" t="s">
        <v>59</v>
      </c>
      <c r="D86" s="457" t="s">
        <v>314</v>
      </c>
      <c r="E86" s="457"/>
      <c r="F86" s="457"/>
      <c r="G86" s="457"/>
      <c r="H86" s="457"/>
      <c r="I86" s="457"/>
      <c r="J86" s="457"/>
      <c r="K86" s="431"/>
      <c r="L86" s="432"/>
      <c r="M86" s="432"/>
      <c r="N86" s="433"/>
      <c r="O86" s="216" t="s">
        <v>555</v>
      </c>
    </row>
    <row r="87" spans="1:15" s="13" customFormat="1" ht="34.5" customHeight="1">
      <c r="A87" s="14"/>
      <c r="B87" s="466"/>
      <c r="C87" s="463"/>
      <c r="D87" s="218"/>
      <c r="E87" s="492" t="s">
        <v>329</v>
      </c>
      <c r="F87" s="489"/>
      <c r="G87" s="489"/>
      <c r="H87" s="489"/>
      <c r="I87" s="489"/>
      <c r="J87" s="490"/>
      <c r="K87" s="588"/>
      <c r="L87" s="589"/>
      <c r="M87" s="589"/>
      <c r="N87" s="590"/>
      <c r="O87" s="217" t="s">
        <v>556</v>
      </c>
    </row>
    <row r="88" spans="1:15" s="13" customFormat="1" ht="55.5" customHeight="1">
      <c r="A88" s="14"/>
      <c r="B88" s="466"/>
      <c r="C88" s="463"/>
      <c r="D88" s="218"/>
      <c r="E88" s="492" t="s">
        <v>330</v>
      </c>
      <c r="F88" s="489"/>
      <c r="G88" s="489"/>
      <c r="H88" s="489"/>
      <c r="I88" s="489"/>
      <c r="J88" s="490"/>
      <c r="K88" s="595"/>
      <c r="L88" s="596"/>
      <c r="M88" s="596"/>
      <c r="N88" s="597"/>
      <c r="O88" s="217" t="s">
        <v>557</v>
      </c>
    </row>
    <row r="89" spans="1:26" s="224" customFormat="1" ht="34.5" customHeight="1">
      <c r="A89" s="221"/>
      <c r="B89" s="466"/>
      <c r="C89" s="463"/>
      <c r="D89" s="222"/>
      <c r="E89" s="503" t="s">
        <v>331</v>
      </c>
      <c r="F89" s="504"/>
      <c r="G89" s="504"/>
      <c r="H89" s="504"/>
      <c r="I89" s="504"/>
      <c r="J89" s="505"/>
      <c r="K89" s="585">
        <f>IF(K88="","",K86/K88)</f>
      </c>
      <c r="L89" s="586"/>
      <c r="M89" s="586"/>
      <c r="N89" s="587"/>
      <c r="O89" s="33" t="s">
        <v>332</v>
      </c>
      <c r="P89" s="223"/>
      <c r="Q89" s="223"/>
      <c r="R89" s="223"/>
      <c r="S89" s="223"/>
      <c r="T89" s="223"/>
      <c r="U89" s="223"/>
      <c r="V89" s="223"/>
      <c r="W89" s="223"/>
      <c r="X89" s="223"/>
      <c r="Y89" s="223"/>
      <c r="Z89" s="223"/>
    </row>
    <row r="90" spans="1:15" s="13" customFormat="1" ht="45" customHeight="1">
      <c r="A90" s="14"/>
      <c r="B90" s="466"/>
      <c r="C90" s="463"/>
      <c r="D90" s="218"/>
      <c r="E90" s="434" t="s">
        <v>326</v>
      </c>
      <c r="F90" s="435"/>
      <c r="G90" s="435"/>
      <c r="H90" s="435"/>
      <c r="I90" s="435"/>
      <c r="J90" s="436"/>
      <c r="K90" s="591"/>
      <c r="L90" s="592"/>
      <c r="M90" s="592"/>
      <c r="N90" s="593"/>
      <c r="O90" s="217" t="s">
        <v>569</v>
      </c>
    </row>
    <row r="91" spans="1:26" s="224" customFormat="1" ht="34.5" customHeight="1">
      <c r="A91" s="221"/>
      <c r="B91" s="466"/>
      <c r="C91" s="463"/>
      <c r="D91" s="222"/>
      <c r="E91" s="503" t="s">
        <v>327</v>
      </c>
      <c r="F91" s="504"/>
      <c r="G91" s="504"/>
      <c r="H91" s="504"/>
      <c r="I91" s="504"/>
      <c r="J91" s="505"/>
      <c r="K91" s="585">
        <f>IF(K90="","",SUM(K86,K90)/K88)</f>
      </c>
      <c r="L91" s="586"/>
      <c r="M91" s="586"/>
      <c r="N91" s="587"/>
      <c r="O91" s="33" t="s">
        <v>328</v>
      </c>
      <c r="P91" s="223"/>
      <c r="Q91" s="223"/>
      <c r="R91" s="223"/>
      <c r="S91" s="223"/>
      <c r="T91" s="223"/>
      <c r="U91" s="223"/>
      <c r="V91" s="223"/>
      <c r="W91" s="223"/>
      <c r="X91" s="223"/>
      <c r="Y91" s="223"/>
      <c r="Z91" s="223"/>
    </row>
    <row r="92" spans="1:15" s="13" customFormat="1" ht="45" customHeight="1">
      <c r="A92" s="14"/>
      <c r="B92" s="466"/>
      <c r="C92" s="463"/>
      <c r="D92" s="499" t="s">
        <v>322</v>
      </c>
      <c r="E92" s="499"/>
      <c r="F92" s="499"/>
      <c r="G92" s="499"/>
      <c r="H92" s="499"/>
      <c r="I92" s="499"/>
      <c r="J92" s="499"/>
      <c r="K92" s="458" t="s">
        <v>565</v>
      </c>
      <c r="L92" s="459"/>
      <c r="M92" s="459"/>
      <c r="N92" s="460"/>
      <c r="O92" s="25" t="s">
        <v>566</v>
      </c>
    </row>
    <row r="93" spans="1:15" s="13" customFormat="1" ht="64.5" customHeight="1">
      <c r="A93" s="14"/>
      <c r="B93" s="466"/>
      <c r="C93" s="464"/>
      <c r="D93" s="492" t="s">
        <v>323</v>
      </c>
      <c r="E93" s="489"/>
      <c r="F93" s="489"/>
      <c r="G93" s="489"/>
      <c r="H93" s="489"/>
      <c r="I93" s="489"/>
      <c r="J93" s="490"/>
      <c r="K93" s="396"/>
      <c r="L93" s="397"/>
      <c r="M93" s="397"/>
      <c r="N93" s="398"/>
      <c r="O93" s="33" t="s">
        <v>319</v>
      </c>
    </row>
    <row r="94" spans="1:15" s="13" customFormat="1" ht="30" customHeight="1">
      <c r="A94" s="14"/>
      <c r="B94" s="466"/>
      <c r="C94" s="425" t="s">
        <v>68</v>
      </c>
      <c r="D94" s="434" t="s">
        <v>324</v>
      </c>
      <c r="E94" s="435"/>
      <c r="F94" s="435"/>
      <c r="G94" s="435"/>
      <c r="H94" s="435"/>
      <c r="I94" s="435"/>
      <c r="J94" s="436"/>
      <c r="K94" s="437">
        <f>IF($K$87="","",$K$95/$K$87)</f>
      </c>
      <c r="L94" s="438"/>
      <c r="M94" s="438"/>
      <c r="N94" s="439"/>
      <c r="O94" s="33" t="s">
        <v>320</v>
      </c>
    </row>
    <row r="95" spans="1:15" s="13" customFormat="1" ht="30" customHeight="1">
      <c r="A95" s="14"/>
      <c r="B95" s="466"/>
      <c r="C95" s="425"/>
      <c r="D95" s="16"/>
      <c r="E95" s="492" t="s">
        <v>321</v>
      </c>
      <c r="F95" s="489"/>
      <c r="G95" s="489"/>
      <c r="H95" s="489"/>
      <c r="I95" s="489"/>
      <c r="J95" s="490"/>
      <c r="K95" s="418">
        <f>K107</f>
        <v>0</v>
      </c>
      <c r="L95" s="419"/>
      <c r="M95" s="419"/>
      <c r="N95" s="420"/>
      <c r="O95" s="33" t="s">
        <v>111</v>
      </c>
    </row>
    <row r="96" spans="1:15" s="13" customFormat="1" ht="79.5" customHeight="1" thickBot="1">
      <c r="A96" s="14"/>
      <c r="B96" s="466"/>
      <c r="C96" s="53" t="s">
        <v>108</v>
      </c>
      <c r="D96" s="434" t="s">
        <v>325</v>
      </c>
      <c r="E96" s="435"/>
      <c r="F96" s="435"/>
      <c r="G96" s="435"/>
      <c r="H96" s="435"/>
      <c r="I96" s="435"/>
      <c r="J96" s="436"/>
      <c r="K96" s="394"/>
      <c r="L96" s="395"/>
      <c r="M96" s="395"/>
      <c r="N96" s="395"/>
      <c r="O96" s="61" t="s">
        <v>313</v>
      </c>
    </row>
    <row r="97" spans="2:15" ht="19.5" customHeight="1">
      <c r="B97" s="449" t="s">
        <v>117</v>
      </c>
      <c r="C97" s="424" t="s">
        <v>197</v>
      </c>
      <c r="D97" s="424"/>
      <c r="E97" s="369" t="s">
        <v>118</v>
      </c>
      <c r="F97" s="369"/>
      <c r="G97" s="369"/>
      <c r="H97" s="369"/>
      <c r="I97" s="369"/>
      <c r="J97" s="369"/>
      <c r="K97" s="452"/>
      <c r="L97" s="452"/>
      <c r="M97" s="452"/>
      <c r="N97" s="453"/>
      <c r="O97" s="409" t="s">
        <v>200</v>
      </c>
    </row>
    <row r="98" spans="2:15" ht="19.5" customHeight="1">
      <c r="B98" s="450"/>
      <c r="C98" s="388"/>
      <c r="D98" s="388"/>
      <c r="E98" s="368" t="s">
        <v>119</v>
      </c>
      <c r="F98" s="368"/>
      <c r="G98" s="368"/>
      <c r="H98" s="368"/>
      <c r="I98" s="368"/>
      <c r="J98" s="368"/>
      <c r="K98" s="385"/>
      <c r="L98" s="385"/>
      <c r="M98" s="385"/>
      <c r="N98" s="386"/>
      <c r="O98" s="410"/>
    </row>
    <row r="99" spans="2:15" ht="19.5" customHeight="1">
      <c r="B99" s="450"/>
      <c r="C99" s="388"/>
      <c r="D99" s="388"/>
      <c r="E99" s="399" t="s">
        <v>120</v>
      </c>
      <c r="F99" s="399"/>
      <c r="G99" s="399"/>
      <c r="H99" s="399"/>
      <c r="I99" s="399"/>
      <c r="J99" s="399"/>
      <c r="K99" s="405"/>
      <c r="L99" s="405"/>
      <c r="M99" s="405"/>
      <c r="N99" s="406"/>
      <c r="O99" s="411"/>
    </row>
    <row r="100" spans="2:15" ht="19.5" customHeight="1">
      <c r="B100" s="450"/>
      <c r="C100" s="388" t="s">
        <v>198</v>
      </c>
      <c r="D100" s="388"/>
      <c r="E100" s="370" t="s">
        <v>118</v>
      </c>
      <c r="F100" s="370"/>
      <c r="G100" s="370"/>
      <c r="H100" s="370"/>
      <c r="I100" s="370"/>
      <c r="J100" s="370"/>
      <c r="K100" s="403"/>
      <c r="L100" s="403"/>
      <c r="M100" s="403"/>
      <c r="N100" s="404"/>
      <c r="O100" s="409" t="s">
        <v>201</v>
      </c>
    </row>
    <row r="101" spans="2:15" ht="19.5" customHeight="1">
      <c r="B101" s="450"/>
      <c r="C101" s="388"/>
      <c r="D101" s="388"/>
      <c r="E101" s="368" t="s">
        <v>119</v>
      </c>
      <c r="F101" s="368"/>
      <c r="G101" s="368"/>
      <c r="H101" s="368"/>
      <c r="I101" s="368"/>
      <c r="J101" s="368"/>
      <c r="K101" s="385"/>
      <c r="L101" s="385"/>
      <c r="M101" s="385"/>
      <c r="N101" s="386"/>
      <c r="O101" s="410"/>
    </row>
    <row r="102" spans="2:15" ht="19.5" customHeight="1">
      <c r="B102" s="450"/>
      <c r="C102" s="388"/>
      <c r="D102" s="388"/>
      <c r="E102" s="399" t="s">
        <v>120</v>
      </c>
      <c r="F102" s="399"/>
      <c r="G102" s="399"/>
      <c r="H102" s="399"/>
      <c r="I102" s="399"/>
      <c r="J102" s="399"/>
      <c r="K102" s="405"/>
      <c r="L102" s="405"/>
      <c r="M102" s="405"/>
      <c r="N102" s="406"/>
      <c r="O102" s="411"/>
    </row>
    <row r="103" spans="2:15" ht="19.5" customHeight="1" hidden="1">
      <c r="B103" s="450"/>
      <c r="C103" s="388" t="s">
        <v>199</v>
      </c>
      <c r="D103" s="388"/>
      <c r="E103" s="370" t="s">
        <v>118</v>
      </c>
      <c r="F103" s="370"/>
      <c r="G103" s="370"/>
      <c r="H103" s="370"/>
      <c r="I103" s="370"/>
      <c r="J103" s="370"/>
      <c r="K103" s="403"/>
      <c r="L103" s="403"/>
      <c r="M103" s="403"/>
      <c r="N103" s="404"/>
      <c r="O103" s="409" t="s">
        <v>202</v>
      </c>
    </row>
    <row r="104" spans="2:15" ht="19.5" customHeight="1" hidden="1">
      <c r="B104" s="450"/>
      <c r="C104" s="388"/>
      <c r="D104" s="388"/>
      <c r="E104" s="368" t="s">
        <v>119</v>
      </c>
      <c r="F104" s="368"/>
      <c r="G104" s="368"/>
      <c r="H104" s="368"/>
      <c r="I104" s="368"/>
      <c r="J104" s="368"/>
      <c r="K104" s="385"/>
      <c r="L104" s="385"/>
      <c r="M104" s="385"/>
      <c r="N104" s="386"/>
      <c r="O104" s="410"/>
    </row>
    <row r="105" spans="2:15" ht="19.5" customHeight="1" hidden="1">
      <c r="B105" s="450"/>
      <c r="C105" s="388"/>
      <c r="D105" s="388"/>
      <c r="E105" s="399" t="s">
        <v>120</v>
      </c>
      <c r="F105" s="399"/>
      <c r="G105" s="399"/>
      <c r="H105" s="399"/>
      <c r="I105" s="399"/>
      <c r="J105" s="399"/>
      <c r="K105" s="405"/>
      <c r="L105" s="405"/>
      <c r="M105" s="405"/>
      <c r="N105" s="406"/>
      <c r="O105" s="411"/>
    </row>
    <row r="106" spans="2:15" ht="19.5" customHeight="1">
      <c r="B106" s="450"/>
      <c r="C106" s="412" t="s">
        <v>123</v>
      </c>
      <c r="D106" s="413"/>
      <c r="E106" s="370" t="s">
        <v>118</v>
      </c>
      <c r="F106" s="370"/>
      <c r="G106" s="370"/>
      <c r="H106" s="370"/>
      <c r="I106" s="370"/>
      <c r="J106" s="370"/>
      <c r="K106" s="407">
        <f>SUM(K97,K100,K103)</f>
        <v>0</v>
      </c>
      <c r="L106" s="407"/>
      <c r="M106" s="407"/>
      <c r="N106" s="408"/>
      <c r="O106" s="400" t="s">
        <v>124</v>
      </c>
    </row>
    <row r="107" spans="2:15" ht="19.5" customHeight="1">
      <c r="B107" s="450"/>
      <c r="C107" s="413"/>
      <c r="D107" s="413"/>
      <c r="E107" s="368" t="s">
        <v>119</v>
      </c>
      <c r="F107" s="368"/>
      <c r="G107" s="368"/>
      <c r="H107" s="368"/>
      <c r="I107" s="368"/>
      <c r="J107" s="368"/>
      <c r="K107" s="454">
        <f>SUM(K98,K101,K104)</f>
        <v>0</v>
      </c>
      <c r="L107" s="455"/>
      <c r="M107" s="455"/>
      <c r="N107" s="456"/>
      <c r="O107" s="401"/>
    </row>
    <row r="108" spans="2:15" ht="19.5" customHeight="1" thickBot="1">
      <c r="B108" s="451"/>
      <c r="C108" s="414"/>
      <c r="D108" s="414"/>
      <c r="E108" s="387" t="s">
        <v>120</v>
      </c>
      <c r="F108" s="387"/>
      <c r="G108" s="387"/>
      <c r="H108" s="387"/>
      <c r="I108" s="387"/>
      <c r="J108" s="387"/>
      <c r="K108" s="371">
        <f>SUM(K99,K102,K105)</f>
        <v>0</v>
      </c>
      <c r="L108" s="372"/>
      <c r="M108" s="372"/>
      <c r="N108" s="373"/>
      <c r="O108" s="402"/>
    </row>
    <row r="109" spans="1:15" s="13" customFormat="1" ht="15" customHeight="1">
      <c r="A109" s="14"/>
      <c r="B109" s="17" t="s">
        <v>85</v>
      </c>
      <c r="C109" s="18" t="s">
        <v>82</v>
      </c>
      <c r="D109" s="17"/>
      <c r="E109" s="17"/>
      <c r="F109" s="17"/>
      <c r="G109" s="17"/>
      <c r="H109" s="17"/>
      <c r="I109" s="17"/>
      <c r="J109" s="17"/>
      <c r="K109" s="18"/>
      <c r="L109" s="18"/>
      <c r="M109" s="18"/>
      <c r="N109" s="18"/>
      <c r="O109" s="34"/>
    </row>
    <row r="110" spans="1:15" s="13" customFormat="1" ht="15" customHeight="1">
      <c r="A110" s="14"/>
      <c r="B110" s="17" t="s">
        <v>86</v>
      </c>
      <c r="C110" s="18" t="s">
        <v>83</v>
      </c>
      <c r="D110" s="17"/>
      <c r="E110" s="17"/>
      <c r="F110" s="17"/>
      <c r="G110" s="17"/>
      <c r="H110" s="17"/>
      <c r="I110" s="17"/>
      <c r="J110" s="17"/>
      <c r="K110" s="18"/>
      <c r="L110" s="18"/>
      <c r="M110" s="18"/>
      <c r="N110" s="18"/>
      <c r="O110" s="34"/>
    </row>
    <row r="111" spans="1:15" s="13" customFormat="1" ht="15" customHeight="1">
      <c r="A111" s="14"/>
      <c r="B111" s="17" t="s">
        <v>87</v>
      </c>
      <c r="C111" s="18" t="s">
        <v>84</v>
      </c>
      <c r="D111" s="17"/>
      <c r="E111" s="17"/>
      <c r="F111" s="17"/>
      <c r="G111" s="17"/>
      <c r="H111" s="17"/>
      <c r="I111" s="17"/>
      <c r="J111" s="17"/>
      <c r="K111" s="18"/>
      <c r="L111" s="18"/>
      <c r="M111" s="18"/>
      <c r="N111" s="18"/>
      <c r="O111" s="34"/>
    </row>
    <row r="112" spans="1:15" s="13" customFormat="1" ht="13.5">
      <c r="A112" s="14"/>
      <c r="B112" s="19"/>
      <c r="C112" s="20"/>
      <c r="D112" s="20"/>
      <c r="E112" s="20"/>
      <c r="F112" s="20"/>
      <c r="G112" s="20"/>
      <c r="H112" s="20"/>
      <c r="I112" s="20"/>
      <c r="J112" s="20"/>
      <c r="K112" s="12"/>
      <c r="L112" s="12"/>
      <c r="M112" s="12"/>
      <c r="N112" s="12"/>
      <c r="O112" s="29"/>
    </row>
    <row r="113" spans="1:14" s="13" customFormat="1" ht="13.5">
      <c r="A113" s="14"/>
      <c r="B113" s="19"/>
      <c r="C113" s="20"/>
      <c r="D113" s="20"/>
      <c r="E113" s="20"/>
      <c r="F113" s="20"/>
      <c r="G113" s="20"/>
      <c r="H113" s="20"/>
      <c r="I113" s="20"/>
      <c r="J113" s="20"/>
      <c r="K113" s="12"/>
      <c r="L113" s="12"/>
      <c r="M113" s="12"/>
      <c r="N113" s="12"/>
    </row>
    <row r="114" spans="1:14" s="13" customFormat="1" ht="13.5">
      <c r="A114" s="14"/>
      <c r="B114" s="19"/>
      <c r="C114" s="20"/>
      <c r="D114" s="20"/>
      <c r="E114" s="20"/>
      <c r="F114" s="20"/>
      <c r="G114" s="20"/>
      <c r="H114" s="20"/>
      <c r="I114" s="20"/>
      <c r="J114" s="20"/>
      <c r="K114" s="12"/>
      <c r="L114" s="12"/>
      <c r="M114" s="12"/>
      <c r="N114" s="12"/>
    </row>
    <row r="115" spans="1:14" s="13" customFormat="1" ht="13.5">
      <c r="A115" s="14"/>
      <c r="B115" s="19"/>
      <c r="C115" s="20"/>
      <c r="D115" s="20"/>
      <c r="E115" s="20"/>
      <c r="F115" s="20"/>
      <c r="G115" s="20"/>
      <c r="H115" s="20"/>
      <c r="I115" s="20"/>
      <c r="J115" s="20"/>
      <c r="K115" s="12"/>
      <c r="L115" s="12"/>
      <c r="M115" s="12"/>
      <c r="N115" s="12"/>
    </row>
    <row r="116" spans="1:14" s="13" customFormat="1" ht="13.5">
      <c r="A116" s="14"/>
      <c r="B116" s="19"/>
      <c r="C116" s="20"/>
      <c r="D116" s="20"/>
      <c r="E116" s="20"/>
      <c r="F116" s="20"/>
      <c r="G116" s="20"/>
      <c r="H116" s="20"/>
      <c r="I116" s="20"/>
      <c r="J116" s="20"/>
      <c r="K116" s="12"/>
      <c r="L116" s="12"/>
      <c r="M116" s="12"/>
      <c r="N116" s="12"/>
    </row>
    <row r="117" spans="1:14" s="13" customFormat="1" ht="13.5">
      <c r="A117" s="14"/>
      <c r="B117" s="19"/>
      <c r="C117" s="20"/>
      <c r="D117" s="20"/>
      <c r="E117" s="20"/>
      <c r="F117" s="20"/>
      <c r="G117" s="20"/>
      <c r="H117" s="20"/>
      <c r="I117" s="20"/>
      <c r="J117" s="20"/>
      <c r="K117" s="12"/>
      <c r="L117" s="12"/>
      <c r="M117" s="12"/>
      <c r="N117" s="12"/>
    </row>
    <row r="118" spans="1:14" s="13" customFormat="1" ht="13.5">
      <c r="A118" s="14"/>
      <c r="B118" s="19"/>
      <c r="C118" s="20"/>
      <c r="D118" s="20"/>
      <c r="E118" s="20"/>
      <c r="F118" s="20"/>
      <c r="G118" s="20"/>
      <c r="H118" s="20"/>
      <c r="I118" s="20"/>
      <c r="J118" s="20"/>
      <c r="K118" s="12"/>
      <c r="L118" s="12"/>
      <c r="M118" s="12"/>
      <c r="N118" s="12"/>
    </row>
    <row r="119" spans="1:14" s="13" customFormat="1" ht="13.5">
      <c r="A119" s="14"/>
      <c r="B119" s="19"/>
      <c r="C119" s="20"/>
      <c r="D119" s="20"/>
      <c r="E119" s="20"/>
      <c r="F119" s="20"/>
      <c r="G119" s="20"/>
      <c r="H119" s="20"/>
      <c r="I119" s="20"/>
      <c r="J119" s="20"/>
      <c r="K119" s="12"/>
      <c r="L119" s="12"/>
      <c r="M119" s="12"/>
      <c r="N119" s="12"/>
    </row>
    <row r="120" spans="1:14" s="13" customFormat="1" ht="13.5">
      <c r="A120" s="14"/>
      <c r="B120" s="19"/>
      <c r="C120" s="20"/>
      <c r="D120" s="20"/>
      <c r="E120" s="20"/>
      <c r="F120" s="20"/>
      <c r="G120" s="20"/>
      <c r="H120" s="20"/>
      <c r="I120" s="20"/>
      <c r="J120" s="20"/>
      <c r="K120" s="12"/>
      <c r="L120" s="12"/>
      <c r="M120" s="12"/>
      <c r="N120" s="12"/>
    </row>
    <row r="121" spans="1:14" s="13" customFormat="1" ht="13.5">
      <c r="A121" s="14"/>
      <c r="B121" s="19"/>
      <c r="C121" s="20"/>
      <c r="D121" s="20"/>
      <c r="E121" s="20"/>
      <c r="F121" s="20"/>
      <c r="G121" s="20"/>
      <c r="H121" s="20"/>
      <c r="I121" s="20"/>
      <c r="J121" s="20"/>
      <c r="K121" s="12"/>
      <c r="L121" s="12"/>
      <c r="M121" s="12"/>
      <c r="N121" s="12"/>
    </row>
    <row r="122" spans="1:14" s="13" customFormat="1" ht="13.5">
      <c r="A122" s="14"/>
      <c r="B122" s="19"/>
      <c r="C122" s="20"/>
      <c r="D122" s="20"/>
      <c r="E122" s="20"/>
      <c r="F122" s="20"/>
      <c r="G122" s="20"/>
      <c r="H122" s="20"/>
      <c r="I122" s="20"/>
      <c r="J122" s="20"/>
      <c r="K122" s="12"/>
      <c r="L122" s="12"/>
      <c r="M122" s="12"/>
      <c r="N122" s="12"/>
    </row>
    <row r="123" spans="1:14" s="13" customFormat="1" ht="13.5">
      <c r="A123" s="14"/>
      <c r="B123" s="19"/>
      <c r="C123" s="20"/>
      <c r="D123" s="20"/>
      <c r="E123" s="20"/>
      <c r="F123" s="20"/>
      <c r="G123" s="20"/>
      <c r="H123" s="20"/>
      <c r="I123" s="20"/>
      <c r="J123" s="20"/>
      <c r="K123" s="12"/>
      <c r="L123" s="12"/>
      <c r="M123" s="12"/>
      <c r="N123" s="12"/>
    </row>
    <row r="124" spans="1:14" s="13" customFormat="1" ht="13.5">
      <c r="A124" s="14"/>
      <c r="B124" s="19"/>
      <c r="C124" s="20"/>
      <c r="D124" s="20"/>
      <c r="E124" s="20"/>
      <c r="F124" s="20"/>
      <c r="G124" s="20"/>
      <c r="H124" s="20"/>
      <c r="I124" s="20"/>
      <c r="J124" s="20"/>
      <c r="K124" s="12"/>
      <c r="L124" s="12"/>
      <c r="M124" s="12"/>
      <c r="N124" s="12"/>
    </row>
    <row r="125" spans="1:14" s="13" customFormat="1" ht="13.5">
      <c r="A125" s="14"/>
      <c r="B125" s="19"/>
      <c r="C125" s="20"/>
      <c r="D125" s="20"/>
      <c r="E125" s="20"/>
      <c r="F125" s="20"/>
      <c r="G125" s="20"/>
      <c r="H125" s="20"/>
      <c r="I125" s="20"/>
      <c r="J125" s="20"/>
      <c r="K125" s="12"/>
      <c r="L125" s="12"/>
      <c r="M125" s="12"/>
      <c r="N125" s="12"/>
    </row>
    <row r="126" spans="1:14" s="13" customFormat="1" ht="13.5">
      <c r="A126" s="14"/>
      <c r="B126" s="19"/>
      <c r="C126" s="20"/>
      <c r="D126" s="20"/>
      <c r="E126" s="20"/>
      <c r="F126" s="20"/>
      <c r="G126" s="20"/>
      <c r="H126" s="20"/>
      <c r="I126" s="20"/>
      <c r="J126" s="20"/>
      <c r="K126" s="12"/>
      <c r="L126" s="12"/>
      <c r="M126" s="12"/>
      <c r="N126" s="12"/>
    </row>
    <row r="127" spans="1:14" s="13" customFormat="1" ht="13.5">
      <c r="A127" s="14"/>
      <c r="B127" s="19"/>
      <c r="C127" s="20"/>
      <c r="D127" s="20"/>
      <c r="E127" s="20"/>
      <c r="F127" s="20"/>
      <c r="G127" s="20"/>
      <c r="H127" s="20"/>
      <c r="I127" s="20"/>
      <c r="J127" s="20"/>
      <c r="K127" s="12"/>
      <c r="L127" s="12"/>
      <c r="M127" s="12"/>
      <c r="N127" s="12"/>
    </row>
    <row r="128" spans="1:14" s="13" customFormat="1" ht="13.5">
      <c r="A128" s="14"/>
      <c r="B128" s="19"/>
      <c r="C128" s="20"/>
      <c r="D128" s="20"/>
      <c r="E128" s="20"/>
      <c r="F128" s="20"/>
      <c r="G128" s="20"/>
      <c r="H128" s="20"/>
      <c r="I128" s="20"/>
      <c r="J128" s="20"/>
      <c r="K128" s="12"/>
      <c r="L128" s="12"/>
      <c r="M128" s="12"/>
      <c r="N128" s="12"/>
    </row>
    <row r="129" spans="1:14" s="13" customFormat="1" ht="13.5">
      <c r="A129" s="14"/>
      <c r="B129" s="19"/>
      <c r="C129" s="20"/>
      <c r="D129" s="20"/>
      <c r="E129" s="20"/>
      <c r="F129" s="20"/>
      <c r="G129" s="20"/>
      <c r="H129" s="20"/>
      <c r="I129" s="20"/>
      <c r="J129" s="20"/>
      <c r="K129" s="12"/>
      <c r="L129" s="12"/>
      <c r="M129" s="12"/>
      <c r="N129" s="12"/>
    </row>
    <row r="130" spans="1:14" s="13" customFormat="1" ht="13.5">
      <c r="A130" s="14"/>
      <c r="B130" s="19"/>
      <c r="C130" s="20"/>
      <c r="D130" s="20"/>
      <c r="E130" s="20"/>
      <c r="F130" s="20"/>
      <c r="G130" s="20"/>
      <c r="H130" s="20"/>
      <c r="I130" s="20"/>
      <c r="J130" s="20"/>
      <c r="K130" s="12"/>
      <c r="L130" s="12"/>
      <c r="M130" s="12"/>
      <c r="N130" s="12"/>
    </row>
    <row r="131" spans="1:14" s="13" customFormat="1" ht="13.5">
      <c r="A131" s="14"/>
      <c r="B131" s="19"/>
      <c r="C131" s="20"/>
      <c r="D131" s="20"/>
      <c r="E131" s="20"/>
      <c r="F131" s="20"/>
      <c r="G131" s="20"/>
      <c r="H131" s="20"/>
      <c r="I131" s="20"/>
      <c r="J131" s="20"/>
      <c r="K131" s="12"/>
      <c r="L131" s="12"/>
      <c r="M131" s="12"/>
      <c r="N131" s="12"/>
    </row>
  </sheetData>
  <sheetProtection sheet="1" formatCells="0" formatRows="0" selectLockedCells="1"/>
  <mergeCells count="246">
    <mergeCell ref="K42:N42"/>
    <mergeCell ref="C43:C51"/>
    <mergeCell ref="K88:N88"/>
    <mergeCell ref="E89:J89"/>
    <mergeCell ref="K89:N89"/>
    <mergeCell ref="E49:J49"/>
    <mergeCell ref="E45:J45"/>
    <mergeCell ref="K45:N45"/>
    <mergeCell ref="K50:N50"/>
    <mergeCell ref="K48:N48"/>
    <mergeCell ref="K91:N91"/>
    <mergeCell ref="E87:J87"/>
    <mergeCell ref="K87:N87"/>
    <mergeCell ref="K36:N36"/>
    <mergeCell ref="K71:N71"/>
    <mergeCell ref="E37:J37"/>
    <mergeCell ref="C65:J65"/>
    <mergeCell ref="K90:N90"/>
    <mergeCell ref="E48:J48"/>
    <mergeCell ref="C34:C42"/>
    <mergeCell ref="E29:J29"/>
    <mergeCell ref="K34:N34"/>
    <mergeCell ref="D44:J44"/>
    <mergeCell ref="E46:J46"/>
    <mergeCell ref="K41:N41"/>
    <mergeCell ref="D27:D33"/>
    <mergeCell ref="E27:J27"/>
    <mergeCell ref="D45:D51"/>
    <mergeCell ref="K47:N47"/>
    <mergeCell ref="K46:N46"/>
    <mergeCell ref="O1:O3"/>
    <mergeCell ref="K30:N30"/>
    <mergeCell ref="O53:O55"/>
    <mergeCell ref="O7:O8"/>
    <mergeCell ref="K33:N33"/>
    <mergeCell ref="E40:J40"/>
    <mergeCell ref="K29:N29"/>
    <mergeCell ref="E30:J30"/>
    <mergeCell ref="C52:J52"/>
    <mergeCell ref="B2:M2"/>
    <mergeCell ref="K44:N44"/>
    <mergeCell ref="K43:N43"/>
    <mergeCell ref="E47:J47"/>
    <mergeCell ref="O60:O61"/>
    <mergeCell ref="K51:N51"/>
    <mergeCell ref="E55:J55"/>
    <mergeCell ref="K55:N55"/>
    <mergeCell ref="K53:N53"/>
    <mergeCell ref="K52:N52"/>
    <mergeCell ref="B59:J59"/>
    <mergeCell ref="K65:N65"/>
    <mergeCell ref="C60:J61"/>
    <mergeCell ref="C77:J77"/>
    <mergeCell ref="C67:J67"/>
    <mergeCell ref="C75:J75"/>
    <mergeCell ref="C70:J70"/>
    <mergeCell ref="C76:J76"/>
    <mergeCell ref="K62:L62"/>
    <mergeCell ref="O73:O74"/>
    <mergeCell ref="K74:L74"/>
    <mergeCell ref="E51:J51"/>
    <mergeCell ref="C66:J66"/>
    <mergeCell ref="C69:J69"/>
    <mergeCell ref="K72:N72"/>
    <mergeCell ref="K54:N54"/>
    <mergeCell ref="K59:N59"/>
    <mergeCell ref="N60:N61"/>
    <mergeCell ref="B57:J57"/>
    <mergeCell ref="K27:N27"/>
    <mergeCell ref="D43:J43"/>
    <mergeCell ref="B80:B84"/>
    <mergeCell ref="K69:N69"/>
    <mergeCell ref="K70:N70"/>
    <mergeCell ref="C78:J78"/>
    <mergeCell ref="K73:L73"/>
    <mergeCell ref="K49:N49"/>
    <mergeCell ref="C64:J64"/>
    <mergeCell ref="B60:B79"/>
    <mergeCell ref="K40:N40"/>
    <mergeCell ref="E41:J41"/>
    <mergeCell ref="D34:J34"/>
    <mergeCell ref="D36:D42"/>
    <mergeCell ref="E39:J39"/>
    <mergeCell ref="K37:N37"/>
    <mergeCell ref="E38:J38"/>
    <mergeCell ref="D35:J35"/>
    <mergeCell ref="K39:N39"/>
    <mergeCell ref="E42:J42"/>
    <mergeCell ref="K28:N28"/>
    <mergeCell ref="E31:J31"/>
    <mergeCell ref="K35:N35"/>
    <mergeCell ref="K25:N25"/>
    <mergeCell ref="E36:J36"/>
    <mergeCell ref="K32:N32"/>
    <mergeCell ref="E32:J32"/>
    <mergeCell ref="E33:J33"/>
    <mergeCell ref="D26:J26"/>
    <mergeCell ref="K26:N26"/>
    <mergeCell ref="O17:O24"/>
    <mergeCell ref="O10:O16"/>
    <mergeCell ref="E11:J11"/>
    <mergeCell ref="E12:J12"/>
    <mergeCell ref="E22:J22"/>
    <mergeCell ref="E13:J13"/>
    <mergeCell ref="E14:J14"/>
    <mergeCell ref="E15:J15"/>
    <mergeCell ref="K18:N18"/>
    <mergeCell ref="K17:N17"/>
    <mergeCell ref="B6:J6"/>
    <mergeCell ref="B7:J8"/>
    <mergeCell ref="O25:O51"/>
    <mergeCell ref="K31:N31"/>
    <mergeCell ref="B25:B51"/>
    <mergeCell ref="C25:C33"/>
    <mergeCell ref="D25:J25"/>
    <mergeCell ref="E50:J50"/>
    <mergeCell ref="E28:J28"/>
    <mergeCell ref="E16:J16"/>
    <mergeCell ref="K4:N4"/>
    <mergeCell ref="B5:J5"/>
    <mergeCell ref="K21:N21"/>
    <mergeCell ref="E10:J10"/>
    <mergeCell ref="E20:J20"/>
    <mergeCell ref="E21:J21"/>
    <mergeCell ref="K19:N19"/>
    <mergeCell ref="E17:J17"/>
    <mergeCell ref="B4:J4"/>
    <mergeCell ref="E18:J18"/>
    <mergeCell ref="K14:N14"/>
    <mergeCell ref="C17:D24"/>
    <mergeCell ref="K11:N11"/>
    <mergeCell ref="K20:N20"/>
    <mergeCell ref="E19:J19"/>
    <mergeCell ref="K22:N22"/>
    <mergeCell ref="E23:J23"/>
    <mergeCell ref="K23:N23"/>
    <mergeCell ref="E24:J24"/>
    <mergeCell ref="K24:N24"/>
    <mergeCell ref="B3:N3"/>
    <mergeCell ref="K5:N5"/>
    <mergeCell ref="K6:N6"/>
    <mergeCell ref="K16:N16"/>
    <mergeCell ref="K15:N15"/>
    <mergeCell ref="K13:N13"/>
    <mergeCell ref="K12:N12"/>
    <mergeCell ref="C10:D16"/>
    <mergeCell ref="B9:J9"/>
    <mergeCell ref="K10:N10"/>
    <mergeCell ref="E95:J95"/>
    <mergeCell ref="C72:J74"/>
    <mergeCell ref="C81:J81"/>
    <mergeCell ref="D92:J92"/>
    <mergeCell ref="D94:J94"/>
    <mergeCell ref="C79:J79"/>
    <mergeCell ref="E91:J91"/>
    <mergeCell ref="E88:J88"/>
    <mergeCell ref="D93:J93"/>
    <mergeCell ref="C83:J83"/>
    <mergeCell ref="B52:B56"/>
    <mergeCell ref="E53:J53"/>
    <mergeCell ref="C53:D55"/>
    <mergeCell ref="C62:J63"/>
    <mergeCell ref="B58:J58"/>
    <mergeCell ref="C80:J80"/>
    <mergeCell ref="C68:J68"/>
    <mergeCell ref="C56:J56"/>
    <mergeCell ref="C71:J71"/>
    <mergeCell ref="B86:B96"/>
    <mergeCell ref="K58:N58"/>
    <mergeCell ref="E54:J54"/>
    <mergeCell ref="K80:N80"/>
    <mergeCell ref="K68:N68"/>
    <mergeCell ref="K76:N76"/>
    <mergeCell ref="M73:N73"/>
    <mergeCell ref="K56:N56"/>
    <mergeCell ref="K67:N67"/>
    <mergeCell ref="K64:N64"/>
    <mergeCell ref="D86:J86"/>
    <mergeCell ref="K75:N75"/>
    <mergeCell ref="K77:N77"/>
    <mergeCell ref="K92:N92"/>
    <mergeCell ref="K84:N84"/>
    <mergeCell ref="C85:J85"/>
    <mergeCell ref="E90:J90"/>
    <mergeCell ref="C86:C93"/>
    <mergeCell ref="K83:N83"/>
    <mergeCell ref="K78:N78"/>
    <mergeCell ref="K9:N9"/>
    <mergeCell ref="B97:B108"/>
    <mergeCell ref="K97:N97"/>
    <mergeCell ref="K98:N98"/>
    <mergeCell ref="K99:N99"/>
    <mergeCell ref="K100:N100"/>
    <mergeCell ref="E105:J105"/>
    <mergeCell ref="K107:N107"/>
    <mergeCell ref="E100:J100"/>
    <mergeCell ref="K66:N66"/>
    <mergeCell ref="K57:N57"/>
    <mergeCell ref="K81:N81"/>
    <mergeCell ref="M63:N63"/>
    <mergeCell ref="K86:N86"/>
    <mergeCell ref="K79:N79"/>
    <mergeCell ref="D96:J96"/>
    <mergeCell ref="K94:N94"/>
    <mergeCell ref="M74:N74"/>
    <mergeCell ref="C84:J84"/>
    <mergeCell ref="C82:J82"/>
    <mergeCell ref="C106:D108"/>
    <mergeCell ref="O62:O63"/>
    <mergeCell ref="K63:L63"/>
    <mergeCell ref="K95:N95"/>
    <mergeCell ref="K82:N82"/>
    <mergeCell ref="E104:J104"/>
    <mergeCell ref="C97:D99"/>
    <mergeCell ref="E98:J98"/>
    <mergeCell ref="E99:J99"/>
    <mergeCell ref="C94:C95"/>
    <mergeCell ref="O106:O108"/>
    <mergeCell ref="K103:N103"/>
    <mergeCell ref="K104:N104"/>
    <mergeCell ref="K105:N105"/>
    <mergeCell ref="K106:N106"/>
    <mergeCell ref="O97:O99"/>
    <mergeCell ref="O100:O102"/>
    <mergeCell ref="O103:O105"/>
    <mergeCell ref="K102:N102"/>
    <mergeCell ref="E107:J107"/>
    <mergeCell ref="E108:J108"/>
    <mergeCell ref="C103:D105"/>
    <mergeCell ref="K38:N38"/>
    <mergeCell ref="C100:D102"/>
    <mergeCell ref="M62:N62"/>
    <mergeCell ref="K96:N96"/>
    <mergeCell ref="K93:N93"/>
    <mergeCell ref="E106:J106"/>
    <mergeCell ref="E102:J102"/>
    <mergeCell ref="E101:J101"/>
    <mergeCell ref="E97:J97"/>
    <mergeCell ref="E103:J103"/>
    <mergeCell ref="K108:N108"/>
    <mergeCell ref="M7:N7"/>
    <mergeCell ref="K8:L8"/>
    <mergeCell ref="K7:L7"/>
    <mergeCell ref="K85:N85"/>
    <mergeCell ref="M8:N8"/>
    <mergeCell ref="K101:N101"/>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8 K8">
      <formula1>1</formula1>
    </dataValidation>
    <dataValidation type="whole" operator="equal" allowBlank="1" showInputMessage="1" showErrorMessage="1" promptTitle="注意！" prompt="記入できるのは半角数字の　1　のみです。" errorTitle="注意！" error="記入できるのは半角数字の　1　のみです。" sqref="K61:M61 K63 M63">
      <formula1>1</formula1>
    </dataValidation>
    <dataValidation allowBlank="1" showInputMessage="1" showErrorMessage="1" prompt="市外局番からハイフンを入れて入力してください。&#10;例：03-1234-5678" sqref="K14:N15 K22:N23 K31:N32 K49:N50 K40:N41"/>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dimension ref="A1:BC66"/>
  <sheetViews>
    <sheetView view="pageBreakPreview" zoomScaleSheetLayoutView="100" zoomScalePageLayoutView="0" workbookViewId="0" topLeftCell="A1">
      <selection activeCell="B14" sqref="B14:G14"/>
    </sheetView>
  </sheetViews>
  <sheetFormatPr defaultColWidth="9.140625" defaultRowHeight="15"/>
  <cols>
    <col min="1" max="15" width="2.57421875" style="1" customWidth="1"/>
    <col min="16" max="16" width="3.57421875" style="1" customWidth="1"/>
    <col min="17" max="33" width="2.57421875" style="1" customWidth="1"/>
    <col min="34" max="52" width="2.57421875" style="13" customWidth="1"/>
    <col min="53" max="16384" width="9.00390625" style="13" customWidth="1"/>
  </cols>
  <sheetData>
    <row r="1" spans="1:33" s="329" customFormat="1" ht="17.25">
      <c r="A1" s="327"/>
      <c r="B1" s="116" t="s">
        <v>549</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row>
    <row r="2" spans="1:33" s="329" customFormat="1" ht="17.25">
      <c r="A2" s="328"/>
      <c r="B2" s="116" t="s">
        <v>77</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row>
    <row r="3" spans="1:33" s="329" customFormat="1" ht="17.25">
      <c r="A3" s="328"/>
      <c r="B3" s="116" t="s">
        <v>178</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row>
    <row r="4" spans="1:33" ht="14.2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16.5" customHeight="1">
      <c r="A5" s="228" t="s">
        <v>359</v>
      </c>
      <c r="B5" s="325"/>
      <c r="C5" s="325"/>
      <c r="D5" s="325"/>
      <c r="E5" s="325"/>
      <c r="F5" s="325"/>
      <c r="G5" s="325"/>
      <c r="H5" s="228"/>
      <c r="I5" s="229"/>
      <c r="J5" s="229"/>
      <c r="K5" s="229"/>
      <c r="L5" s="229"/>
      <c r="M5" s="229"/>
      <c r="N5" s="229"/>
      <c r="O5" s="229"/>
      <c r="P5" s="229"/>
      <c r="Q5" s="229"/>
      <c r="R5" s="229"/>
      <c r="S5" s="229"/>
      <c r="T5" s="229"/>
      <c r="U5" s="229"/>
      <c r="V5" s="229"/>
      <c r="W5" s="598" t="s">
        <v>333</v>
      </c>
      <c r="X5" s="598"/>
      <c r="Y5" s="598"/>
      <c r="Z5" s="598"/>
      <c r="AA5" s="598"/>
      <c r="AB5" s="599">
        <f>'【別紙１-1】実施計画書'!K5</f>
        <v>0</v>
      </c>
      <c r="AC5" s="600"/>
      <c r="AD5" s="600"/>
      <c r="AE5" s="600"/>
      <c r="AF5" s="600"/>
      <c r="AG5" s="601"/>
    </row>
    <row r="6" spans="1:33" ht="9" customHeight="1">
      <c r="A6" s="119"/>
      <c r="B6" s="119"/>
      <c r="C6" s="119"/>
      <c r="D6" s="119"/>
      <c r="E6" s="119"/>
      <c r="F6" s="119"/>
      <c r="G6" s="119"/>
      <c r="H6" s="120"/>
      <c r="I6" s="121"/>
      <c r="J6" s="121"/>
      <c r="K6" s="121"/>
      <c r="L6" s="121"/>
      <c r="M6" s="121"/>
      <c r="N6" s="121"/>
      <c r="O6" s="121"/>
      <c r="P6" s="121"/>
      <c r="Q6" s="121"/>
      <c r="R6" s="121"/>
      <c r="S6" s="121"/>
      <c r="T6" s="121"/>
      <c r="U6" s="121"/>
      <c r="V6" s="121"/>
      <c r="W6" s="121"/>
      <c r="X6" s="10"/>
      <c r="Y6" s="10"/>
      <c r="Z6" s="10"/>
      <c r="AA6" s="10"/>
      <c r="AB6" s="10"/>
      <c r="AC6" s="11"/>
      <c r="AD6" s="11"/>
      <c r="AE6" s="11"/>
      <c r="AF6" s="11"/>
      <c r="AG6" s="11"/>
    </row>
    <row r="7" spans="1:33" ht="16.5" customHeight="1">
      <c r="A7" s="602" t="s">
        <v>52</v>
      </c>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row>
    <row r="8" spans="1:33" ht="16.5" customHeight="1">
      <c r="A8" s="602" t="s">
        <v>357</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row>
    <row r="9" spans="1:33" ht="9" customHeight="1">
      <c r="A9" s="603"/>
      <c r="B9" s="604"/>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row>
    <row r="10" spans="1:33" ht="16.5" customHeight="1">
      <c r="A10" s="230"/>
      <c r="B10" s="605" t="s">
        <v>347</v>
      </c>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row>
    <row r="11" spans="1:33" ht="16.5" customHeight="1">
      <c r="A11" s="114"/>
      <c r="B11" s="606" t="s">
        <v>334</v>
      </c>
      <c r="C11" s="607"/>
      <c r="D11" s="607"/>
      <c r="E11" s="607"/>
      <c r="F11" s="607"/>
      <c r="G11" s="608"/>
      <c r="H11" s="615" t="s">
        <v>335</v>
      </c>
      <c r="I11" s="616"/>
      <c r="J11" s="616"/>
      <c r="K11" s="616"/>
      <c r="L11" s="616"/>
      <c r="M11" s="617"/>
      <c r="N11" s="615" t="s">
        <v>336</v>
      </c>
      <c r="O11" s="616"/>
      <c r="P11" s="616"/>
      <c r="Q11" s="616"/>
      <c r="R11" s="616"/>
      <c r="S11" s="617"/>
      <c r="T11" s="624" t="s">
        <v>348</v>
      </c>
      <c r="U11" s="625"/>
      <c r="V11" s="625"/>
      <c r="W11" s="625"/>
      <c r="X11" s="625"/>
      <c r="Y11" s="625"/>
      <c r="Z11" s="626"/>
      <c r="AA11" s="624" t="s">
        <v>457</v>
      </c>
      <c r="AB11" s="625"/>
      <c r="AC11" s="625"/>
      <c r="AD11" s="625"/>
      <c r="AE11" s="625"/>
      <c r="AF11" s="625"/>
      <c r="AG11" s="626"/>
    </row>
    <row r="12" spans="1:33" ht="16.5" customHeight="1">
      <c r="A12" s="114"/>
      <c r="B12" s="609"/>
      <c r="C12" s="610"/>
      <c r="D12" s="610"/>
      <c r="E12" s="610"/>
      <c r="F12" s="610"/>
      <c r="G12" s="611"/>
      <c r="H12" s="618"/>
      <c r="I12" s="619"/>
      <c r="J12" s="619"/>
      <c r="K12" s="619"/>
      <c r="L12" s="619"/>
      <c r="M12" s="620"/>
      <c r="N12" s="618"/>
      <c r="O12" s="619"/>
      <c r="P12" s="619"/>
      <c r="Q12" s="619"/>
      <c r="R12" s="619"/>
      <c r="S12" s="620"/>
      <c r="T12" s="627"/>
      <c r="U12" s="628"/>
      <c r="V12" s="628"/>
      <c r="W12" s="628"/>
      <c r="X12" s="628"/>
      <c r="Y12" s="628"/>
      <c r="Z12" s="629"/>
      <c r="AA12" s="627"/>
      <c r="AB12" s="628"/>
      <c r="AC12" s="628"/>
      <c r="AD12" s="628"/>
      <c r="AE12" s="628"/>
      <c r="AF12" s="628"/>
      <c r="AG12" s="629"/>
    </row>
    <row r="13" spans="1:33" ht="16.5" customHeight="1">
      <c r="A13" s="114"/>
      <c r="B13" s="612"/>
      <c r="C13" s="613"/>
      <c r="D13" s="613"/>
      <c r="E13" s="613"/>
      <c r="F13" s="613"/>
      <c r="G13" s="614"/>
      <c r="H13" s="621"/>
      <c r="I13" s="622"/>
      <c r="J13" s="622"/>
      <c r="K13" s="622"/>
      <c r="L13" s="622"/>
      <c r="M13" s="623"/>
      <c r="N13" s="621"/>
      <c r="O13" s="622"/>
      <c r="P13" s="622"/>
      <c r="Q13" s="622"/>
      <c r="R13" s="622"/>
      <c r="S13" s="623"/>
      <c r="T13" s="630"/>
      <c r="U13" s="631"/>
      <c r="V13" s="631"/>
      <c r="W13" s="631"/>
      <c r="X13" s="631"/>
      <c r="Y13" s="631"/>
      <c r="Z13" s="632"/>
      <c r="AA13" s="630"/>
      <c r="AB13" s="631"/>
      <c r="AC13" s="631"/>
      <c r="AD13" s="631"/>
      <c r="AE13" s="631"/>
      <c r="AF13" s="631"/>
      <c r="AG13" s="632"/>
    </row>
    <row r="14" spans="1:33" ht="16.5" customHeight="1">
      <c r="A14" s="114"/>
      <c r="B14" s="633"/>
      <c r="C14" s="634"/>
      <c r="D14" s="634"/>
      <c r="E14" s="634"/>
      <c r="F14" s="634"/>
      <c r="G14" s="635"/>
      <c r="H14" s="633">
        <v>0</v>
      </c>
      <c r="I14" s="634"/>
      <c r="J14" s="634"/>
      <c r="K14" s="634"/>
      <c r="L14" s="634"/>
      <c r="M14" s="635"/>
      <c r="N14" s="636">
        <f>B14-H14</f>
        <v>0</v>
      </c>
      <c r="O14" s="637"/>
      <c r="P14" s="637"/>
      <c r="Q14" s="637"/>
      <c r="R14" s="637"/>
      <c r="S14" s="638"/>
      <c r="T14" s="639">
        <f>SUM(U15:Z16)</f>
        <v>0</v>
      </c>
      <c r="U14" s="639"/>
      <c r="V14" s="639"/>
      <c r="W14" s="639"/>
      <c r="X14" s="639"/>
      <c r="Y14" s="639"/>
      <c r="Z14" s="639"/>
      <c r="AA14" s="640" t="s">
        <v>341</v>
      </c>
      <c r="AB14" s="640"/>
      <c r="AC14" s="640"/>
      <c r="AD14" s="640"/>
      <c r="AE14" s="640"/>
      <c r="AF14" s="640"/>
      <c r="AG14" s="640"/>
    </row>
    <row r="15" spans="1:33" s="1" customFormat="1" ht="16.5" customHeight="1">
      <c r="A15" s="114"/>
      <c r="B15" s="231"/>
      <c r="C15" s="232"/>
      <c r="D15" s="232"/>
      <c r="E15" s="232"/>
      <c r="F15" s="232"/>
      <c r="G15" s="232"/>
      <c r="H15" s="232"/>
      <c r="I15" s="232"/>
      <c r="J15" s="232"/>
      <c r="K15" s="232"/>
      <c r="L15" s="232"/>
      <c r="M15" s="232"/>
      <c r="N15" s="232"/>
      <c r="O15" s="232"/>
      <c r="P15" s="232"/>
      <c r="Q15" s="232"/>
      <c r="R15" s="232"/>
      <c r="S15" s="232"/>
      <c r="T15" s="330" t="s">
        <v>23</v>
      </c>
      <c r="U15" s="641">
        <f>K48</f>
        <v>0</v>
      </c>
      <c r="V15" s="641"/>
      <c r="W15" s="641"/>
      <c r="X15" s="641"/>
      <c r="Y15" s="641"/>
      <c r="Z15" s="642"/>
      <c r="AA15" s="233"/>
      <c r="AB15" s="643"/>
      <c r="AC15" s="643"/>
      <c r="AD15" s="643"/>
      <c r="AE15" s="643"/>
      <c r="AF15" s="643"/>
      <c r="AG15" s="644"/>
    </row>
    <row r="16" spans="1:33" s="1" customFormat="1" ht="16.5" customHeight="1">
      <c r="A16" s="114"/>
      <c r="B16" s="234"/>
      <c r="C16" s="235"/>
      <c r="D16" s="235"/>
      <c r="E16" s="235"/>
      <c r="F16" s="235"/>
      <c r="G16" s="235"/>
      <c r="H16" s="235"/>
      <c r="I16" s="235"/>
      <c r="J16" s="235"/>
      <c r="K16" s="235"/>
      <c r="L16" s="235"/>
      <c r="M16" s="235"/>
      <c r="N16" s="235"/>
      <c r="O16" s="235"/>
      <c r="P16" s="236"/>
      <c r="Q16" s="236"/>
      <c r="R16" s="236"/>
      <c r="S16" s="236"/>
      <c r="T16" s="137" t="s">
        <v>24</v>
      </c>
      <c r="U16" s="645">
        <f>K55</f>
        <v>0</v>
      </c>
      <c r="V16" s="645"/>
      <c r="W16" s="645"/>
      <c r="X16" s="645"/>
      <c r="Y16" s="645"/>
      <c r="Z16" s="646"/>
      <c r="AA16" s="237"/>
      <c r="AB16" s="647"/>
      <c r="AC16" s="647"/>
      <c r="AD16" s="647"/>
      <c r="AE16" s="647"/>
      <c r="AF16" s="647"/>
      <c r="AG16" s="648"/>
    </row>
    <row r="17" spans="1:33" ht="16.5" customHeight="1">
      <c r="A17" s="114"/>
      <c r="B17" s="618" t="s">
        <v>337</v>
      </c>
      <c r="C17" s="610"/>
      <c r="D17" s="610"/>
      <c r="E17" s="610"/>
      <c r="F17" s="610"/>
      <c r="G17" s="611"/>
      <c r="H17" s="618" t="s">
        <v>338</v>
      </c>
      <c r="I17" s="610"/>
      <c r="J17" s="610"/>
      <c r="K17" s="610"/>
      <c r="L17" s="610"/>
      <c r="M17" s="611"/>
      <c r="N17" s="618" t="s">
        <v>548</v>
      </c>
      <c r="O17" s="616"/>
      <c r="P17" s="616"/>
      <c r="Q17" s="616"/>
      <c r="R17" s="616"/>
      <c r="S17" s="617"/>
      <c r="T17" s="649"/>
      <c r="U17" s="650"/>
      <c r="V17" s="650"/>
      <c r="W17" s="650"/>
      <c r="X17" s="650"/>
      <c r="Y17" s="650"/>
      <c r="Z17" s="651"/>
      <c r="AA17" s="649"/>
      <c r="AB17" s="658"/>
      <c r="AC17" s="658"/>
      <c r="AD17" s="658"/>
      <c r="AE17" s="658"/>
      <c r="AF17" s="658"/>
      <c r="AG17" s="659"/>
    </row>
    <row r="18" spans="1:33" ht="16.5" customHeight="1">
      <c r="A18" s="114"/>
      <c r="B18" s="609"/>
      <c r="C18" s="610"/>
      <c r="D18" s="610"/>
      <c r="E18" s="610"/>
      <c r="F18" s="610"/>
      <c r="G18" s="611"/>
      <c r="H18" s="609"/>
      <c r="I18" s="610"/>
      <c r="J18" s="610"/>
      <c r="K18" s="610"/>
      <c r="L18" s="610"/>
      <c r="M18" s="611"/>
      <c r="N18" s="618"/>
      <c r="O18" s="619"/>
      <c r="P18" s="619"/>
      <c r="Q18" s="619"/>
      <c r="R18" s="619"/>
      <c r="S18" s="620"/>
      <c r="T18" s="652"/>
      <c r="U18" s="653"/>
      <c r="V18" s="653"/>
      <c r="W18" s="653"/>
      <c r="X18" s="653"/>
      <c r="Y18" s="653"/>
      <c r="Z18" s="654"/>
      <c r="AA18" s="660"/>
      <c r="AB18" s="661"/>
      <c r="AC18" s="661"/>
      <c r="AD18" s="661"/>
      <c r="AE18" s="661"/>
      <c r="AF18" s="661"/>
      <c r="AG18" s="662"/>
    </row>
    <row r="19" spans="1:33" ht="16.5" customHeight="1">
      <c r="A19" s="114"/>
      <c r="B19" s="609"/>
      <c r="C19" s="610"/>
      <c r="D19" s="610"/>
      <c r="E19" s="610"/>
      <c r="F19" s="610"/>
      <c r="G19" s="611"/>
      <c r="H19" s="609"/>
      <c r="I19" s="610"/>
      <c r="J19" s="610"/>
      <c r="K19" s="610"/>
      <c r="L19" s="610"/>
      <c r="M19" s="611"/>
      <c r="N19" s="621"/>
      <c r="O19" s="622"/>
      <c r="P19" s="622"/>
      <c r="Q19" s="622"/>
      <c r="R19" s="622"/>
      <c r="S19" s="623"/>
      <c r="T19" s="655"/>
      <c r="U19" s="656"/>
      <c r="V19" s="656"/>
      <c r="W19" s="656"/>
      <c r="X19" s="656"/>
      <c r="Y19" s="656"/>
      <c r="Z19" s="657"/>
      <c r="AA19" s="663"/>
      <c r="AB19" s="664"/>
      <c r="AC19" s="664"/>
      <c r="AD19" s="664"/>
      <c r="AE19" s="664"/>
      <c r="AF19" s="664"/>
      <c r="AG19" s="665"/>
    </row>
    <row r="20" spans="1:33" ht="16.5" customHeight="1">
      <c r="A20" s="114"/>
      <c r="B20" s="666">
        <f>IF(AA14&gt;T14,T14,AA14)</f>
        <v>0</v>
      </c>
      <c r="C20" s="667"/>
      <c r="D20" s="667"/>
      <c r="E20" s="667"/>
      <c r="F20" s="667"/>
      <c r="G20" s="668"/>
      <c r="H20" s="669">
        <f>IF(N14&gt;B20,B20,N14)</f>
        <v>0</v>
      </c>
      <c r="I20" s="670"/>
      <c r="J20" s="670"/>
      <c r="K20" s="670"/>
      <c r="L20" s="670"/>
      <c r="M20" s="671"/>
      <c r="N20" s="672"/>
      <c r="O20" s="673"/>
      <c r="P20" s="673"/>
      <c r="Q20" s="673"/>
      <c r="R20" s="673"/>
      <c r="S20" s="674"/>
      <c r="T20" s="675"/>
      <c r="U20" s="675"/>
      <c r="V20" s="675"/>
      <c r="W20" s="675"/>
      <c r="X20" s="675"/>
      <c r="Y20" s="675"/>
      <c r="Z20" s="675"/>
      <c r="AA20" s="676"/>
      <c r="AB20" s="676"/>
      <c r="AC20" s="676"/>
      <c r="AD20" s="676"/>
      <c r="AE20" s="676"/>
      <c r="AF20" s="676"/>
      <c r="AG20" s="676"/>
    </row>
    <row r="21" spans="1:33" ht="16.5" customHeight="1" thickBot="1">
      <c r="A21" s="114"/>
      <c r="B21" s="677" t="s">
        <v>339</v>
      </c>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9"/>
    </row>
    <row r="22" spans="1:33" ht="16.5" customHeight="1" thickTop="1">
      <c r="A22" s="114"/>
      <c r="B22" s="680" t="s">
        <v>340</v>
      </c>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2"/>
    </row>
    <row r="23" spans="1:33" ht="16.5" customHeight="1">
      <c r="A23" s="114"/>
      <c r="B23" s="683" t="s">
        <v>4</v>
      </c>
      <c r="C23" s="684"/>
      <c r="D23" s="684"/>
      <c r="E23" s="684"/>
      <c r="F23" s="684"/>
      <c r="G23" s="684"/>
      <c r="H23" s="684"/>
      <c r="I23" s="684"/>
      <c r="J23" s="684"/>
      <c r="K23" s="685" t="s">
        <v>346</v>
      </c>
      <c r="L23" s="686"/>
      <c r="M23" s="686"/>
      <c r="N23" s="686"/>
      <c r="O23" s="686"/>
      <c r="P23" s="686"/>
      <c r="Q23" s="686"/>
      <c r="R23" s="687"/>
      <c r="S23" s="685" t="s">
        <v>343</v>
      </c>
      <c r="T23" s="686"/>
      <c r="U23" s="686"/>
      <c r="V23" s="686"/>
      <c r="W23" s="686"/>
      <c r="X23" s="686"/>
      <c r="Y23" s="686"/>
      <c r="Z23" s="686"/>
      <c r="AA23" s="686"/>
      <c r="AB23" s="686"/>
      <c r="AC23" s="686"/>
      <c r="AD23" s="686"/>
      <c r="AE23" s="686"/>
      <c r="AF23" s="686"/>
      <c r="AG23" s="687"/>
    </row>
    <row r="24" spans="2:33" ht="16.5" customHeight="1">
      <c r="B24" s="688"/>
      <c r="C24" s="689"/>
      <c r="D24" s="689"/>
      <c r="E24" s="689"/>
      <c r="F24" s="689"/>
      <c r="G24" s="689"/>
      <c r="H24" s="689"/>
      <c r="I24" s="689"/>
      <c r="J24" s="690"/>
      <c r="K24" s="672"/>
      <c r="L24" s="673"/>
      <c r="M24" s="673"/>
      <c r="N24" s="673"/>
      <c r="O24" s="673"/>
      <c r="P24" s="673"/>
      <c r="Q24" s="673"/>
      <c r="R24" s="674"/>
      <c r="S24" s="691"/>
      <c r="T24" s="692"/>
      <c r="U24" s="692"/>
      <c r="V24" s="692"/>
      <c r="W24" s="692"/>
      <c r="X24" s="692"/>
      <c r="Y24" s="692"/>
      <c r="Z24" s="692"/>
      <c r="AA24" s="692"/>
      <c r="AB24" s="692"/>
      <c r="AC24" s="692"/>
      <c r="AD24" s="692"/>
      <c r="AE24" s="692"/>
      <c r="AF24" s="692"/>
      <c r="AG24" s="693"/>
    </row>
    <row r="25" spans="2:33" ht="16.5" customHeight="1">
      <c r="B25" s="694"/>
      <c r="C25" s="695"/>
      <c r="D25" s="695"/>
      <c r="E25" s="695"/>
      <c r="F25" s="695"/>
      <c r="G25" s="695"/>
      <c r="H25" s="695"/>
      <c r="I25" s="695"/>
      <c r="J25" s="696"/>
      <c r="K25" s="697"/>
      <c r="L25" s="698"/>
      <c r="M25" s="698"/>
      <c r="N25" s="698"/>
      <c r="O25" s="698"/>
      <c r="P25" s="698"/>
      <c r="Q25" s="698"/>
      <c r="R25" s="699"/>
      <c r="S25" s="700"/>
      <c r="T25" s="701"/>
      <c r="U25" s="701"/>
      <c r="V25" s="701"/>
      <c r="W25" s="701"/>
      <c r="X25" s="701"/>
      <c r="Y25" s="701"/>
      <c r="Z25" s="701"/>
      <c r="AA25" s="701"/>
      <c r="AB25" s="701"/>
      <c r="AC25" s="701"/>
      <c r="AD25" s="701"/>
      <c r="AE25" s="701"/>
      <c r="AF25" s="701"/>
      <c r="AG25" s="702"/>
    </row>
    <row r="26" spans="2:33" ht="16.5" customHeight="1">
      <c r="B26" s="694"/>
      <c r="C26" s="695"/>
      <c r="D26" s="695"/>
      <c r="E26" s="695"/>
      <c r="F26" s="695"/>
      <c r="G26" s="695"/>
      <c r="H26" s="695"/>
      <c r="I26" s="695"/>
      <c r="J26" s="696"/>
      <c r="K26" s="697"/>
      <c r="L26" s="698"/>
      <c r="M26" s="698"/>
      <c r="N26" s="698"/>
      <c r="O26" s="698"/>
      <c r="P26" s="698"/>
      <c r="Q26" s="698"/>
      <c r="R26" s="699"/>
      <c r="S26" s="700"/>
      <c r="T26" s="701"/>
      <c r="U26" s="701"/>
      <c r="V26" s="701"/>
      <c r="W26" s="701"/>
      <c r="X26" s="701"/>
      <c r="Y26" s="701"/>
      <c r="Z26" s="701"/>
      <c r="AA26" s="701"/>
      <c r="AB26" s="701"/>
      <c r="AC26" s="701"/>
      <c r="AD26" s="701"/>
      <c r="AE26" s="701"/>
      <c r="AF26" s="701"/>
      <c r="AG26" s="702"/>
    </row>
    <row r="27" spans="2:55" ht="16.5" customHeight="1">
      <c r="B27" s="694"/>
      <c r="C27" s="695"/>
      <c r="D27" s="695"/>
      <c r="E27" s="695"/>
      <c r="F27" s="695"/>
      <c r="G27" s="695"/>
      <c r="H27" s="695"/>
      <c r="I27" s="695"/>
      <c r="J27" s="696"/>
      <c r="K27" s="697"/>
      <c r="L27" s="698"/>
      <c r="M27" s="698"/>
      <c r="N27" s="698"/>
      <c r="O27" s="698"/>
      <c r="P27" s="698"/>
      <c r="Q27" s="698"/>
      <c r="R27" s="699"/>
      <c r="S27" s="700"/>
      <c r="T27" s="701"/>
      <c r="U27" s="701"/>
      <c r="V27" s="701"/>
      <c r="W27" s="701"/>
      <c r="X27" s="701"/>
      <c r="Y27" s="701"/>
      <c r="Z27" s="701"/>
      <c r="AA27" s="701"/>
      <c r="AB27" s="701"/>
      <c r="AC27" s="701"/>
      <c r="AD27" s="701"/>
      <c r="AE27" s="701"/>
      <c r="AF27" s="701"/>
      <c r="AG27" s="702"/>
      <c r="AQ27" s="326"/>
      <c r="BC27" s="21"/>
    </row>
    <row r="28" spans="2:33" ht="16.5" customHeight="1">
      <c r="B28" s="694"/>
      <c r="C28" s="695"/>
      <c r="D28" s="695"/>
      <c r="E28" s="695"/>
      <c r="F28" s="695"/>
      <c r="G28" s="695"/>
      <c r="H28" s="695"/>
      <c r="I28" s="695"/>
      <c r="J28" s="696"/>
      <c r="K28" s="697"/>
      <c r="L28" s="698"/>
      <c r="M28" s="698"/>
      <c r="N28" s="698"/>
      <c r="O28" s="698"/>
      <c r="P28" s="698"/>
      <c r="Q28" s="698"/>
      <c r="R28" s="699"/>
      <c r="S28" s="700"/>
      <c r="T28" s="701"/>
      <c r="U28" s="701"/>
      <c r="V28" s="701"/>
      <c r="W28" s="701"/>
      <c r="X28" s="701"/>
      <c r="Y28" s="701"/>
      <c r="Z28" s="701"/>
      <c r="AA28" s="701"/>
      <c r="AB28" s="701"/>
      <c r="AC28" s="701"/>
      <c r="AD28" s="701"/>
      <c r="AE28" s="701"/>
      <c r="AF28" s="701"/>
      <c r="AG28" s="702"/>
    </row>
    <row r="29" spans="2:33" ht="16.5" customHeight="1">
      <c r="B29" s="694"/>
      <c r="C29" s="695"/>
      <c r="D29" s="695"/>
      <c r="E29" s="695"/>
      <c r="F29" s="695"/>
      <c r="G29" s="695"/>
      <c r="H29" s="695"/>
      <c r="I29" s="695"/>
      <c r="J29" s="696"/>
      <c r="K29" s="697"/>
      <c r="L29" s="698"/>
      <c r="M29" s="698"/>
      <c r="N29" s="698"/>
      <c r="O29" s="698"/>
      <c r="P29" s="698"/>
      <c r="Q29" s="698"/>
      <c r="R29" s="699"/>
      <c r="S29" s="700"/>
      <c r="T29" s="701"/>
      <c r="U29" s="701"/>
      <c r="V29" s="701"/>
      <c r="W29" s="701"/>
      <c r="X29" s="701"/>
      <c r="Y29" s="701"/>
      <c r="Z29" s="701"/>
      <c r="AA29" s="701"/>
      <c r="AB29" s="701"/>
      <c r="AC29" s="701"/>
      <c r="AD29" s="701"/>
      <c r="AE29" s="701"/>
      <c r="AF29" s="701"/>
      <c r="AG29" s="702"/>
    </row>
    <row r="30" spans="2:33" ht="16.5" customHeight="1">
      <c r="B30" s="694"/>
      <c r="C30" s="695"/>
      <c r="D30" s="695"/>
      <c r="E30" s="695"/>
      <c r="F30" s="695"/>
      <c r="G30" s="695"/>
      <c r="H30" s="695"/>
      <c r="I30" s="695"/>
      <c r="J30" s="696"/>
      <c r="K30" s="697"/>
      <c r="L30" s="698"/>
      <c r="M30" s="698"/>
      <c r="N30" s="698"/>
      <c r="O30" s="698"/>
      <c r="P30" s="698"/>
      <c r="Q30" s="698"/>
      <c r="R30" s="699"/>
      <c r="S30" s="700"/>
      <c r="T30" s="701"/>
      <c r="U30" s="701"/>
      <c r="V30" s="701"/>
      <c r="W30" s="701"/>
      <c r="X30" s="701"/>
      <c r="Y30" s="701"/>
      <c r="Z30" s="701"/>
      <c r="AA30" s="701"/>
      <c r="AB30" s="701"/>
      <c r="AC30" s="701"/>
      <c r="AD30" s="701"/>
      <c r="AE30" s="701"/>
      <c r="AF30" s="701"/>
      <c r="AG30" s="702"/>
    </row>
    <row r="31" spans="2:33" ht="16.5" customHeight="1">
      <c r="B31" s="694"/>
      <c r="C31" s="695"/>
      <c r="D31" s="695"/>
      <c r="E31" s="695"/>
      <c r="F31" s="695"/>
      <c r="G31" s="695"/>
      <c r="H31" s="695"/>
      <c r="I31" s="695"/>
      <c r="J31" s="696"/>
      <c r="K31" s="697"/>
      <c r="L31" s="698"/>
      <c r="M31" s="698"/>
      <c r="N31" s="698"/>
      <c r="O31" s="698"/>
      <c r="P31" s="698"/>
      <c r="Q31" s="698"/>
      <c r="R31" s="699"/>
      <c r="S31" s="700"/>
      <c r="T31" s="701"/>
      <c r="U31" s="701"/>
      <c r="V31" s="701"/>
      <c r="W31" s="701"/>
      <c r="X31" s="701"/>
      <c r="Y31" s="701"/>
      <c r="Z31" s="701"/>
      <c r="AA31" s="701"/>
      <c r="AB31" s="701"/>
      <c r="AC31" s="701"/>
      <c r="AD31" s="701"/>
      <c r="AE31" s="701"/>
      <c r="AF31" s="701"/>
      <c r="AG31" s="702"/>
    </row>
    <row r="32" spans="2:33" ht="16.5" customHeight="1">
      <c r="B32" s="694"/>
      <c r="C32" s="695"/>
      <c r="D32" s="695"/>
      <c r="E32" s="695"/>
      <c r="F32" s="695"/>
      <c r="G32" s="695"/>
      <c r="H32" s="695"/>
      <c r="I32" s="695"/>
      <c r="J32" s="696"/>
      <c r="K32" s="697"/>
      <c r="L32" s="698"/>
      <c r="M32" s="698"/>
      <c r="N32" s="698"/>
      <c r="O32" s="698"/>
      <c r="P32" s="698"/>
      <c r="Q32" s="698"/>
      <c r="R32" s="699"/>
      <c r="S32" s="700"/>
      <c r="T32" s="701"/>
      <c r="U32" s="701"/>
      <c r="V32" s="701"/>
      <c r="W32" s="701"/>
      <c r="X32" s="701"/>
      <c r="Y32" s="701"/>
      <c r="Z32" s="701"/>
      <c r="AA32" s="701"/>
      <c r="AB32" s="701"/>
      <c r="AC32" s="701"/>
      <c r="AD32" s="701"/>
      <c r="AE32" s="701"/>
      <c r="AF32" s="701"/>
      <c r="AG32" s="702"/>
    </row>
    <row r="33" spans="2:33" ht="16.5" customHeight="1">
      <c r="B33" s="694"/>
      <c r="C33" s="695"/>
      <c r="D33" s="695"/>
      <c r="E33" s="695"/>
      <c r="F33" s="695"/>
      <c r="G33" s="695"/>
      <c r="H33" s="695"/>
      <c r="I33" s="695"/>
      <c r="J33" s="696"/>
      <c r="K33" s="697"/>
      <c r="L33" s="698"/>
      <c r="M33" s="698"/>
      <c r="N33" s="698"/>
      <c r="O33" s="698"/>
      <c r="P33" s="698"/>
      <c r="Q33" s="698"/>
      <c r="R33" s="699"/>
      <c r="S33" s="700"/>
      <c r="T33" s="701"/>
      <c r="U33" s="701"/>
      <c r="V33" s="701"/>
      <c r="W33" s="701"/>
      <c r="X33" s="701"/>
      <c r="Y33" s="701"/>
      <c r="Z33" s="701"/>
      <c r="AA33" s="701"/>
      <c r="AB33" s="701"/>
      <c r="AC33" s="701"/>
      <c r="AD33" s="701"/>
      <c r="AE33" s="701"/>
      <c r="AF33" s="701"/>
      <c r="AG33" s="702"/>
    </row>
    <row r="34" spans="2:33" ht="16.5" customHeight="1">
      <c r="B34" s="694"/>
      <c r="C34" s="695"/>
      <c r="D34" s="695"/>
      <c r="E34" s="695"/>
      <c r="F34" s="695"/>
      <c r="G34" s="695"/>
      <c r="H34" s="695"/>
      <c r="I34" s="695"/>
      <c r="J34" s="696"/>
      <c r="K34" s="697"/>
      <c r="L34" s="698"/>
      <c r="M34" s="698"/>
      <c r="N34" s="698"/>
      <c r="O34" s="698"/>
      <c r="P34" s="698"/>
      <c r="Q34" s="698"/>
      <c r="R34" s="699"/>
      <c r="S34" s="700"/>
      <c r="T34" s="701"/>
      <c r="U34" s="701"/>
      <c r="V34" s="701"/>
      <c r="W34" s="701"/>
      <c r="X34" s="701"/>
      <c r="Y34" s="701"/>
      <c r="Z34" s="701"/>
      <c r="AA34" s="701"/>
      <c r="AB34" s="701"/>
      <c r="AC34" s="701"/>
      <c r="AD34" s="701"/>
      <c r="AE34" s="701"/>
      <c r="AF34" s="701"/>
      <c r="AG34" s="702"/>
    </row>
    <row r="35" spans="2:33" ht="16.5" customHeight="1">
      <c r="B35" s="694"/>
      <c r="C35" s="695"/>
      <c r="D35" s="695"/>
      <c r="E35" s="695"/>
      <c r="F35" s="695"/>
      <c r="G35" s="695"/>
      <c r="H35" s="695"/>
      <c r="I35" s="695"/>
      <c r="J35" s="696"/>
      <c r="K35" s="697"/>
      <c r="L35" s="698"/>
      <c r="M35" s="698"/>
      <c r="N35" s="698"/>
      <c r="O35" s="698"/>
      <c r="P35" s="698"/>
      <c r="Q35" s="698"/>
      <c r="R35" s="699"/>
      <c r="S35" s="700"/>
      <c r="T35" s="701"/>
      <c r="U35" s="701"/>
      <c r="V35" s="701"/>
      <c r="W35" s="701"/>
      <c r="X35" s="701"/>
      <c r="Y35" s="701"/>
      <c r="Z35" s="701"/>
      <c r="AA35" s="701"/>
      <c r="AB35" s="701"/>
      <c r="AC35" s="701"/>
      <c r="AD35" s="701"/>
      <c r="AE35" s="701"/>
      <c r="AF35" s="701"/>
      <c r="AG35" s="702"/>
    </row>
    <row r="36" spans="2:33" ht="16.5" customHeight="1">
      <c r="B36" s="694"/>
      <c r="C36" s="695"/>
      <c r="D36" s="695"/>
      <c r="E36" s="695"/>
      <c r="F36" s="695"/>
      <c r="G36" s="695"/>
      <c r="H36" s="695"/>
      <c r="I36" s="695"/>
      <c r="J36" s="696"/>
      <c r="K36" s="697"/>
      <c r="L36" s="698"/>
      <c r="M36" s="698"/>
      <c r="N36" s="698"/>
      <c r="O36" s="698"/>
      <c r="P36" s="698"/>
      <c r="Q36" s="698"/>
      <c r="R36" s="699"/>
      <c r="S36" s="700"/>
      <c r="T36" s="701"/>
      <c r="U36" s="701"/>
      <c r="V36" s="701"/>
      <c r="W36" s="701"/>
      <c r="X36" s="701"/>
      <c r="Y36" s="701"/>
      <c r="Z36" s="701"/>
      <c r="AA36" s="701"/>
      <c r="AB36" s="701"/>
      <c r="AC36" s="701"/>
      <c r="AD36" s="701"/>
      <c r="AE36" s="701"/>
      <c r="AF36" s="701"/>
      <c r="AG36" s="702"/>
    </row>
    <row r="37" spans="2:33" ht="16.5" customHeight="1">
      <c r="B37" s="694"/>
      <c r="C37" s="695"/>
      <c r="D37" s="695"/>
      <c r="E37" s="695"/>
      <c r="F37" s="695"/>
      <c r="G37" s="695"/>
      <c r="H37" s="695"/>
      <c r="I37" s="695"/>
      <c r="J37" s="696"/>
      <c r="K37" s="697"/>
      <c r="L37" s="698"/>
      <c r="M37" s="698"/>
      <c r="N37" s="698"/>
      <c r="O37" s="698"/>
      <c r="P37" s="698"/>
      <c r="Q37" s="698"/>
      <c r="R37" s="699"/>
      <c r="S37" s="700"/>
      <c r="T37" s="701"/>
      <c r="U37" s="701"/>
      <c r="V37" s="701"/>
      <c r="W37" s="701"/>
      <c r="X37" s="701"/>
      <c r="Y37" s="701"/>
      <c r="Z37" s="701"/>
      <c r="AA37" s="701"/>
      <c r="AB37" s="701"/>
      <c r="AC37" s="701"/>
      <c r="AD37" s="701"/>
      <c r="AE37" s="701"/>
      <c r="AF37" s="701"/>
      <c r="AG37" s="702"/>
    </row>
    <row r="38" spans="2:33" ht="16.5" customHeight="1">
      <c r="B38" s="694"/>
      <c r="C38" s="695"/>
      <c r="D38" s="695"/>
      <c r="E38" s="695"/>
      <c r="F38" s="695"/>
      <c r="G38" s="695"/>
      <c r="H38" s="695"/>
      <c r="I38" s="695"/>
      <c r="J38" s="696"/>
      <c r="K38" s="697"/>
      <c r="L38" s="698"/>
      <c r="M38" s="698"/>
      <c r="N38" s="698"/>
      <c r="O38" s="698"/>
      <c r="P38" s="698"/>
      <c r="Q38" s="698"/>
      <c r="R38" s="699"/>
      <c r="S38" s="700"/>
      <c r="T38" s="701"/>
      <c r="U38" s="701"/>
      <c r="V38" s="701"/>
      <c r="W38" s="701"/>
      <c r="X38" s="701"/>
      <c r="Y38" s="701"/>
      <c r="Z38" s="701"/>
      <c r="AA38" s="701"/>
      <c r="AB38" s="701"/>
      <c r="AC38" s="701"/>
      <c r="AD38" s="701"/>
      <c r="AE38" s="701"/>
      <c r="AF38" s="701"/>
      <c r="AG38" s="702"/>
    </row>
    <row r="39" spans="2:33" ht="16.5" customHeight="1">
      <c r="B39" s="694"/>
      <c r="C39" s="695"/>
      <c r="D39" s="695"/>
      <c r="E39" s="695"/>
      <c r="F39" s="695"/>
      <c r="G39" s="695"/>
      <c r="H39" s="695"/>
      <c r="I39" s="695"/>
      <c r="J39" s="696"/>
      <c r="K39" s="697"/>
      <c r="L39" s="698"/>
      <c r="M39" s="698"/>
      <c r="N39" s="698"/>
      <c r="O39" s="698"/>
      <c r="P39" s="698"/>
      <c r="Q39" s="698"/>
      <c r="R39" s="699"/>
      <c r="S39" s="700"/>
      <c r="T39" s="701"/>
      <c r="U39" s="701"/>
      <c r="V39" s="701"/>
      <c r="W39" s="701"/>
      <c r="X39" s="701"/>
      <c r="Y39" s="701"/>
      <c r="Z39" s="701"/>
      <c r="AA39" s="701"/>
      <c r="AB39" s="701"/>
      <c r="AC39" s="701"/>
      <c r="AD39" s="701"/>
      <c r="AE39" s="701"/>
      <c r="AF39" s="701"/>
      <c r="AG39" s="702"/>
    </row>
    <row r="40" spans="2:33" ht="16.5" customHeight="1">
      <c r="B40" s="694"/>
      <c r="C40" s="695"/>
      <c r="D40" s="695"/>
      <c r="E40" s="695"/>
      <c r="F40" s="695"/>
      <c r="G40" s="695"/>
      <c r="H40" s="695"/>
      <c r="I40" s="695"/>
      <c r="J40" s="696"/>
      <c r="K40" s="697"/>
      <c r="L40" s="698"/>
      <c r="M40" s="698"/>
      <c r="N40" s="698"/>
      <c r="O40" s="698"/>
      <c r="P40" s="698"/>
      <c r="Q40" s="698"/>
      <c r="R40" s="699"/>
      <c r="S40" s="700"/>
      <c r="T40" s="701"/>
      <c r="U40" s="701"/>
      <c r="V40" s="701"/>
      <c r="W40" s="701"/>
      <c r="X40" s="701"/>
      <c r="Y40" s="701"/>
      <c r="Z40" s="701"/>
      <c r="AA40" s="701"/>
      <c r="AB40" s="701"/>
      <c r="AC40" s="701"/>
      <c r="AD40" s="701"/>
      <c r="AE40" s="701"/>
      <c r="AF40" s="701"/>
      <c r="AG40" s="702"/>
    </row>
    <row r="41" spans="2:33" ht="16.5" customHeight="1">
      <c r="B41" s="694"/>
      <c r="C41" s="695"/>
      <c r="D41" s="695"/>
      <c r="E41" s="695"/>
      <c r="F41" s="695"/>
      <c r="G41" s="695"/>
      <c r="H41" s="695"/>
      <c r="I41" s="695"/>
      <c r="J41" s="696"/>
      <c r="K41" s="697"/>
      <c r="L41" s="698"/>
      <c r="M41" s="698"/>
      <c r="N41" s="698"/>
      <c r="O41" s="698"/>
      <c r="P41" s="698"/>
      <c r="Q41" s="698"/>
      <c r="R41" s="699"/>
      <c r="S41" s="700"/>
      <c r="T41" s="701"/>
      <c r="U41" s="701"/>
      <c r="V41" s="701"/>
      <c r="W41" s="701"/>
      <c r="X41" s="701"/>
      <c r="Y41" s="701"/>
      <c r="Z41" s="701"/>
      <c r="AA41" s="701"/>
      <c r="AB41" s="701"/>
      <c r="AC41" s="701"/>
      <c r="AD41" s="701"/>
      <c r="AE41" s="701"/>
      <c r="AF41" s="701"/>
      <c r="AG41" s="702"/>
    </row>
    <row r="42" spans="2:33" ht="16.5" customHeight="1">
      <c r="B42" s="694"/>
      <c r="C42" s="695"/>
      <c r="D42" s="695"/>
      <c r="E42" s="695"/>
      <c r="F42" s="695"/>
      <c r="G42" s="695"/>
      <c r="H42" s="695"/>
      <c r="I42" s="695"/>
      <c r="J42" s="696"/>
      <c r="K42" s="697"/>
      <c r="L42" s="698"/>
      <c r="M42" s="698"/>
      <c r="N42" s="698"/>
      <c r="O42" s="698"/>
      <c r="P42" s="698"/>
      <c r="Q42" s="698"/>
      <c r="R42" s="699"/>
      <c r="S42" s="700"/>
      <c r="T42" s="701"/>
      <c r="U42" s="701"/>
      <c r="V42" s="701"/>
      <c r="W42" s="701"/>
      <c r="X42" s="701"/>
      <c r="Y42" s="701"/>
      <c r="Z42" s="701"/>
      <c r="AA42" s="701"/>
      <c r="AB42" s="701"/>
      <c r="AC42" s="701"/>
      <c r="AD42" s="701"/>
      <c r="AE42" s="701"/>
      <c r="AF42" s="701"/>
      <c r="AG42" s="702"/>
    </row>
    <row r="43" spans="2:33" ht="16.5" customHeight="1">
      <c r="B43" s="694"/>
      <c r="C43" s="695"/>
      <c r="D43" s="695"/>
      <c r="E43" s="695"/>
      <c r="F43" s="695"/>
      <c r="G43" s="695"/>
      <c r="H43" s="695"/>
      <c r="I43" s="695"/>
      <c r="J43" s="696"/>
      <c r="K43" s="697"/>
      <c r="L43" s="698"/>
      <c r="M43" s="698"/>
      <c r="N43" s="698"/>
      <c r="O43" s="698"/>
      <c r="P43" s="698"/>
      <c r="Q43" s="698"/>
      <c r="R43" s="699"/>
      <c r="S43" s="700"/>
      <c r="T43" s="701"/>
      <c r="U43" s="701"/>
      <c r="V43" s="701"/>
      <c r="W43" s="701"/>
      <c r="X43" s="701"/>
      <c r="Y43" s="701"/>
      <c r="Z43" s="701"/>
      <c r="AA43" s="701"/>
      <c r="AB43" s="701"/>
      <c r="AC43" s="701"/>
      <c r="AD43" s="701"/>
      <c r="AE43" s="701"/>
      <c r="AF43" s="701"/>
      <c r="AG43" s="702"/>
    </row>
    <row r="44" spans="2:33" ht="16.5" customHeight="1">
      <c r="B44" s="694"/>
      <c r="C44" s="695"/>
      <c r="D44" s="695"/>
      <c r="E44" s="695"/>
      <c r="F44" s="695"/>
      <c r="G44" s="695"/>
      <c r="H44" s="695"/>
      <c r="I44" s="695"/>
      <c r="J44" s="696"/>
      <c r="K44" s="697"/>
      <c r="L44" s="698"/>
      <c r="M44" s="698"/>
      <c r="N44" s="698"/>
      <c r="O44" s="698"/>
      <c r="P44" s="698"/>
      <c r="Q44" s="698"/>
      <c r="R44" s="699"/>
      <c r="S44" s="700"/>
      <c r="T44" s="701"/>
      <c r="U44" s="701"/>
      <c r="V44" s="701"/>
      <c r="W44" s="701"/>
      <c r="X44" s="701"/>
      <c r="Y44" s="701"/>
      <c r="Z44" s="701"/>
      <c r="AA44" s="701"/>
      <c r="AB44" s="701"/>
      <c r="AC44" s="701"/>
      <c r="AD44" s="701"/>
      <c r="AE44" s="701"/>
      <c r="AF44" s="701"/>
      <c r="AG44" s="702"/>
    </row>
    <row r="45" spans="2:33" ht="16.5" customHeight="1">
      <c r="B45" s="694"/>
      <c r="C45" s="695"/>
      <c r="D45" s="695"/>
      <c r="E45" s="695"/>
      <c r="F45" s="695"/>
      <c r="G45" s="695"/>
      <c r="H45" s="695"/>
      <c r="I45" s="695"/>
      <c r="J45" s="696"/>
      <c r="K45" s="697"/>
      <c r="L45" s="698"/>
      <c r="M45" s="698"/>
      <c r="N45" s="698"/>
      <c r="O45" s="698"/>
      <c r="P45" s="698"/>
      <c r="Q45" s="698"/>
      <c r="R45" s="699"/>
      <c r="S45" s="700"/>
      <c r="T45" s="701"/>
      <c r="U45" s="701"/>
      <c r="V45" s="701"/>
      <c r="W45" s="701"/>
      <c r="X45" s="701"/>
      <c r="Y45" s="701"/>
      <c r="Z45" s="701"/>
      <c r="AA45" s="701"/>
      <c r="AB45" s="701"/>
      <c r="AC45" s="701"/>
      <c r="AD45" s="701"/>
      <c r="AE45" s="701"/>
      <c r="AF45" s="701"/>
      <c r="AG45" s="702"/>
    </row>
    <row r="46" spans="2:33" ht="16.5" customHeight="1">
      <c r="B46" s="694"/>
      <c r="C46" s="695"/>
      <c r="D46" s="695"/>
      <c r="E46" s="695"/>
      <c r="F46" s="695"/>
      <c r="G46" s="695"/>
      <c r="H46" s="695"/>
      <c r="I46" s="695"/>
      <c r="J46" s="696"/>
      <c r="K46" s="697"/>
      <c r="L46" s="698"/>
      <c r="M46" s="698"/>
      <c r="N46" s="698"/>
      <c r="O46" s="698"/>
      <c r="P46" s="698"/>
      <c r="Q46" s="698"/>
      <c r="R46" s="699"/>
      <c r="S46" s="700"/>
      <c r="T46" s="701"/>
      <c r="U46" s="701"/>
      <c r="V46" s="701"/>
      <c r="W46" s="701"/>
      <c r="X46" s="701"/>
      <c r="Y46" s="701"/>
      <c r="Z46" s="701"/>
      <c r="AA46" s="701"/>
      <c r="AB46" s="701"/>
      <c r="AC46" s="701"/>
      <c r="AD46" s="701"/>
      <c r="AE46" s="701"/>
      <c r="AF46" s="701"/>
      <c r="AG46" s="702"/>
    </row>
    <row r="47" spans="2:33" ht="16.5" customHeight="1">
      <c r="B47" s="694"/>
      <c r="C47" s="695"/>
      <c r="D47" s="695"/>
      <c r="E47" s="695"/>
      <c r="F47" s="695"/>
      <c r="G47" s="695"/>
      <c r="H47" s="695"/>
      <c r="I47" s="695"/>
      <c r="J47" s="696"/>
      <c r="K47" s="697"/>
      <c r="L47" s="698"/>
      <c r="M47" s="698"/>
      <c r="N47" s="698"/>
      <c r="O47" s="698"/>
      <c r="P47" s="698"/>
      <c r="Q47" s="698"/>
      <c r="R47" s="699"/>
      <c r="S47" s="700"/>
      <c r="T47" s="701"/>
      <c r="U47" s="701"/>
      <c r="V47" s="701"/>
      <c r="W47" s="701"/>
      <c r="X47" s="701"/>
      <c r="Y47" s="701"/>
      <c r="Z47" s="701"/>
      <c r="AA47" s="701"/>
      <c r="AB47" s="701"/>
      <c r="AC47" s="701"/>
      <c r="AD47" s="701"/>
      <c r="AE47" s="701"/>
      <c r="AF47" s="701"/>
      <c r="AG47" s="702"/>
    </row>
    <row r="48" spans="2:33" s="1" customFormat="1" ht="18.75" customHeight="1">
      <c r="B48" s="703" t="s">
        <v>240</v>
      </c>
      <c r="C48" s="704"/>
      <c r="D48" s="704"/>
      <c r="E48" s="704"/>
      <c r="F48" s="704"/>
      <c r="G48" s="704"/>
      <c r="H48" s="704"/>
      <c r="I48" s="704"/>
      <c r="J48" s="705"/>
      <c r="K48" s="706">
        <f>SUM(K24:R47)</f>
        <v>0</v>
      </c>
      <c r="L48" s="707"/>
      <c r="M48" s="707"/>
      <c r="N48" s="707"/>
      <c r="O48" s="707"/>
      <c r="P48" s="707"/>
      <c r="Q48" s="707"/>
      <c r="R48" s="708"/>
      <c r="S48" s="709"/>
      <c r="T48" s="710"/>
      <c r="U48" s="710"/>
      <c r="V48" s="710"/>
      <c r="W48" s="710"/>
      <c r="X48" s="710"/>
      <c r="Y48" s="710"/>
      <c r="Z48" s="710"/>
      <c r="AA48" s="710"/>
      <c r="AB48" s="710"/>
      <c r="AC48" s="710"/>
      <c r="AD48" s="710"/>
      <c r="AE48" s="710"/>
      <c r="AF48" s="710"/>
      <c r="AG48" s="711"/>
    </row>
    <row r="49" spans="2:33" s="1" customFormat="1" ht="16.5" customHeight="1">
      <c r="B49" s="712" t="s">
        <v>241</v>
      </c>
      <c r="C49" s="713"/>
      <c r="D49" s="713"/>
      <c r="E49" s="713"/>
      <c r="F49" s="713"/>
      <c r="G49" s="713"/>
      <c r="H49" s="713"/>
      <c r="I49" s="713"/>
      <c r="J49" s="714"/>
      <c r="K49" s="715"/>
      <c r="L49" s="716"/>
      <c r="M49" s="716"/>
      <c r="N49" s="716"/>
      <c r="O49" s="716"/>
      <c r="P49" s="716"/>
      <c r="Q49" s="716"/>
      <c r="R49" s="717"/>
      <c r="S49" s="718" t="s">
        <v>242</v>
      </c>
      <c r="T49" s="719"/>
      <c r="U49" s="719"/>
      <c r="V49" s="719"/>
      <c r="W49" s="719"/>
      <c r="X49" s="719"/>
      <c r="Y49" s="719"/>
      <c r="Z49" s="719"/>
      <c r="AA49" s="719"/>
      <c r="AB49" s="719"/>
      <c r="AC49" s="719"/>
      <c r="AD49" s="719"/>
      <c r="AE49" s="719"/>
      <c r="AF49" s="719"/>
      <c r="AG49" s="720"/>
    </row>
    <row r="50" spans="2:33" s="1" customFormat="1" ht="16.5" customHeight="1">
      <c r="B50" s="694" t="s">
        <v>243</v>
      </c>
      <c r="C50" s="695"/>
      <c r="D50" s="695"/>
      <c r="E50" s="695"/>
      <c r="F50" s="695"/>
      <c r="G50" s="695"/>
      <c r="H50" s="695"/>
      <c r="I50" s="695"/>
      <c r="J50" s="696"/>
      <c r="K50" s="697"/>
      <c r="L50" s="698"/>
      <c r="M50" s="698"/>
      <c r="N50" s="698"/>
      <c r="O50" s="698"/>
      <c r="P50" s="698"/>
      <c r="Q50" s="698"/>
      <c r="R50" s="699"/>
      <c r="S50" s="721"/>
      <c r="T50" s="722"/>
      <c r="U50" s="722"/>
      <c r="V50" s="722"/>
      <c r="W50" s="722"/>
      <c r="X50" s="722"/>
      <c r="Y50" s="722"/>
      <c r="Z50" s="722"/>
      <c r="AA50" s="722"/>
      <c r="AB50" s="722"/>
      <c r="AC50" s="722"/>
      <c r="AD50" s="722"/>
      <c r="AE50" s="722"/>
      <c r="AF50" s="722"/>
      <c r="AG50" s="723"/>
    </row>
    <row r="51" spans="2:33" s="1" customFormat="1" ht="16.5" customHeight="1">
      <c r="B51" s="694" t="s">
        <v>244</v>
      </c>
      <c r="C51" s="695"/>
      <c r="D51" s="695"/>
      <c r="E51" s="695"/>
      <c r="F51" s="695"/>
      <c r="G51" s="695"/>
      <c r="H51" s="695"/>
      <c r="I51" s="695"/>
      <c r="J51" s="696"/>
      <c r="K51" s="697"/>
      <c r="L51" s="698"/>
      <c r="M51" s="698"/>
      <c r="N51" s="698"/>
      <c r="O51" s="698"/>
      <c r="P51" s="698"/>
      <c r="Q51" s="698"/>
      <c r="R51" s="699"/>
      <c r="S51" s="700"/>
      <c r="T51" s="701"/>
      <c r="U51" s="701"/>
      <c r="V51" s="701"/>
      <c r="W51" s="701"/>
      <c r="X51" s="701"/>
      <c r="Y51" s="701"/>
      <c r="Z51" s="701"/>
      <c r="AA51" s="701"/>
      <c r="AB51" s="701"/>
      <c r="AC51" s="701"/>
      <c r="AD51" s="701"/>
      <c r="AE51" s="701"/>
      <c r="AF51" s="701"/>
      <c r="AG51" s="702"/>
    </row>
    <row r="52" spans="2:33" s="1" customFormat="1" ht="16.5" customHeight="1">
      <c r="B52" s="319"/>
      <c r="C52" s="320"/>
      <c r="D52" s="320"/>
      <c r="E52" s="320"/>
      <c r="F52" s="320"/>
      <c r="G52" s="320"/>
      <c r="H52" s="320"/>
      <c r="I52" s="320"/>
      <c r="J52" s="321"/>
      <c r="K52" s="322"/>
      <c r="L52" s="323"/>
      <c r="M52" s="323"/>
      <c r="N52" s="323"/>
      <c r="O52" s="323"/>
      <c r="P52" s="323"/>
      <c r="Q52" s="323"/>
      <c r="R52" s="324"/>
      <c r="S52" s="316"/>
      <c r="T52" s="317"/>
      <c r="U52" s="317"/>
      <c r="V52" s="317"/>
      <c r="W52" s="317"/>
      <c r="X52" s="317"/>
      <c r="Y52" s="317"/>
      <c r="Z52" s="317"/>
      <c r="AA52" s="317"/>
      <c r="AB52" s="317"/>
      <c r="AC52" s="317"/>
      <c r="AD52" s="317"/>
      <c r="AE52" s="317"/>
      <c r="AF52" s="317"/>
      <c r="AG52" s="318"/>
    </row>
    <row r="53" spans="2:33" s="1" customFormat="1" ht="16.5" customHeight="1">
      <c r="B53" s="694"/>
      <c r="C53" s="695"/>
      <c r="D53" s="695"/>
      <c r="E53" s="695"/>
      <c r="F53" s="695"/>
      <c r="G53" s="695"/>
      <c r="H53" s="695"/>
      <c r="I53" s="695"/>
      <c r="J53" s="696"/>
      <c r="K53" s="697"/>
      <c r="L53" s="698"/>
      <c r="M53" s="698"/>
      <c r="N53" s="698"/>
      <c r="O53" s="698"/>
      <c r="P53" s="698"/>
      <c r="Q53" s="698"/>
      <c r="R53" s="699"/>
      <c r="S53" s="700"/>
      <c r="T53" s="701"/>
      <c r="U53" s="701"/>
      <c r="V53" s="701"/>
      <c r="W53" s="701"/>
      <c r="X53" s="701"/>
      <c r="Y53" s="701"/>
      <c r="Z53" s="701"/>
      <c r="AA53" s="701"/>
      <c r="AB53" s="701"/>
      <c r="AC53" s="701"/>
      <c r="AD53" s="701"/>
      <c r="AE53" s="701"/>
      <c r="AF53" s="701"/>
      <c r="AG53" s="702"/>
    </row>
    <row r="54" spans="2:33" s="1" customFormat="1" ht="16.5" customHeight="1">
      <c r="B54" s="735"/>
      <c r="C54" s="736"/>
      <c r="D54" s="736"/>
      <c r="E54" s="736"/>
      <c r="F54" s="736"/>
      <c r="G54" s="736"/>
      <c r="H54" s="736"/>
      <c r="I54" s="736"/>
      <c r="J54" s="737"/>
      <c r="K54" s="738"/>
      <c r="L54" s="739"/>
      <c r="M54" s="739"/>
      <c r="N54" s="739"/>
      <c r="O54" s="739"/>
      <c r="P54" s="739"/>
      <c r="Q54" s="739"/>
      <c r="R54" s="740"/>
      <c r="S54" s="741"/>
      <c r="T54" s="742"/>
      <c r="U54" s="742"/>
      <c r="V54" s="742"/>
      <c r="W54" s="742"/>
      <c r="X54" s="742"/>
      <c r="Y54" s="742"/>
      <c r="Z54" s="742"/>
      <c r="AA54" s="742"/>
      <c r="AB54" s="742"/>
      <c r="AC54" s="742"/>
      <c r="AD54" s="742"/>
      <c r="AE54" s="742"/>
      <c r="AF54" s="742"/>
      <c r="AG54" s="743"/>
    </row>
    <row r="55" spans="2:33" s="1" customFormat="1" ht="16.5" customHeight="1" thickBot="1">
      <c r="B55" s="744" t="s">
        <v>245</v>
      </c>
      <c r="C55" s="744"/>
      <c r="D55" s="744"/>
      <c r="E55" s="744"/>
      <c r="F55" s="744"/>
      <c r="G55" s="744"/>
      <c r="H55" s="744"/>
      <c r="I55" s="744"/>
      <c r="J55" s="744"/>
      <c r="K55" s="745">
        <f>SUM(K50:R54)</f>
        <v>0</v>
      </c>
      <c r="L55" s="745"/>
      <c r="M55" s="745"/>
      <c r="N55" s="745"/>
      <c r="O55" s="745"/>
      <c r="P55" s="745"/>
      <c r="Q55" s="745"/>
      <c r="R55" s="746"/>
      <c r="S55" s="724"/>
      <c r="T55" s="725"/>
      <c r="U55" s="725"/>
      <c r="V55" s="725"/>
      <c r="W55" s="725"/>
      <c r="X55" s="725"/>
      <c r="Y55" s="725"/>
      <c r="Z55" s="725"/>
      <c r="AA55" s="725"/>
      <c r="AB55" s="725"/>
      <c r="AC55" s="725"/>
      <c r="AD55" s="725"/>
      <c r="AE55" s="725"/>
      <c r="AF55" s="725"/>
      <c r="AG55" s="726"/>
    </row>
    <row r="56" spans="2:33" ht="16.5" customHeight="1" thickTop="1">
      <c r="B56" s="727" t="s">
        <v>567</v>
      </c>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9"/>
    </row>
    <row r="57" spans="2:33" ht="16.5" customHeight="1">
      <c r="B57" s="761" t="s">
        <v>344</v>
      </c>
      <c r="C57" s="762"/>
      <c r="D57" s="762"/>
      <c r="E57" s="762"/>
      <c r="F57" s="762"/>
      <c r="G57" s="762"/>
      <c r="H57" s="762"/>
      <c r="I57" s="762"/>
      <c r="J57" s="763"/>
      <c r="K57" s="761" t="s">
        <v>345</v>
      </c>
      <c r="L57" s="762"/>
      <c r="M57" s="762"/>
      <c r="N57" s="762"/>
      <c r="O57" s="762"/>
      <c r="P57" s="763"/>
      <c r="Q57" s="761" t="s">
        <v>9</v>
      </c>
      <c r="R57" s="763"/>
      <c r="S57" s="761" t="s">
        <v>363</v>
      </c>
      <c r="T57" s="762"/>
      <c r="U57" s="762"/>
      <c r="V57" s="762"/>
      <c r="W57" s="763"/>
      <c r="X57" s="761" t="s">
        <v>364</v>
      </c>
      <c r="Y57" s="762"/>
      <c r="Z57" s="762"/>
      <c r="AA57" s="762"/>
      <c r="AB57" s="762"/>
      <c r="AC57" s="763"/>
      <c r="AD57" s="761" t="s">
        <v>15</v>
      </c>
      <c r="AE57" s="762"/>
      <c r="AF57" s="762"/>
      <c r="AG57" s="763"/>
    </row>
    <row r="58" spans="2:33" ht="16.5" customHeight="1">
      <c r="B58" s="700"/>
      <c r="C58" s="701"/>
      <c r="D58" s="701"/>
      <c r="E58" s="701"/>
      <c r="F58" s="701"/>
      <c r="G58" s="701"/>
      <c r="H58" s="701"/>
      <c r="I58" s="701"/>
      <c r="J58" s="701"/>
      <c r="K58" s="691"/>
      <c r="L58" s="692"/>
      <c r="M58" s="692"/>
      <c r="N58" s="692"/>
      <c r="O58" s="692"/>
      <c r="P58" s="693"/>
      <c r="Q58" s="730"/>
      <c r="R58" s="731"/>
      <c r="S58" s="775"/>
      <c r="T58" s="776"/>
      <c r="U58" s="776"/>
      <c r="V58" s="776"/>
      <c r="W58" s="777"/>
      <c r="X58" s="764">
        <f>Q58*S58</f>
        <v>0</v>
      </c>
      <c r="Y58" s="765"/>
      <c r="Z58" s="765"/>
      <c r="AA58" s="765"/>
      <c r="AB58" s="765"/>
      <c r="AC58" s="766"/>
      <c r="AD58" s="732"/>
      <c r="AE58" s="733"/>
      <c r="AF58" s="733"/>
      <c r="AG58" s="734"/>
    </row>
    <row r="59" spans="2:33" ht="16.5" customHeight="1">
      <c r="B59" s="700"/>
      <c r="C59" s="701"/>
      <c r="D59" s="701"/>
      <c r="E59" s="701"/>
      <c r="F59" s="701"/>
      <c r="G59" s="701"/>
      <c r="H59" s="701"/>
      <c r="I59" s="701"/>
      <c r="J59" s="701"/>
      <c r="K59" s="700"/>
      <c r="L59" s="701"/>
      <c r="M59" s="701"/>
      <c r="N59" s="701"/>
      <c r="O59" s="701"/>
      <c r="P59" s="702"/>
      <c r="Q59" s="747"/>
      <c r="R59" s="748"/>
      <c r="S59" s="752"/>
      <c r="T59" s="753"/>
      <c r="U59" s="753"/>
      <c r="V59" s="753"/>
      <c r="W59" s="754"/>
      <c r="X59" s="758">
        <f aca="true" t="shared" si="0" ref="X59:X64">Q59*S59</f>
        <v>0</v>
      </c>
      <c r="Y59" s="759"/>
      <c r="Z59" s="759"/>
      <c r="AA59" s="759"/>
      <c r="AB59" s="759"/>
      <c r="AC59" s="760"/>
      <c r="AD59" s="749"/>
      <c r="AE59" s="750"/>
      <c r="AF59" s="750"/>
      <c r="AG59" s="751"/>
    </row>
    <row r="60" spans="2:33" ht="16.5" customHeight="1">
      <c r="B60" s="700"/>
      <c r="C60" s="701"/>
      <c r="D60" s="701"/>
      <c r="E60" s="701"/>
      <c r="F60" s="701"/>
      <c r="G60" s="701"/>
      <c r="H60" s="701"/>
      <c r="I60" s="701"/>
      <c r="J60" s="701"/>
      <c r="K60" s="700"/>
      <c r="L60" s="701"/>
      <c r="M60" s="701"/>
      <c r="N60" s="701"/>
      <c r="O60" s="701"/>
      <c r="P60" s="702"/>
      <c r="Q60" s="747"/>
      <c r="R60" s="748"/>
      <c r="S60" s="752"/>
      <c r="T60" s="753"/>
      <c r="U60" s="753"/>
      <c r="V60" s="753"/>
      <c r="W60" s="754"/>
      <c r="X60" s="758">
        <f>Q60*S60</f>
        <v>0</v>
      </c>
      <c r="Y60" s="759"/>
      <c r="Z60" s="759"/>
      <c r="AA60" s="759"/>
      <c r="AB60" s="759"/>
      <c r="AC60" s="760"/>
      <c r="AD60" s="749"/>
      <c r="AE60" s="750"/>
      <c r="AF60" s="750"/>
      <c r="AG60" s="751"/>
    </row>
    <row r="61" spans="2:33" ht="16.5" customHeight="1">
      <c r="B61" s="700"/>
      <c r="C61" s="701"/>
      <c r="D61" s="701"/>
      <c r="E61" s="701"/>
      <c r="F61" s="701"/>
      <c r="G61" s="701"/>
      <c r="H61" s="701"/>
      <c r="I61" s="701"/>
      <c r="J61" s="701"/>
      <c r="K61" s="700"/>
      <c r="L61" s="701"/>
      <c r="M61" s="701"/>
      <c r="N61" s="701"/>
      <c r="O61" s="701"/>
      <c r="P61" s="702"/>
      <c r="Q61" s="747"/>
      <c r="R61" s="748"/>
      <c r="S61" s="752"/>
      <c r="T61" s="753"/>
      <c r="U61" s="753"/>
      <c r="V61" s="753"/>
      <c r="W61" s="754"/>
      <c r="X61" s="758">
        <f t="shared" si="0"/>
        <v>0</v>
      </c>
      <c r="Y61" s="759"/>
      <c r="Z61" s="759"/>
      <c r="AA61" s="759"/>
      <c r="AB61" s="759"/>
      <c r="AC61" s="760"/>
      <c r="AD61" s="749"/>
      <c r="AE61" s="750"/>
      <c r="AF61" s="750"/>
      <c r="AG61" s="751"/>
    </row>
    <row r="62" spans="2:33" ht="16.5" customHeight="1">
      <c r="B62" s="700"/>
      <c r="C62" s="701"/>
      <c r="D62" s="701"/>
      <c r="E62" s="701"/>
      <c r="F62" s="701"/>
      <c r="G62" s="701"/>
      <c r="H62" s="701"/>
      <c r="I62" s="701"/>
      <c r="J62" s="701"/>
      <c r="K62" s="700"/>
      <c r="L62" s="701"/>
      <c r="M62" s="701"/>
      <c r="N62" s="701"/>
      <c r="O62" s="701"/>
      <c r="P62" s="702"/>
      <c r="Q62" s="747"/>
      <c r="R62" s="748"/>
      <c r="S62" s="752"/>
      <c r="T62" s="753"/>
      <c r="U62" s="753"/>
      <c r="V62" s="753"/>
      <c r="W62" s="754"/>
      <c r="X62" s="758">
        <f>Q62*S62</f>
        <v>0</v>
      </c>
      <c r="Y62" s="759"/>
      <c r="Z62" s="759"/>
      <c r="AA62" s="759"/>
      <c r="AB62" s="759"/>
      <c r="AC62" s="760"/>
      <c r="AD62" s="749"/>
      <c r="AE62" s="750"/>
      <c r="AF62" s="750"/>
      <c r="AG62" s="751"/>
    </row>
    <row r="63" spans="2:33" ht="16.5" customHeight="1">
      <c r="B63" s="700"/>
      <c r="C63" s="701"/>
      <c r="D63" s="701"/>
      <c r="E63" s="701"/>
      <c r="F63" s="701"/>
      <c r="G63" s="701"/>
      <c r="H63" s="701"/>
      <c r="I63" s="701"/>
      <c r="J63" s="701"/>
      <c r="K63" s="700"/>
      <c r="L63" s="701"/>
      <c r="M63" s="701"/>
      <c r="N63" s="701"/>
      <c r="O63" s="701"/>
      <c r="P63" s="702"/>
      <c r="Q63" s="747"/>
      <c r="R63" s="748"/>
      <c r="S63" s="752"/>
      <c r="T63" s="753"/>
      <c r="U63" s="753"/>
      <c r="V63" s="753"/>
      <c r="W63" s="754"/>
      <c r="X63" s="758">
        <f t="shared" si="0"/>
        <v>0</v>
      </c>
      <c r="Y63" s="759"/>
      <c r="Z63" s="759"/>
      <c r="AA63" s="759"/>
      <c r="AB63" s="759"/>
      <c r="AC63" s="760"/>
      <c r="AD63" s="749"/>
      <c r="AE63" s="750"/>
      <c r="AF63" s="750"/>
      <c r="AG63" s="751"/>
    </row>
    <row r="64" spans="2:33" ht="16.5" customHeight="1">
      <c r="B64" s="741"/>
      <c r="C64" s="742"/>
      <c r="D64" s="742"/>
      <c r="E64" s="742"/>
      <c r="F64" s="742"/>
      <c r="G64" s="742"/>
      <c r="H64" s="742"/>
      <c r="I64" s="742"/>
      <c r="J64" s="742"/>
      <c r="K64" s="741"/>
      <c r="L64" s="742"/>
      <c r="M64" s="742"/>
      <c r="N64" s="742"/>
      <c r="O64" s="742"/>
      <c r="P64" s="743"/>
      <c r="Q64" s="778"/>
      <c r="R64" s="779"/>
      <c r="S64" s="770"/>
      <c r="T64" s="771"/>
      <c r="U64" s="771"/>
      <c r="V64" s="771"/>
      <c r="W64" s="772"/>
      <c r="X64" s="767">
        <f t="shared" si="0"/>
        <v>0</v>
      </c>
      <c r="Y64" s="768"/>
      <c r="Z64" s="768"/>
      <c r="AA64" s="768"/>
      <c r="AB64" s="768"/>
      <c r="AC64" s="769"/>
      <c r="AD64" s="755"/>
      <c r="AE64" s="756"/>
      <c r="AF64" s="756"/>
      <c r="AG64" s="757"/>
    </row>
    <row r="65" spans="2:33" ht="14.25">
      <c r="B65" s="773" t="s">
        <v>11</v>
      </c>
      <c r="C65" s="773"/>
      <c r="D65" s="773"/>
      <c r="E65" s="773"/>
      <c r="F65" s="773"/>
      <c r="G65" s="773"/>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row>
    <row r="66" spans="2:33" ht="14.25">
      <c r="B66" s="774" t="s">
        <v>12</v>
      </c>
      <c r="C66" s="774"/>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row>
  </sheetData>
  <sheetProtection sheet="1" objects="1" scenarios="1" formatCells="0" insertRows="0"/>
  <mergeCells count="179">
    <mergeCell ref="B65:AG65"/>
    <mergeCell ref="B66:AG66"/>
    <mergeCell ref="S57:W57"/>
    <mergeCell ref="Q57:R57"/>
    <mergeCell ref="K57:P57"/>
    <mergeCell ref="B57:J57"/>
    <mergeCell ref="S58:W58"/>
    <mergeCell ref="Q64:R64"/>
    <mergeCell ref="Q63:R63"/>
    <mergeCell ref="B64:J64"/>
    <mergeCell ref="K64:P64"/>
    <mergeCell ref="AD57:AG57"/>
    <mergeCell ref="X57:AC57"/>
    <mergeCell ref="X58:AC58"/>
    <mergeCell ref="X59:AC59"/>
    <mergeCell ref="X60:AC60"/>
    <mergeCell ref="X61:AC61"/>
    <mergeCell ref="X64:AC64"/>
    <mergeCell ref="S64:W64"/>
    <mergeCell ref="X62:AC62"/>
    <mergeCell ref="X63:AC63"/>
    <mergeCell ref="S62:W62"/>
    <mergeCell ref="S63:W63"/>
    <mergeCell ref="B62:J62"/>
    <mergeCell ref="Q62:R62"/>
    <mergeCell ref="K62:P62"/>
    <mergeCell ref="B61:J61"/>
    <mergeCell ref="Q61:R61"/>
    <mergeCell ref="K61:P61"/>
    <mergeCell ref="AD64:AG64"/>
    <mergeCell ref="AD63:AG63"/>
    <mergeCell ref="AD62:AG62"/>
    <mergeCell ref="AD61:AG61"/>
    <mergeCell ref="S61:W61"/>
    <mergeCell ref="B63:J63"/>
    <mergeCell ref="K63:P63"/>
    <mergeCell ref="B60:J60"/>
    <mergeCell ref="Q60:R60"/>
    <mergeCell ref="K60:P60"/>
    <mergeCell ref="AD60:AG60"/>
    <mergeCell ref="S60:W60"/>
    <mergeCell ref="B59:J59"/>
    <mergeCell ref="Q59:R59"/>
    <mergeCell ref="K59:P59"/>
    <mergeCell ref="AD59:AG59"/>
    <mergeCell ref="S59:W59"/>
    <mergeCell ref="B56:AG56"/>
    <mergeCell ref="B58:J58"/>
    <mergeCell ref="Q58:R58"/>
    <mergeCell ref="K58:P58"/>
    <mergeCell ref="AD58:AG58"/>
    <mergeCell ref="B54:J54"/>
    <mergeCell ref="K54:R54"/>
    <mergeCell ref="S54:AG54"/>
    <mergeCell ref="B55:J55"/>
    <mergeCell ref="K55:R55"/>
    <mergeCell ref="S55:AG55"/>
    <mergeCell ref="B51:J51"/>
    <mergeCell ref="K51:R51"/>
    <mergeCell ref="S51:AG51"/>
    <mergeCell ref="B53:J53"/>
    <mergeCell ref="K53:R53"/>
    <mergeCell ref="S53:AG53"/>
    <mergeCell ref="B49:J49"/>
    <mergeCell ref="K49:R49"/>
    <mergeCell ref="S49:AG49"/>
    <mergeCell ref="B50:J50"/>
    <mergeCell ref="K50:R50"/>
    <mergeCell ref="S50:AG50"/>
    <mergeCell ref="B47:J47"/>
    <mergeCell ref="K47:R47"/>
    <mergeCell ref="S47:AG47"/>
    <mergeCell ref="B48:J48"/>
    <mergeCell ref="K48:R48"/>
    <mergeCell ref="S48:AG48"/>
    <mergeCell ref="B45:J45"/>
    <mergeCell ref="K45:R45"/>
    <mergeCell ref="S45:AG45"/>
    <mergeCell ref="B46:J46"/>
    <mergeCell ref="K46:R46"/>
    <mergeCell ref="S46:AG46"/>
    <mergeCell ref="B43:J43"/>
    <mergeCell ref="K43:R43"/>
    <mergeCell ref="S43:AG43"/>
    <mergeCell ref="B44:J44"/>
    <mergeCell ref="K44:R44"/>
    <mergeCell ref="S44:AG44"/>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2:AG22"/>
    <mergeCell ref="B23:J23"/>
    <mergeCell ref="K23:R23"/>
    <mergeCell ref="S23:AG23"/>
    <mergeCell ref="B24:J24"/>
    <mergeCell ref="K24:R24"/>
    <mergeCell ref="S24:AG24"/>
    <mergeCell ref="B20:G20"/>
    <mergeCell ref="H20:M20"/>
    <mergeCell ref="N20:S20"/>
    <mergeCell ref="T20:Z20"/>
    <mergeCell ref="AA20:AG20"/>
    <mergeCell ref="B21:AG21"/>
    <mergeCell ref="U15:Z15"/>
    <mergeCell ref="AB15:AG15"/>
    <mergeCell ref="U16:Z16"/>
    <mergeCell ref="AB16:AG16"/>
    <mergeCell ref="B17:G19"/>
    <mergeCell ref="H17:M19"/>
    <mergeCell ref="N17:S19"/>
    <mergeCell ref="T17:Z19"/>
    <mergeCell ref="AA17:AG19"/>
    <mergeCell ref="B11:G13"/>
    <mergeCell ref="H11:M13"/>
    <mergeCell ref="N11:S13"/>
    <mergeCell ref="T11:Z13"/>
    <mergeCell ref="AA11:AG13"/>
    <mergeCell ref="B14:G14"/>
    <mergeCell ref="H14:M14"/>
    <mergeCell ref="N14:S14"/>
    <mergeCell ref="T14:Z14"/>
    <mergeCell ref="AA14:AG14"/>
    <mergeCell ref="W5:AA5"/>
    <mergeCell ref="AB5:AG5"/>
    <mergeCell ref="A7:AG7"/>
    <mergeCell ref="A8:AG8"/>
    <mergeCell ref="A9:AG9"/>
    <mergeCell ref="B10:AG10"/>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C66"/>
  <sheetViews>
    <sheetView view="pageBreakPreview" zoomScaleSheetLayoutView="100" zoomScalePageLayoutView="0" workbookViewId="0" topLeftCell="A1">
      <selection activeCell="B14" sqref="B14:G14"/>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219"/>
      <c r="B1" s="115" t="s">
        <v>342</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row>
    <row r="2" spans="1:33" ht="17.25">
      <c r="A2" s="114"/>
      <c r="B2" s="116" t="s">
        <v>77</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row>
    <row r="3" spans="1:33" ht="17.25">
      <c r="A3" s="114"/>
      <c r="B3" s="116" t="s">
        <v>178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ht="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s="13" customFormat="1" ht="16.5" customHeight="1">
      <c r="A5" s="228" t="s">
        <v>358</v>
      </c>
      <c r="B5" s="325"/>
      <c r="C5" s="325"/>
      <c r="D5" s="325"/>
      <c r="E5" s="325"/>
      <c r="F5" s="325"/>
      <c r="G5" s="325"/>
      <c r="H5" s="228"/>
      <c r="I5" s="229"/>
      <c r="J5" s="229"/>
      <c r="K5" s="229"/>
      <c r="L5" s="229"/>
      <c r="M5" s="229"/>
      <c r="N5" s="229"/>
      <c r="O5" s="229"/>
      <c r="P5" s="229"/>
      <c r="Q5" s="229"/>
      <c r="R5" s="229"/>
      <c r="S5" s="229"/>
      <c r="T5" s="229"/>
      <c r="U5" s="229"/>
      <c r="V5" s="229"/>
      <c r="W5" s="598" t="s">
        <v>333</v>
      </c>
      <c r="X5" s="598"/>
      <c r="Y5" s="598"/>
      <c r="Z5" s="598"/>
      <c r="AA5" s="598"/>
      <c r="AB5" s="599">
        <f>'【別紙１-1】実施計画書'!K5</f>
        <v>0</v>
      </c>
      <c r="AC5" s="600"/>
      <c r="AD5" s="600"/>
      <c r="AE5" s="600"/>
      <c r="AF5" s="600"/>
      <c r="AG5" s="601"/>
    </row>
    <row r="6" spans="1:33" s="13" customFormat="1" ht="9" customHeight="1">
      <c r="A6" s="119"/>
      <c r="B6" s="119"/>
      <c r="C6" s="119"/>
      <c r="D6" s="119"/>
      <c r="E6" s="119"/>
      <c r="F6" s="119"/>
      <c r="G6" s="119"/>
      <c r="H6" s="120"/>
      <c r="I6" s="121"/>
      <c r="J6" s="121"/>
      <c r="K6" s="121"/>
      <c r="L6" s="121"/>
      <c r="M6" s="121"/>
      <c r="N6" s="121"/>
      <c r="O6" s="121"/>
      <c r="P6" s="121"/>
      <c r="Q6" s="121"/>
      <c r="R6" s="121"/>
      <c r="S6" s="121"/>
      <c r="T6" s="121"/>
      <c r="U6" s="121"/>
      <c r="V6" s="121"/>
      <c r="W6" s="121"/>
      <c r="X6" s="10"/>
      <c r="Y6" s="10"/>
      <c r="Z6" s="10"/>
      <c r="AA6" s="10"/>
      <c r="AB6" s="10"/>
      <c r="AC6" s="11"/>
      <c r="AD6" s="11"/>
      <c r="AE6" s="11"/>
      <c r="AF6" s="11"/>
      <c r="AG6" s="11"/>
    </row>
    <row r="7" spans="1:33" s="13" customFormat="1" ht="16.5" customHeight="1">
      <c r="A7" s="602" t="s">
        <v>52</v>
      </c>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row>
    <row r="8" spans="1:33" s="13" customFormat="1" ht="16.5" customHeight="1">
      <c r="A8" s="602" t="s">
        <v>357</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row>
    <row r="9" spans="1:33" s="13" customFormat="1" ht="9" customHeight="1">
      <c r="A9" s="603"/>
      <c r="B9" s="604"/>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row>
    <row r="10" spans="1:33" s="13" customFormat="1" ht="16.5" customHeight="1">
      <c r="A10" s="230"/>
      <c r="B10" s="605" t="s">
        <v>347</v>
      </c>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row>
    <row r="11" spans="1:33" s="13" customFormat="1" ht="16.5" customHeight="1">
      <c r="A11" s="114"/>
      <c r="B11" s="606" t="s">
        <v>334</v>
      </c>
      <c r="C11" s="607"/>
      <c r="D11" s="607"/>
      <c r="E11" s="607"/>
      <c r="F11" s="607"/>
      <c r="G11" s="608"/>
      <c r="H11" s="615" t="s">
        <v>335</v>
      </c>
      <c r="I11" s="616"/>
      <c r="J11" s="616"/>
      <c r="K11" s="616"/>
      <c r="L11" s="616"/>
      <c r="M11" s="617"/>
      <c r="N11" s="615" t="s">
        <v>336</v>
      </c>
      <c r="O11" s="616"/>
      <c r="P11" s="616"/>
      <c r="Q11" s="616"/>
      <c r="R11" s="616"/>
      <c r="S11" s="617"/>
      <c r="T11" s="624" t="s">
        <v>348</v>
      </c>
      <c r="U11" s="625"/>
      <c r="V11" s="625"/>
      <c r="W11" s="625"/>
      <c r="X11" s="625"/>
      <c r="Y11" s="625"/>
      <c r="Z11" s="626"/>
      <c r="AA11" s="624" t="s">
        <v>457</v>
      </c>
      <c r="AB11" s="625"/>
      <c r="AC11" s="625"/>
      <c r="AD11" s="625"/>
      <c r="AE11" s="625"/>
      <c r="AF11" s="625"/>
      <c r="AG11" s="626"/>
    </row>
    <row r="12" spans="1:33" s="13" customFormat="1" ht="16.5" customHeight="1">
      <c r="A12" s="114"/>
      <c r="B12" s="609"/>
      <c r="C12" s="610"/>
      <c r="D12" s="610"/>
      <c r="E12" s="610"/>
      <c r="F12" s="610"/>
      <c r="G12" s="611"/>
      <c r="H12" s="618"/>
      <c r="I12" s="619"/>
      <c r="J12" s="619"/>
      <c r="K12" s="619"/>
      <c r="L12" s="619"/>
      <c r="M12" s="620"/>
      <c r="N12" s="618"/>
      <c r="O12" s="619"/>
      <c r="P12" s="619"/>
      <c r="Q12" s="619"/>
      <c r="R12" s="619"/>
      <c r="S12" s="620"/>
      <c r="T12" s="627"/>
      <c r="U12" s="628"/>
      <c r="V12" s="628"/>
      <c r="W12" s="628"/>
      <c r="X12" s="628"/>
      <c r="Y12" s="628"/>
      <c r="Z12" s="629"/>
      <c r="AA12" s="627"/>
      <c r="AB12" s="628"/>
      <c r="AC12" s="628"/>
      <c r="AD12" s="628"/>
      <c r="AE12" s="628"/>
      <c r="AF12" s="628"/>
      <c r="AG12" s="629"/>
    </row>
    <row r="13" spans="1:33" s="13" customFormat="1" ht="16.5" customHeight="1">
      <c r="A13" s="114"/>
      <c r="B13" s="612"/>
      <c r="C13" s="613"/>
      <c r="D13" s="613"/>
      <c r="E13" s="613"/>
      <c r="F13" s="613"/>
      <c r="G13" s="614"/>
      <c r="H13" s="621"/>
      <c r="I13" s="622"/>
      <c r="J13" s="622"/>
      <c r="K13" s="622"/>
      <c r="L13" s="622"/>
      <c r="M13" s="623"/>
      <c r="N13" s="621"/>
      <c r="O13" s="622"/>
      <c r="P13" s="622"/>
      <c r="Q13" s="622"/>
      <c r="R13" s="622"/>
      <c r="S13" s="623"/>
      <c r="T13" s="630"/>
      <c r="U13" s="631"/>
      <c r="V13" s="631"/>
      <c r="W13" s="631"/>
      <c r="X13" s="631"/>
      <c r="Y13" s="631"/>
      <c r="Z13" s="632"/>
      <c r="AA13" s="630"/>
      <c r="AB13" s="631"/>
      <c r="AC13" s="631"/>
      <c r="AD13" s="631"/>
      <c r="AE13" s="631"/>
      <c r="AF13" s="631"/>
      <c r="AG13" s="632"/>
    </row>
    <row r="14" spans="1:33" s="13" customFormat="1" ht="16.5" customHeight="1">
      <c r="A14" s="114"/>
      <c r="B14" s="633"/>
      <c r="C14" s="634"/>
      <c r="D14" s="634"/>
      <c r="E14" s="634"/>
      <c r="F14" s="634"/>
      <c r="G14" s="635"/>
      <c r="H14" s="633">
        <v>0</v>
      </c>
      <c r="I14" s="634"/>
      <c r="J14" s="634"/>
      <c r="K14" s="634"/>
      <c r="L14" s="634"/>
      <c r="M14" s="635"/>
      <c r="N14" s="636">
        <f>B14-H14</f>
        <v>0</v>
      </c>
      <c r="O14" s="637"/>
      <c r="P14" s="637"/>
      <c r="Q14" s="637"/>
      <c r="R14" s="637"/>
      <c r="S14" s="638"/>
      <c r="T14" s="639">
        <f>SUM(U15:Z16)</f>
        <v>0</v>
      </c>
      <c r="U14" s="639"/>
      <c r="V14" s="639"/>
      <c r="W14" s="639"/>
      <c r="X14" s="639"/>
      <c r="Y14" s="639"/>
      <c r="Z14" s="639"/>
      <c r="AA14" s="640" t="s">
        <v>341</v>
      </c>
      <c r="AB14" s="640"/>
      <c r="AC14" s="640"/>
      <c r="AD14" s="640"/>
      <c r="AE14" s="640"/>
      <c r="AF14" s="640"/>
      <c r="AG14" s="640"/>
    </row>
    <row r="15" spans="1:33" s="1" customFormat="1" ht="16.5" customHeight="1">
      <c r="A15" s="114"/>
      <c r="B15" s="231"/>
      <c r="C15" s="232"/>
      <c r="D15" s="232"/>
      <c r="E15" s="232"/>
      <c r="F15" s="232"/>
      <c r="G15" s="232"/>
      <c r="H15" s="232"/>
      <c r="I15" s="232"/>
      <c r="J15" s="232"/>
      <c r="K15" s="232"/>
      <c r="L15" s="232"/>
      <c r="M15" s="232"/>
      <c r="N15" s="232"/>
      <c r="O15" s="232"/>
      <c r="P15" s="232"/>
      <c r="Q15" s="232"/>
      <c r="R15" s="232"/>
      <c r="S15" s="232"/>
      <c r="T15" s="330" t="s">
        <v>23</v>
      </c>
      <c r="U15" s="641">
        <f>K48</f>
        <v>0</v>
      </c>
      <c r="V15" s="641"/>
      <c r="W15" s="641"/>
      <c r="X15" s="641"/>
      <c r="Y15" s="641"/>
      <c r="Z15" s="642"/>
      <c r="AA15" s="233"/>
      <c r="AB15" s="643"/>
      <c r="AC15" s="643"/>
      <c r="AD15" s="643"/>
      <c r="AE15" s="643"/>
      <c r="AF15" s="643"/>
      <c r="AG15" s="644"/>
    </row>
    <row r="16" spans="1:33" s="1" customFormat="1" ht="16.5" customHeight="1">
      <c r="A16" s="114"/>
      <c r="B16" s="234"/>
      <c r="C16" s="235"/>
      <c r="D16" s="235"/>
      <c r="E16" s="235"/>
      <c r="F16" s="235"/>
      <c r="G16" s="235"/>
      <c r="H16" s="235"/>
      <c r="I16" s="235"/>
      <c r="J16" s="235"/>
      <c r="K16" s="235"/>
      <c r="L16" s="235"/>
      <c r="M16" s="235"/>
      <c r="N16" s="235"/>
      <c r="O16" s="235"/>
      <c r="P16" s="236"/>
      <c r="Q16" s="236"/>
      <c r="R16" s="236"/>
      <c r="S16" s="236"/>
      <c r="T16" s="137" t="s">
        <v>24</v>
      </c>
      <c r="U16" s="645">
        <f>K55</f>
        <v>0</v>
      </c>
      <c r="V16" s="645"/>
      <c r="W16" s="645"/>
      <c r="X16" s="645"/>
      <c r="Y16" s="645"/>
      <c r="Z16" s="646"/>
      <c r="AA16" s="237"/>
      <c r="AB16" s="647"/>
      <c r="AC16" s="647"/>
      <c r="AD16" s="647"/>
      <c r="AE16" s="647"/>
      <c r="AF16" s="647"/>
      <c r="AG16" s="648"/>
    </row>
    <row r="17" spans="1:33" s="13" customFormat="1" ht="16.5" customHeight="1">
      <c r="A17" s="114"/>
      <c r="B17" s="618" t="s">
        <v>337</v>
      </c>
      <c r="C17" s="610"/>
      <c r="D17" s="610"/>
      <c r="E17" s="610"/>
      <c r="F17" s="610"/>
      <c r="G17" s="611"/>
      <c r="H17" s="618" t="s">
        <v>338</v>
      </c>
      <c r="I17" s="610"/>
      <c r="J17" s="610"/>
      <c r="K17" s="610"/>
      <c r="L17" s="610"/>
      <c r="M17" s="611"/>
      <c r="N17" s="618" t="s">
        <v>550</v>
      </c>
      <c r="O17" s="616"/>
      <c r="P17" s="616"/>
      <c r="Q17" s="616"/>
      <c r="R17" s="616"/>
      <c r="S17" s="617"/>
      <c r="T17" s="649"/>
      <c r="U17" s="650"/>
      <c r="V17" s="650"/>
      <c r="W17" s="650"/>
      <c r="X17" s="650"/>
      <c r="Y17" s="650"/>
      <c r="Z17" s="651"/>
      <c r="AA17" s="649"/>
      <c r="AB17" s="658"/>
      <c r="AC17" s="658"/>
      <c r="AD17" s="658"/>
      <c r="AE17" s="658"/>
      <c r="AF17" s="658"/>
      <c r="AG17" s="659"/>
    </row>
    <row r="18" spans="1:33" s="13" customFormat="1" ht="16.5" customHeight="1">
      <c r="A18" s="114"/>
      <c r="B18" s="609"/>
      <c r="C18" s="610"/>
      <c r="D18" s="610"/>
      <c r="E18" s="610"/>
      <c r="F18" s="610"/>
      <c r="G18" s="611"/>
      <c r="H18" s="609"/>
      <c r="I18" s="610"/>
      <c r="J18" s="610"/>
      <c r="K18" s="610"/>
      <c r="L18" s="610"/>
      <c r="M18" s="611"/>
      <c r="N18" s="618"/>
      <c r="O18" s="619"/>
      <c r="P18" s="619"/>
      <c r="Q18" s="619"/>
      <c r="R18" s="619"/>
      <c r="S18" s="620"/>
      <c r="T18" s="652"/>
      <c r="U18" s="653"/>
      <c r="V18" s="653"/>
      <c r="W18" s="653"/>
      <c r="X18" s="653"/>
      <c r="Y18" s="653"/>
      <c r="Z18" s="654"/>
      <c r="AA18" s="660"/>
      <c r="AB18" s="661"/>
      <c r="AC18" s="661"/>
      <c r="AD18" s="661"/>
      <c r="AE18" s="661"/>
      <c r="AF18" s="661"/>
      <c r="AG18" s="662"/>
    </row>
    <row r="19" spans="1:33" s="13" customFormat="1" ht="16.5" customHeight="1">
      <c r="A19" s="114"/>
      <c r="B19" s="609"/>
      <c r="C19" s="610"/>
      <c r="D19" s="610"/>
      <c r="E19" s="610"/>
      <c r="F19" s="610"/>
      <c r="G19" s="611"/>
      <c r="H19" s="609"/>
      <c r="I19" s="610"/>
      <c r="J19" s="610"/>
      <c r="K19" s="610"/>
      <c r="L19" s="610"/>
      <c r="M19" s="611"/>
      <c r="N19" s="621"/>
      <c r="O19" s="622"/>
      <c r="P19" s="622"/>
      <c r="Q19" s="622"/>
      <c r="R19" s="622"/>
      <c r="S19" s="623"/>
      <c r="T19" s="655"/>
      <c r="U19" s="656"/>
      <c r="V19" s="656"/>
      <c r="W19" s="656"/>
      <c r="X19" s="656"/>
      <c r="Y19" s="656"/>
      <c r="Z19" s="657"/>
      <c r="AA19" s="663"/>
      <c r="AB19" s="664"/>
      <c r="AC19" s="664"/>
      <c r="AD19" s="664"/>
      <c r="AE19" s="664"/>
      <c r="AF19" s="664"/>
      <c r="AG19" s="665"/>
    </row>
    <row r="20" spans="1:33" s="13" customFormat="1" ht="16.5" customHeight="1">
      <c r="A20" s="114"/>
      <c r="B20" s="666">
        <f>IF(AA14&gt;T14,T14,AA14)</f>
        <v>0</v>
      </c>
      <c r="C20" s="667"/>
      <c r="D20" s="667"/>
      <c r="E20" s="667"/>
      <c r="F20" s="667"/>
      <c r="G20" s="668"/>
      <c r="H20" s="669">
        <f>IF(N14&gt;B20,B20,N14)</f>
        <v>0</v>
      </c>
      <c r="I20" s="670"/>
      <c r="J20" s="670"/>
      <c r="K20" s="670"/>
      <c r="L20" s="670"/>
      <c r="M20" s="671"/>
      <c r="N20" s="672"/>
      <c r="O20" s="673"/>
      <c r="P20" s="673"/>
      <c r="Q20" s="673"/>
      <c r="R20" s="673"/>
      <c r="S20" s="674"/>
      <c r="T20" s="675"/>
      <c r="U20" s="675"/>
      <c r="V20" s="675"/>
      <c r="W20" s="675"/>
      <c r="X20" s="675"/>
      <c r="Y20" s="675"/>
      <c r="Z20" s="675"/>
      <c r="AA20" s="676"/>
      <c r="AB20" s="676"/>
      <c r="AC20" s="676"/>
      <c r="AD20" s="676"/>
      <c r="AE20" s="676"/>
      <c r="AF20" s="676"/>
      <c r="AG20" s="676"/>
    </row>
    <row r="21" spans="1:33" s="13" customFormat="1" ht="16.5" customHeight="1" thickBot="1">
      <c r="A21" s="114"/>
      <c r="B21" s="677" t="s">
        <v>339</v>
      </c>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9"/>
    </row>
    <row r="22" spans="1:33" s="13" customFormat="1" ht="16.5" customHeight="1" thickTop="1">
      <c r="A22" s="114"/>
      <c r="B22" s="680" t="s">
        <v>340</v>
      </c>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2"/>
    </row>
    <row r="23" spans="1:33" s="13" customFormat="1" ht="16.5" customHeight="1">
      <c r="A23" s="114"/>
      <c r="B23" s="683" t="s">
        <v>4</v>
      </c>
      <c r="C23" s="684"/>
      <c r="D23" s="684"/>
      <c r="E23" s="684"/>
      <c r="F23" s="684"/>
      <c r="G23" s="684"/>
      <c r="H23" s="684"/>
      <c r="I23" s="684"/>
      <c r="J23" s="684"/>
      <c r="K23" s="685" t="s">
        <v>346</v>
      </c>
      <c r="L23" s="686"/>
      <c r="M23" s="686"/>
      <c r="N23" s="686"/>
      <c r="O23" s="686"/>
      <c r="P23" s="686"/>
      <c r="Q23" s="686"/>
      <c r="R23" s="687"/>
      <c r="S23" s="685" t="s">
        <v>343</v>
      </c>
      <c r="T23" s="686"/>
      <c r="U23" s="686"/>
      <c r="V23" s="686"/>
      <c r="W23" s="686"/>
      <c r="X23" s="686"/>
      <c r="Y23" s="686"/>
      <c r="Z23" s="686"/>
      <c r="AA23" s="686"/>
      <c r="AB23" s="686"/>
      <c r="AC23" s="686"/>
      <c r="AD23" s="686"/>
      <c r="AE23" s="686"/>
      <c r="AF23" s="686"/>
      <c r="AG23" s="687"/>
    </row>
    <row r="24" spans="1:33" s="13" customFormat="1" ht="16.5" customHeight="1">
      <c r="A24" s="1"/>
      <c r="B24" s="688"/>
      <c r="C24" s="689"/>
      <c r="D24" s="689"/>
      <c r="E24" s="689"/>
      <c r="F24" s="689"/>
      <c r="G24" s="689"/>
      <c r="H24" s="689"/>
      <c r="I24" s="689"/>
      <c r="J24" s="690"/>
      <c r="K24" s="672"/>
      <c r="L24" s="673"/>
      <c r="M24" s="673"/>
      <c r="N24" s="673"/>
      <c r="O24" s="673"/>
      <c r="P24" s="673"/>
      <c r="Q24" s="673"/>
      <c r="R24" s="674"/>
      <c r="S24" s="691"/>
      <c r="T24" s="692"/>
      <c r="U24" s="692"/>
      <c r="V24" s="692"/>
      <c r="W24" s="692"/>
      <c r="X24" s="692"/>
      <c r="Y24" s="692"/>
      <c r="Z24" s="692"/>
      <c r="AA24" s="692"/>
      <c r="AB24" s="692"/>
      <c r="AC24" s="692"/>
      <c r="AD24" s="692"/>
      <c r="AE24" s="692"/>
      <c r="AF24" s="692"/>
      <c r="AG24" s="693"/>
    </row>
    <row r="25" spans="1:33" s="13" customFormat="1" ht="16.5" customHeight="1">
      <c r="A25" s="1"/>
      <c r="B25" s="694"/>
      <c r="C25" s="695"/>
      <c r="D25" s="695"/>
      <c r="E25" s="695"/>
      <c r="F25" s="695"/>
      <c r="G25" s="695"/>
      <c r="H25" s="695"/>
      <c r="I25" s="695"/>
      <c r="J25" s="696"/>
      <c r="K25" s="697"/>
      <c r="L25" s="698"/>
      <c r="M25" s="698"/>
      <c r="N25" s="698"/>
      <c r="O25" s="698"/>
      <c r="P25" s="698"/>
      <c r="Q25" s="698"/>
      <c r="R25" s="699"/>
      <c r="S25" s="700"/>
      <c r="T25" s="701"/>
      <c r="U25" s="701"/>
      <c r="V25" s="701"/>
      <c r="W25" s="701"/>
      <c r="X25" s="701"/>
      <c r="Y25" s="701"/>
      <c r="Z25" s="701"/>
      <c r="AA25" s="701"/>
      <c r="AB25" s="701"/>
      <c r="AC25" s="701"/>
      <c r="AD25" s="701"/>
      <c r="AE25" s="701"/>
      <c r="AF25" s="701"/>
      <c r="AG25" s="702"/>
    </row>
    <row r="26" spans="1:33" s="13" customFormat="1" ht="16.5" customHeight="1">
      <c r="A26" s="1"/>
      <c r="B26" s="694"/>
      <c r="C26" s="695"/>
      <c r="D26" s="695"/>
      <c r="E26" s="695"/>
      <c r="F26" s="695"/>
      <c r="G26" s="695"/>
      <c r="H26" s="695"/>
      <c r="I26" s="695"/>
      <c r="J26" s="696"/>
      <c r="K26" s="697"/>
      <c r="L26" s="698"/>
      <c r="M26" s="698"/>
      <c r="N26" s="698"/>
      <c r="O26" s="698"/>
      <c r="P26" s="698"/>
      <c r="Q26" s="698"/>
      <c r="R26" s="699"/>
      <c r="S26" s="700"/>
      <c r="T26" s="701"/>
      <c r="U26" s="701"/>
      <c r="V26" s="701"/>
      <c r="W26" s="701"/>
      <c r="X26" s="701"/>
      <c r="Y26" s="701"/>
      <c r="Z26" s="701"/>
      <c r="AA26" s="701"/>
      <c r="AB26" s="701"/>
      <c r="AC26" s="701"/>
      <c r="AD26" s="701"/>
      <c r="AE26" s="701"/>
      <c r="AF26" s="701"/>
      <c r="AG26" s="702"/>
    </row>
    <row r="27" spans="1:55" s="13" customFormat="1" ht="16.5" customHeight="1">
      <c r="A27" s="1"/>
      <c r="B27" s="694"/>
      <c r="C27" s="695"/>
      <c r="D27" s="695"/>
      <c r="E27" s="695"/>
      <c r="F27" s="695"/>
      <c r="G27" s="695"/>
      <c r="H27" s="695"/>
      <c r="I27" s="695"/>
      <c r="J27" s="696"/>
      <c r="K27" s="697"/>
      <c r="L27" s="698"/>
      <c r="M27" s="698"/>
      <c r="N27" s="698"/>
      <c r="O27" s="698"/>
      <c r="P27" s="698"/>
      <c r="Q27" s="698"/>
      <c r="R27" s="699"/>
      <c r="S27" s="700"/>
      <c r="T27" s="701"/>
      <c r="U27" s="701"/>
      <c r="V27" s="701"/>
      <c r="W27" s="701"/>
      <c r="X27" s="701"/>
      <c r="Y27" s="701"/>
      <c r="Z27" s="701"/>
      <c r="AA27" s="701"/>
      <c r="AB27" s="701"/>
      <c r="AC27" s="701"/>
      <c r="AD27" s="701"/>
      <c r="AE27" s="701"/>
      <c r="AF27" s="701"/>
      <c r="AG27" s="702"/>
      <c r="AQ27" s="326"/>
      <c r="BC27" s="21"/>
    </row>
    <row r="28" spans="1:33" s="13" customFormat="1" ht="16.5" customHeight="1">
      <c r="A28" s="1"/>
      <c r="B28" s="694"/>
      <c r="C28" s="695"/>
      <c r="D28" s="695"/>
      <c r="E28" s="695"/>
      <c r="F28" s="695"/>
      <c r="G28" s="695"/>
      <c r="H28" s="695"/>
      <c r="I28" s="695"/>
      <c r="J28" s="696"/>
      <c r="K28" s="697"/>
      <c r="L28" s="698"/>
      <c r="M28" s="698"/>
      <c r="N28" s="698"/>
      <c r="O28" s="698"/>
      <c r="P28" s="698"/>
      <c r="Q28" s="698"/>
      <c r="R28" s="699"/>
      <c r="S28" s="700"/>
      <c r="T28" s="701"/>
      <c r="U28" s="701"/>
      <c r="V28" s="701"/>
      <c r="W28" s="701"/>
      <c r="X28" s="701"/>
      <c r="Y28" s="701"/>
      <c r="Z28" s="701"/>
      <c r="AA28" s="701"/>
      <c r="AB28" s="701"/>
      <c r="AC28" s="701"/>
      <c r="AD28" s="701"/>
      <c r="AE28" s="701"/>
      <c r="AF28" s="701"/>
      <c r="AG28" s="702"/>
    </row>
    <row r="29" spans="1:33" s="13" customFormat="1" ht="16.5" customHeight="1">
      <c r="A29" s="1"/>
      <c r="B29" s="694"/>
      <c r="C29" s="695"/>
      <c r="D29" s="695"/>
      <c r="E29" s="695"/>
      <c r="F29" s="695"/>
      <c r="G29" s="695"/>
      <c r="H29" s="695"/>
      <c r="I29" s="695"/>
      <c r="J29" s="696"/>
      <c r="K29" s="697"/>
      <c r="L29" s="698"/>
      <c r="M29" s="698"/>
      <c r="N29" s="698"/>
      <c r="O29" s="698"/>
      <c r="P29" s="698"/>
      <c r="Q29" s="698"/>
      <c r="R29" s="699"/>
      <c r="S29" s="700"/>
      <c r="T29" s="701"/>
      <c r="U29" s="701"/>
      <c r="V29" s="701"/>
      <c r="W29" s="701"/>
      <c r="X29" s="701"/>
      <c r="Y29" s="701"/>
      <c r="Z29" s="701"/>
      <c r="AA29" s="701"/>
      <c r="AB29" s="701"/>
      <c r="AC29" s="701"/>
      <c r="AD29" s="701"/>
      <c r="AE29" s="701"/>
      <c r="AF29" s="701"/>
      <c r="AG29" s="702"/>
    </row>
    <row r="30" spans="1:33" s="13" customFormat="1" ht="16.5" customHeight="1">
      <c r="A30" s="1"/>
      <c r="B30" s="694"/>
      <c r="C30" s="695"/>
      <c r="D30" s="695"/>
      <c r="E30" s="695"/>
      <c r="F30" s="695"/>
      <c r="G30" s="695"/>
      <c r="H30" s="695"/>
      <c r="I30" s="695"/>
      <c r="J30" s="696"/>
      <c r="K30" s="697"/>
      <c r="L30" s="698"/>
      <c r="M30" s="698"/>
      <c r="N30" s="698"/>
      <c r="O30" s="698"/>
      <c r="P30" s="698"/>
      <c r="Q30" s="698"/>
      <c r="R30" s="699"/>
      <c r="S30" s="700"/>
      <c r="T30" s="701"/>
      <c r="U30" s="701"/>
      <c r="V30" s="701"/>
      <c r="W30" s="701"/>
      <c r="X30" s="701"/>
      <c r="Y30" s="701"/>
      <c r="Z30" s="701"/>
      <c r="AA30" s="701"/>
      <c r="AB30" s="701"/>
      <c r="AC30" s="701"/>
      <c r="AD30" s="701"/>
      <c r="AE30" s="701"/>
      <c r="AF30" s="701"/>
      <c r="AG30" s="702"/>
    </row>
    <row r="31" spans="1:33" s="13" customFormat="1" ht="16.5" customHeight="1">
      <c r="A31" s="1"/>
      <c r="B31" s="694"/>
      <c r="C31" s="695"/>
      <c r="D31" s="695"/>
      <c r="E31" s="695"/>
      <c r="F31" s="695"/>
      <c r="G31" s="695"/>
      <c r="H31" s="695"/>
      <c r="I31" s="695"/>
      <c r="J31" s="696"/>
      <c r="K31" s="697"/>
      <c r="L31" s="698"/>
      <c r="M31" s="698"/>
      <c r="N31" s="698"/>
      <c r="O31" s="698"/>
      <c r="P31" s="698"/>
      <c r="Q31" s="698"/>
      <c r="R31" s="699"/>
      <c r="S31" s="700"/>
      <c r="T31" s="701"/>
      <c r="U31" s="701"/>
      <c r="V31" s="701"/>
      <c r="W31" s="701"/>
      <c r="X31" s="701"/>
      <c r="Y31" s="701"/>
      <c r="Z31" s="701"/>
      <c r="AA31" s="701"/>
      <c r="AB31" s="701"/>
      <c r="AC31" s="701"/>
      <c r="AD31" s="701"/>
      <c r="AE31" s="701"/>
      <c r="AF31" s="701"/>
      <c r="AG31" s="702"/>
    </row>
    <row r="32" spans="1:33" s="13" customFormat="1" ht="16.5" customHeight="1">
      <c r="A32" s="1"/>
      <c r="B32" s="694"/>
      <c r="C32" s="695"/>
      <c r="D32" s="695"/>
      <c r="E32" s="695"/>
      <c r="F32" s="695"/>
      <c r="G32" s="695"/>
      <c r="H32" s="695"/>
      <c r="I32" s="695"/>
      <c r="J32" s="696"/>
      <c r="K32" s="697"/>
      <c r="L32" s="698"/>
      <c r="M32" s="698"/>
      <c r="N32" s="698"/>
      <c r="O32" s="698"/>
      <c r="P32" s="698"/>
      <c r="Q32" s="698"/>
      <c r="R32" s="699"/>
      <c r="S32" s="700"/>
      <c r="T32" s="701"/>
      <c r="U32" s="701"/>
      <c r="V32" s="701"/>
      <c r="W32" s="701"/>
      <c r="X32" s="701"/>
      <c r="Y32" s="701"/>
      <c r="Z32" s="701"/>
      <c r="AA32" s="701"/>
      <c r="AB32" s="701"/>
      <c r="AC32" s="701"/>
      <c r="AD32" s="701"/>
      <c r="AE32" s="701"/>
      <c r="AF32" s="701"/>
      <c r="AG32" s="702"/>
    </row>
    <row r="33" spans="1:33" s="13" customFormat="1" ht="16.5" customHeight="1">
      <c r="A33" s="1"/>
      <c r="B33" s="694"/>
      <c r="C33" s="695"/>
      <c r="D33" s="695"/>
      <c r="E33" s="695"/>
      <c r="F33" s="695"/>
      <c r="G33" s="695"/>
      <c r="H33" s="695"/>
      <c r="I33" s="695"/>
      <c r="J33" s="696"/>
      <c r="K33" s="697"/>
      <c r="L33" s="698"/>
      <c r="M33" s="698"/>
      <c r="N33" s="698"/>
      <c r="O33" s="698"/>
      <c r="P33" s="698"/>
      <c r="Q33" s="698"/>
      <c r="R33" s="699"/>
      <c r="S33" s="700"/>
      <c r="T33" s="701"/>
      <c r="U33" s="701"/>
      <c r="V33" s="701"/>
      <c r="W33" s="701"/>
      <c r="X33" s="701"/>
      <c r="Y33" s="701"/>
      <c r="Z33" s="701"/>
      <c r="AA33" s="701"/>
      <c r="AB33" s="701"/>
      <c r="AC33" s="701"/>
      <c r="AD33" s="701"/>
      <c r="AE33" s="701"/>
      <c r="AF33" s="701"/>
      <c r="AG33" s="702"/>
    </row>
    <row r="34" spans="1:33" s="13" customFormat="1" ht="16.5" customHeight="1">
      <c r="A34" s="1"/>
      <c r="B34" s="694"/>
      <c r="C34" s="695"/>
      <c r="D34" s="695"/>
      <c r="E34" s="695"/>
      <c r="F34" s="695"/>
      <c r="G34" s="695"/>
      <c r="H34" s="695"/>
      <c r="I34" s="695"/>
      <c r="J34" s="696"/>
      <c r="K34" s="697"/>
      <c r="L34" s="698"/>
      <c r="M34" s="698"/>
      <c r="N34" s="698"/>
      <c r="O34" s="698"/>
      <c r="P34" s="698"/>
      <c r="Q34" s="698"/>
      <c r="R34" s="699"/>
      <c r="S34" s="700"/>
      <c r="T34" s="701"/>
      <c r="U34" s="701"/>
      <c r="V34" s="701"/>
      <c r="W34" s="701"/>
      <c r="X34" s="701"/>
      <c r="Y34" s="701"/>
      <c r="Z34" s="701"/>
      <c r="AA34" s="701"/>
      <c r="AB34" s="701"/>
      <c r="AC34" s="701"/>
      <c r="AD34" s="701"/>
      <c r="AE34" s="701"/>
      <c r="AF34" s="701"/>
      <c r="AG34" s="702"/>
    </row>
    <row r="35" spans="1:33" s="13" customFormat="1" ht="16.5" customHeight="1">
      <c r="A35" s="1"/>
      <c r="B35" s="694"/>
      <c r="C35" s="695"/>
      <c r="D35" s="695"/>
      <c r="E35" s="695"/>
      <c r="F35" s="695"/>
      <c r="G35" s="695"/>
      <c r="H35" s="695"/>
      <c r="I35" s="695"/>
      <c r="J35" s="696"/>
      <c r="K35" s="697"/>
      <c r="L35" s="698"/>
      <c r="M35" s="698"/>
      <c r="N35" s="698"/>
      <c r="O35" s="698"/>
      <c r="P35" s="698"/>
      <c r="Q35" s="698"/>
      <c r="R35" s="699"/>
      <c r="S35" s="700"/>
      <c r="T35" s="701"/>
      <c r="U35" s="701"/>
      <c r="V35" s="701"/>
      <c r="W35" s="701"/>
      <c r="X35" s="701"/>
      <c r="Y35" s="701"/>
      <c r="Z35" s="701"/>
      <c r="AA35" s="701"/>
      <c r="AB35" s="701"/>
      <c r="AC35" s="701"/>
      <c r="AD35" s="701"/>
      <c r="AE35" s="701"/>
      <c r="AF35" s="701"/>
      <c r="AG35" s="702"/>
    </row>
    <row r="36" spans="1:33" s="13" customFormat="1" ht="16.5" customHeight="1">
      <c r="A36" s="1"/>
      <c r="B36" s="694"/>
      <c r="C36" s="695"/>
      <c r="D36" s="695"/>
      <c r="E36" s="695"/>
      <c r="F36" s="695"/>
      <c r="G36" s="695"/>
      <c r="H36" s="695"/>
      <c r="I36" s="695"/>
      <c r="J36" s="696"/>
      <c r="K36" s="697"/>
      <c r="L36" s="698"/>
      <c r="M36" s="698"/>
      <c r="N36" s="698"/>
      <c r="O36" s="698"/>
      <c r="P36" s="698"/>
      <c r="Q36" s="698"/>
      <c r="R36" s="699"/>
      <c r="S36" s="700"/>
      <c r="T36" s="701"/>
      <c r="U36" s="701"/>
      <c r="V36" s="701"/>
      <c r="W36" s="701"/>
      <c r="X36" s="701"/>
      <c r="Y36" s="701"/>
      <c r="Z36" s="701"/>
      <c r="AA36" s="701"/>
      <c r="AB36" s="701"/>
      <c r="AC36" s="701"/>
      <c r="AD36" s="701"/>
      <c r="AE36" s="701"/>
      <c r="AF36" s="701"/>
      <c r="AG36" s="702"/>
    </row>
    <row r="37" spans="1:33" s="13" customFormat="1" ht="16.5" customHeight="1">
      <c r="A37" s="1"/>
      <c r="B37" s="694"/>
      <c r="C37" s="695"/>
      <c r="D37" s="695"/>
      <c r="E37" s="695"/>
      <c r="F37" s="695"/>
      <c r="G37" s="695"/>
      <c r="H37" s="695"/>
      <c r="I37" s="695"/>
      <c r="J37" s="696"/>
      <c r="K37" s="697"/>
      <c r="L37" s="698"/>
      <c r="M37" s="698"/>
      <c r="N37" s="698"/>
      <c r="O37" s="698"/>
      <c r="P37" s="698"/>
      <c r="Q37" s="698"/>
      <c r="R37" s="699"/>
      <c r="S37" s="700"/>
      <c r="T37" s="701"/>
      <c r="U37" s="701"/>
      <c r="V37" s="701"/>
      <c r="W37" s="701"/>
      <c r="X37" s="701"/>
      <c r="Y37" s="701"/>
      <c r="Z37" s="701"/>
      <c r="AA37" s="701"/>
      <c r="AB37" s="701"/>
      <c r="AC37" s="701"/>
      <c r="AD37" s="701"/>
      <c r="AE37" s="701"/>
      <c r="AF37" s="701"/>
      <c r="AG37" s="702"/>
    </row>
    <row r="38" spans="1:33" s="13" customFormat="1" ht="16.5" customHeight="1">
      <c r="A38" s="1"/>
      <c r="B38" s="694"/>
      <c r="C38" s="695"/>
      <c r="D38" s="695"/>
      <c r="E38" s="695"/>
      <c r="F38" s="695"/>
      <c r="G38" s="695"/>
      <c r="H38" s="695"/>
      <c r="I38" s="695"/>
      <c r="J38" s="696"/>
      <c r="K38" s="697"/>
      <c r="L38" s="698"/>
      <c r="M38" s="698"/>
      <c r="N38" s="698"/>
      <c r="O38" s="698"/>
      <c r="P38" s="698"/>
      <c r="Q38" s="698"/>
      <c r="R38" s="699"/>
      <c r="S38" s="700"/>
      <c r="T38" s="701"/>
      <c r="U38" s="701"/>
      <c r="V38" s="701"/>
      <c r="W38" s="701"/>
      <c r="X38" s="701"/>
      <c r="Y38" s="701"/>
      <c r="Z38" s="701"/>
      <c r="AA38" s="701"/>
      <c r="AB38" s="701"/>
      <c r="AC38" s="701"/>
      <c r="AD38" s="701"/>
      <c r="AE38" s="701"/>
      <c r="AF38" s="701"/>
      <c r="AG38" s="702"/>
    </row>
    <row r="39" spans="1:33" s="13" customFormat="1" ht="16.5" customHeight="1">
      <c r="A39" s="1"/>
      <c r="B39" s="694"/>
      <c r="C39" s="695"/>
      <c r="D39" s="695"/>
      <c r="E39" s="695"/>
      <c r="F39" s="695"/>
      <c r="G39" s="695"/>
      <c r="H39" s="695"/>
      <c r="I39" s="695"/>
      <c r="J39" s="696"/>
      <c r="K39" s="697"/>
      <c r="L39" s="698"/>
      <c r="M39" s="698"/>
      <c r="N39" s="698"/>
      <c r="O39" s="698"/>
      <c r="P39" s="698"/>
      <c r="Q39" s="698"/>
      <c r="R39" s="699"/>
      <c r="S39" s="700"/>
      <c r="T39" s="701"/>
      <c r="U39" s="701"/>
      <c r="V39" s="701"/>
      <c r="W39" s="701"/>
      <c r="X39" s="701"/>
      <c r="Y39" s="701"/>
      <c r="Z39" s="701"/>
      <c r="AA39" s="701"/>
      <c r="AB39" s="701"/>
      <c r="AC39" s="701"/>
      <c r="AD39" s="701"/>
      <c r="AE39" s="701"/>
      <c r="AF39" s="701"/>
      <c r="AG39" s="702"/>
    </row>
    <row r="40" spans="1:33" s="13" customFormat="1" ht="16.5" customHeight="1">
      <c r="A40" s="1"/>
      <c r="B40" s="694"/>
      <c r="C40" s="695"/>
      <c r="D40" s="695"/>
      <c r="E40" s="695"/>
      <c r="F40" s="695"/>
      <c r="G40" s="695"/>
      <c r="H40" s="695"/>
      <c r="I40" s="695"/>
      <c r="J40" s="696"/>
      <c r="K40" s="697"/>
      <c r="L40" s="698"/>
      <c r="M40" s="698"/>
      <c r="N40" s="698"/>
      <c r="O40" s="698"/>
      <c r="P40" s="698"/>
      <c r="Q40" s="698"/>
      <c r="R40" s="699"/>
      <c r="S40" s="700"/>
      <c r="T40" s="701"/>
      <c r="U40" s="701"/>
      <c r="V40" s="701"/>
      <c r="W40" s="701"/>
      <c r="X40" s="701"/>
      <c r="Y40" s="701"/>
      <c r="Z40" s="701"/>
      <c r="AA40" s="701"/>
      <c r="AB40" s="701"/>
      <c r="AC40" s="701"/>
      <c r="AD40" s="701"/>
      <c r="AE40" s="701"/>
      <c r="AF40" s="701"/>
      <c r="AG40" s="702"/>
    </row>
    <row r="41" spans="1:33" s="13" customFormat="1" ht="16.5" customHeight="1">
      <c r="A41" s="1"/>
      <c r="B41" s="694"/>
      <c r="C41" s="695"/>
      <c r="D41" s="695"/>
      <c r="E41" s="695"/>
      <c r="F41" s="695"/>
      <c r="G41" s="695"/>
      <c r="H41" s="695"/>
      <c r="I41" s="695"/>
      <c r="J41" s="696"/>
      <c r="K41" s="697"/>
      <c r="L41" s="698"/>
      <c r="M41" s="698"/>
      <c r="N41" s="698"/>
      <c r="O41" s="698"/>
      <c r="P41" s="698"/>
      <c r="Q41" s="698"/>
      <c r="R41" s="699"/>
      <c r="S41" s="700"/>
      <c r="T41" s="701"/>
      <c r="U41" s="701"/>
      <c r="V41" s="701"/>
      <c r="W41" s="701"/>
      <c r="X41" s="701"/>
      <c r="Y41" s="701"/>
      <c r="Z41" s="701"/>
      <c r="AA41" s="701"/>
      <c r="AB41" s="701"/>
      <c r="AC41" s="701"/>
      <c r="AD41" s="701"/>
      <c r="AE41" s="701"/>
      <c r="AF41" s="701"/>
      <c r="AG41" s="702"/>
    </row>
    <row r="42" spans="1:33" s="13" customFormat="1" ht="16.5" customHeight="1">
      <c r="A42" s="1"/>
      <c r="B42" s="694"/>
      <c r="C42" s="695"/>
      <c r="D42" s="695"/>
      <c r="E42" s="695"/>
      <c r="F42" s="695"/>
      <c r="G42" s="695"/>
      <c r="H42" s="695"/>
      <c r="I42" s="695"/>
      <c r="J42" s="696"/>
      <c r="K42" s="697"/>
      <c r="L42" s="698"/>
      <c r="M42" s="698"/>
      <c r="N42" s="698"/>
      <c r="O42" s="698"/>
      <c r="P42" s="698"/>
      <c r="Q42" s="698"/>
      <c r="R42" s="699"/>
      <c r="S42" s="700"/>
      <c r="T42" s="701"/>
      <c r="U42" s="701"/>
      <c r="V42" s="701"/>
      <c r="W42" s="701"/>
      <c r="X42" s="701"/>
      <c r="Y42" s="701"/>
      <c r="Z42" s="701"/>
      <c r="AA42" s="701"/>
      <c r="AB42" s="701"/>
      <c r="AC42" s="701"/>
      <c r="AD42" s="701"/>
      <c r="AE42" s="701"/>
      <c r="AF42" s="701"/>
      <c r="AG42" s="702"/>
    </row>
    <row r="43" spans="1:33" s="13" customFormat="1" ht="16.5" customHeight="1">
      <c r="A43" s="1"/>
      <c r="B43" s="694"/>
      <c r="C43" s="695"/>
      <c r="D43" s="695"/>
      <c r="E43" s="695"/>
      <c r="F43" s="695"/>
      <c r="G43" s="695"/>
      <c r="H43" s="695"/>
      <c r="I43" s="695"/>
      <c r="J43" s="696"/>
      <c r="K43" s="697"/>
      <c r="L43" s="698"/>
      <c r="M43" s="698"/>
      <c r="N43" s="698"/>
      <c r="O43" s="698"/>
      <c r="P43" s="698"/>
      <c r="Q43" s="698"/>
      <c r="R43" s="699"/>
      <c r="S43" s="700"/>
      <c r="T43" s="701"/>
      <c r="U43" s="701"/>
      <c r="V43" s="701"/>
      <c r="W43" s="701"/>
      <c r="X43" s="701"/>
      <c r="Y43" s="701"/>
      <c r="Z43" s="701"/>
      <c r="AA43" s="701"/>
      <c r="AB43" s="701"/>
      <c r="AC43" s="701"/>
      <c r="AD43" s="701"/>
      <c r="AE43" s="701"/>
      <c r="AF43" s="701"/>
      <c r="AG43" s="702"/>
    </row>
    <row r="44" spans="1:33" s="13" customFormat="1" ht="16.5" customHeight="1">
      <c r="A44" s="1"/>
      <c r="B44" s="694"/>
      <c r="C44" s="695"/>
      <c r="D44" s="695"/>
      <c r="E44" s="695"/>
      <c r="F44" s="695"/>
      <c r="G44" s="695"/>
      <c r="H44" s="695"/>
      <c r="I44" s="695"/>
      <c r="J44" s="696"/>
      <c r="K44" s="697"/>
      <c r="L44" s="698"/>
      <c r="M44" s="698"/>
      <c r="N44" s="698"/>
      <c r="O44" s="698"/>
      <c r="P44" s="698"/>
      <c r="Q44" s="698"/>
      <c r="R44" s="699"/>
      <c r="S44" s="700"/>
      <c r="T44" s="701"/>
      <c r="U44" s="701"/>
      <c r="V44" s="701"/>
      <c r="W44" s="701"/>
      <c r="X44" s="701"/>
      <c r="Y44" s="701"/>
      <c r="Z44" s="701"/>
      <c r="AA44" s="701"/>
      <c r="AB44" s="701"/>
      <c r="AC44" s="701"/>
      <c r="AD44" s="701"/>
      <c r="AE44" s="701"/>
      <c r="AF44" s="701"/>
      <c r="AG44" s="702"/>
    </row>
    <row r="45" spans="1:33" s="13" customFormat="1" ht="16.5" customHeight="1">
      <c r="A45" s="1"/>
      <c r="B45" s="694"/>
      <c r="C45" s="695"/>
      <c r="D45" s="695"/>
      <c r="E45" s="695"/>
      <c r="F45" s="695"/>
      <c r="G45" s="695"/>
      <c r="H45" s="695"/>
      <c r="I45" s="695"/>
      <c r="J45" s="696"/>
      <c r="K45" s="697"/>
      <c r="L45" s="698"/>
      <c r="M45" s="698"/>
      <c r="N45" s="698"/>
      <c r="O45" s="698"/>
      <c r="P45" s="698"/>
      <c r="Q45" s="698"/>
      <c r="R45" s="699"/>
      <c r="S45" s="700"/>
      <c r="T45" s="701"/>
      <c r="U45" s="701"/>
      <c r="V45" s="701"/>
      <c r="W45" s="701"/>
      <c r="X45" s="701"/>
      <c r="Y45" s="701"/>
      <c r="Z45" s="701"/>
      <c r="AA45" s="701"/>
      <c r="AB45" s="701"/>
      <c r="AC45" s="701"/>
      <c r="AD45" s="701"/>
      <c r="AE45" s="701"/>
      <c r="AF45" s="701"/>
      <c r="AG45" s="702"/>
    </row>
    <row r="46" spans="1:33" s="13" customFormat="1" ht="16.5" customHeight="1">
      <c r="A46" s="1"/>
      <c r="B46" s="694"/>
      <c r="C46" s="695"/>
      <c r="D46" s="695"/>
      <c r="E46" s="695"/>
      <c r="F46" s="695"/>
      <c r="G46" s="695"/>
      <c r="H46" s="695"/>
      <c r="I46" s="695"/>
      <c r="J46" s="696"/>
      <c r="K46" s="697"/>
      <c r="L46" s="698"/>
      <c r="M46" s="698"/>
      <c r="N46" s="698"/>
      <c r="O46" s="698"/>
      <c r="P46" s="698"/>
      <c r="Q46" s="698"/>
      <c r="R46" s="699"/>
      <c r="S46" s="700"/>
      <c r="T46" s="701"/>
      <c r="U46" s="701"/>
      <c r="V46" s="701"/>
      <c r="W46" s="701"/>
      <c r="X46" s="701"/>
      <c r="Y46" s="701"/>
      <c r="Z46" s="701"/>
      <c r="AA46" s="701"/>
      <c r="AB46" s="701"/>
      <c r="AC46" s="701"/>
      <c r="AD46" s="701"/>
      <c r="AE46" s="701"/>
      <c r="AF46" s="701"/>
      <c r="AG46" s="702"/>
    </row>
    <row r="47" spans="1:33" s="13" customFormat="1" ht="16.5" customHeight="1">
      <c r="A47" s="1"/>
      <c r="B47" s="694"/>
      <c r="C47" s="695"/>
      <c r="D47" s="695"/>
      <c r="E47" s="695"/>
      <c r="F47" s="695"/>
      <c r="G47" s="695"/>
      <c r="H47" s="695"/>
      <c r="I47" s="695"/>
      <c r="J47" s="696"/>
      <c r="K47" s="697"/>
      <c r="L47" s="698"/>
      <c r="M47" s="698"/>
      <c r="N47" s="698"/>
      <c r="O47" s="698"/>
      <c r="P47" s="698"/>
      <c r="Q47" s="698"/>
      <c r="R47" s="699"/>
      <c r="S47" s="700"/>
      <c r="T47" s="701"/>
      <c r="U47" s="701"/>
      <c r="V47" s="701"/>
      <c r="W47" s="701"/>
      <c r="X47" s="701"/>
      <c r="Y47" s="701"/>
      <c r="Z47" s="701"/>
      <c r="AA47" s="701"/>
      <c r="AB47" s="701"/>
      <c r="AC47" s="701"/>
      <c r="AD47" s="701"/>
      <c r="AE47" s="701"/>
      <c r="AF47" s="701"/>
      <c r="AG47" s="702"/>
    </row>
    <row r="48" spans="2:33" s="1" customFormat="1" ht="18.75" customHeight="1">
      <c r="B48" s="703" t="s">
        <v>240</v>
      </c>
      <c r="C48" s="704"/>
      <c r="D48" s="704"/>
      <c r="E48" s="704"/>
      <c r="F48" s="704"/>
      <c r="G48" s="704"/>
      <c r="H48" s="704"/>
      <c r="I48" s="704"/>
      <c r="J48" s="705"/>
      <c r="K48" s="706">
        <f>SUM(K24:R47)</f>
        <v>0</v>
      </c>
      <c r="L48" s="707"/>
      <c r="M48" s="707"/>
      <c r="N48" s="707"/>
      <c r="O48" s="707"/>
      <c r="P48" s="707"/>
      <c r="Q48" s="707"/>
      <c r="R48" s="708"/>
      <c r="S48" s="709"/>
      <c r="T48" s="710"/>
      <c r="U48" s="710"/>
      <c r="V48" s="710"/>
      <c r="W48" s="710"/>
      <c r="X48" s="710"/>
      <c r="Y48" s="710"/>
      <c r="Z48" s="710"/>
      <c r="AA48" s="710"/>
      <c r="AB48" s="710"/>
      <c r="AC48" s="710"/>
      <c r="AD48" s="710"/>
      <c r="AE48" s="710"/>
      <c r="AF48" s="710"/>
      <c r="AG48" s="711"/>
    </row>
    <row r="49" spans="2:33" s="1" customFormat="1" ht="16.5" customHeight="1">
      <c r="B49" s="712" t="s">
        <v>241</v>
      </c>
      <c r="C49" s="713"/>
      <c r="D49" s="713"/>
      <c r="E49" s="713"/>
      <c r="F49" s="713"/>
      <c r="G49" s="713"/>
      <c r="H49" s="713"/>
      <c r="I49" s="713"/>
      <c r="J49" s="714"/>
      <c r="K49" s="715"/>
      <c r="L49" s="716"/>
      <c r="M49" s="716"/>
      <c r="N49" s="716"/>
      <c r="O49" s="716"/>
      <c r="P49" s="716"/>
      <c r="Q49" s="716"/>
      <c r="R49" s="717"/>
      <c r="S49" s="718" t="s">
        <v>242</v>
      </c>
      <c r="T49" s="719"/>
      <c r="U49" s="719"/>
      <c r="V49" s="719"/>
      <c r="W49" s="719"/>
      <c r="X49" s="719"/>
      <c r="Y49" s="719"/>
      <c r="Z49" s="719"/>
      <c r="AA49" s="719"/>
      <c r="AB49" s="719"/>
      <c r="AC49" s="719"/>
      <c r="AD49" s="719"/>
      <c r="AE49" s="719"/>
      <c r="AF49" s="719"/>
      <c r="AG49" s="720"/>
    </row>
    <row r="50" spans="2:33" s="1" customFormat="1" ht="16.5" customHeight="1">
      <c r="B50" s="694" t="s">
        <v>243</v>
      </c>
      <c r="C50" s="695"/>
      <c r="D50" s="695"/>
      <c r="E50" s="695"/>
      <c r="F50" s="695"/>
      <c r="G50" s="695"/>
      <c r="H50" s="695"/>
      <c r="I50" s="695"/>
      <c r="J50" s="696"/>
      <c r="K50" s="697"/>
      <c r="L50" s="698"/>
      <c r="M50" s="698"/>
      <c r="N50" s="698"/>
      <c r="O50" s="698"/>
      <c r="P50" s="698"/>
      <c r="Q50" s="698"/>
      <c r="R50" s="699"/>
      <c r="S50" s="721"/>
      <c r="T50" s="722"/>
      <c r="U50" s="722"/>
      <c r="V50" s="722"/>
      <c r="W50" s="722"/>
      <c r="X50" s="722"/>
      <c r="Y50" s="722"/>
      <c r="Z50" s="722"/>
      <c r="AA50" s="722"/>
      <c r="AB50" s="722"/>
      <c r="AC50" s="722"/>
      <c r="AD50" s="722"/>
      <c r="AE50" s="722"/>
      <c r="AF50" s="722"/>
      <c r="AG50" s="723"/>
    </row>
    <row r="51" spans="2:33" s="1" customFormat="1" ht="16.5" customHeight="1">
      <c r="B51" s="694" t="s">
        <v>244</v>
      </c>
      <c r="C51" s="695"/>
      <c r="D51" s="695"/>
      <c r="E51" s="695"/>
      <c r="F51" s="695"/>
      <c r="G51" s="695"/>
      <c r="H51" s="695"/>
      <c r="I51" s="695"/>
      <c r="J51" s="696"/>
      <c r="K51" s="697"/>
      <c r="L51" s="698"/>
      <c r="M51" s="698"/>
      <c r="N51" s="698"/>
      <c r="O51" s="698"/>
      <c r="P51" s="698"/>
      <c r="Q51" s="698"/>
      <c r="R51" s="699"/>
      <c r="S51" s="700"/>
      <c r="T51" s="701"/>
      <c r="U51" s="701"/>
      <c r="V51" s="701"/>
      <c r="W51" s="701"/>
      <c r="X51" s="701"/>
      <c r="Y51" s="701"/>
      <c r="Z51" s="701"/>
      <c r="AA51" s="701"/>
      <c r="AB51" s="701"/>
      <c r="AC51" s="701"/>
      <c r="AD51" s="701"/>
      <c r="AE51" s="701"/>
      <c r="AF51" s="701"/>
      <c r="AG51" s="702"/>
    </row>
    <row r="52" spans="2:33" s="1" customFormat="1" ht="16.5" customHeight="1">
      <c r="B52" s="319"/>
      <c r="C52" s="320"/>
      <c r="D52" s="320"/>
      <c r="E52" s="320"/>
      <c r="F52" s="320"/>
      <c r="G52" s="320"/>
      <c r="H52" s="320"/>
      <c r="I52" s="320"/>
      <c r="J52" s="321"/>
      <c r="K52" s="322"/>
      <c r="L52" s="323"/>
      <c r="M52" s="323"/>
      <c r="N52" s="323"/>
      <c r="O52" s="323"/>
      <c r="P52" s="323"/>
      <c r="Q52" s="323"/>
      <c r="R52" s="324"/>
      <c r="S52" s="316"/>
      <c r="T52" s="317"/>
      <c r="U52" s="317"/>
      <c r="V52" s="317"/>
      <c r="W52" s="317"/>
      <c r="X52" s="317"/>
      <c r="Y52" s="317"/>
      <c r="Z52" s="317"/>
      <c r="AA52" s="317"/>
      <c r="AB52" s="317"/>
      <c r="AC52" s="317"/>
      <c r="AD52" s="317"/>
      <c r="AE52" s="317"/>
      <c r="AF52" s="317"/>
      <c r="AG52" s="318"/>
    </row>
    <row r="53" spans="2:33" s="1" customFormat="1" ht="16.5" customHeight="1">
      <c r="B53" s="694"/>
      <c r="C53" s="695"/>
      <c r="D53" s="695"/>
      <c r="E53" s="695"/>
      <c r="F53" s="695"/>
      <c r="G53" s="695"/>
      <c r="H53" s="695"/>
      <c r="I53" s="695"/>
      <c r="J53" s="696"/>
      <c r="K53" s="697"/>
      <c r="L53" s="698"/>
      <c r="M53" s="698"/>
      <c r="N53" s="698"/>
      <c r="O53" s="698"/>
      <c r="P53" s="698"/>
      <c r="Q53" s="698"/>
      <c r="R53" s="699"/>
      <c r="S53" s="700"/>
      <c r="T53" s="701"/>
      <c r="U53" s="701"/>
      <c r="V53" s="701"/>
      <c r="W53" s="701"/>
      <c r="X53" s="701"/>
      <c r="Y53" s="701"/>
      <c r="Z53" s="701"/>
      <c r="AA53" s="701"/>
      <c r="AB53" s="701"/>
      <c r="AC53" s="701"/>
      <c r="AD53" s="701"/>
      <c r="AE53" s="701"/>
      <c r="AF53" s="701"/>
      <c r="AG53" s="702"/>
    </row>
    <row r="54" spans="2:33" s="1" customFormat="1" ht="16.5" customHeight="1">
      <c r="B54" s="735"/>
      <c r="C54" s="736"/>
      <c r="D54" s="736"/>
      <c r="E54" s="736"/>
      <c r="F54" s="736"/>
      <c r="G54" s="736"/>
      <c r="H54" s="736"/>
      <c r="I54" s="736"/>
      <c r="J54" s="737"/>
      <c r="K54" s="738"/>
      <c r="L54" s="739"/>
      <c r="M54" s="739"/>
      <c r="N54" s="739"/>
      <c r="O54" s="739"/>
      <c r="P54" s="739"/>
      <c r="Q54" s="739"/>
      <c r="R54" s="740"/>
      <c r="S54" s="741"/>
      <c r="T54" s="742"/>
      <c r="U54" s="742"/>
      <c r="V54" s="742"/>
      <c r="W54" s="742"/>
      <c r="X54" s="742"/>
      <c r="Y54" s="742"/>
      <c r="Z54" s="742"/>
      <c r="AA54" s="742"/>
      <c r="AB54" s="742"/>
      <c r="AC54" s="742"/>
      <c r="AD54" s="742"/>
      <c r="AE54" s="742"/>
      <c r="AF54" s="742"/>
      <c r="AG54" s="743"/>
    </row>
    <row r="55" spans="2:33" s="1" customFormat="1" ht="16.5" customHeight="1" thickBot="1">
      <c r="B55" s="744" t="s">
        <v>245</v>
      </c>
      <c r="C55" s="744"/>
      <c r="D55" s="744"/>
      <c r="E55" s="744"/>
      <c r="F55" s="744"/>
      <c r="G55" s="744"/>
      <c r="H55" s="744"/>
      <c r="I55" s="744"/>
      <c r="J55" s="744"/>
      <c r="K55" s="745">
        <f>SUM(K50:R54)</f>
        <v>0</v>
      </c>
      <c r="L55" s="745"/>
      <c r="M55" s="745"/>
      <c r="N55" s="745"/>
      <c r="O55" s="745"/>
      <c r="P55" s="745"/>
      <c r="Q55" s="745"/>
      <c r="R55" s="746"/>
      <c r="S55" s="724"/>
      <c r="T55" s="725"/>
      <c r="U55" s="725"/>
      <c r="V55" s="725"/>
      <c r="W55" s="725"/>
      <c r="X55" s="725"/>
      <c r="Y55" s="725"/>
      <c r="Z55" s="725"/>
      <c r="AA55" s="725"/>
      <c r="AB55" s="725"/>
      <c r="AC55" s="725"/>
      <c r="AD55" s="725"/>
      <c r="AE55" s="725"/>
      <c r="AF55" s="725"/>
      <c r="AG55" s="726"/>
    </row>
    <row r="56" spans="1:33" s="13" customFormat="1" ht="16.5" customHeight="1" thickTop="1">
      <c r="A56" s="1"/>
      <c r="B56" s="727" t="s">
        <v>568</v>
      </c>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9"/>
    </row>
    <row r="57" spans="1:33" s="13" customFormat="1" ht="16.5" customHeight="1">
      <c r="A57" s="1"/>
      <c r="B57" s="761" t="s">
        <v>344</v>
      </c>
      <c r="C57" s="762"/>
      <c r="D57" s="762"/>
      <c r="E57" s="762"/>
      <c r="F57" s="762"/>
      <c r="G57" s="762"/>
      <c r="H57" s="762"/>
      <c r="I57" s="762"/>
      <c r="J57" s="763"/>
      <c r="K57" s="761" t="s">
        <v>345</v>
      </c>
      <c r="L57" s="762"/>
      <c r="M57" s="762"/>
      <c r="N57" s="762"/>
      <c r="O57" s="762"/>
      <c r="P57" s="763"/>
      <c r="Q57" s="761" t="s">
        <v>9</v>
      </c>
      <c r="R57" s="763"/>
      <c r="S57" s="761" t="s">
        <v>363</v>
      </c>
      <c r="T57" s="762"/>
      <c r="U57" s="762"/>
      <c r="V57" s="762"/>
      <c r="W57" s="763"/>
      <c r="X57" s="761" t="s">
        <v>364</v>
      </c>
      <c r="Y57" s="762"/>
      <c r="Z57" s="762"/>
      <c r="AA57" s="762"/>
      <c r="AB57" s="762"/>
      <c r="AC57" s="763"/>
      <c r="AD57" s="761" t="s">
        <v>15</v>
      </c>
      <c r="AE57" s="762"/>
      <c r="AF57" s="762"/>
      <c r="AG57" s="763"/>
    </row>
    <row r="58" spans="1:33" s="13" customFormat="1" ht="16.5" customHeight="1">
      <c r="A58" s="1"/>
      <c r="B58" s="700"/>
      <c r="C58" s="701"/>
      <c r="D58" s="701"/>
      <c r="E58" s="701"/>
      <c r="F58" s="701"/>
      <c r="G58" s="701"/>
      <c r="H58" s="701"/>
      <c r="I58" s="701"/>
      <c r="J58" s="701"/>
      <c r="K58" s="691"/>
      <c r="L58" s="692"/>
      <c r="M58" s="692"/>
      <c r="N58" s="692"/>
      <c r="O58" s="692"/>
      <c r="P58" s="693"/>
      <c r="Q58" s="730"/>
      <c r="R58" s="731"/>
      <c r="S58" s="775"/>
      <c r="T58" s="776"/>
      <c r="U58" s="776"/>
      <c r="V58" s="776"/>
      <c r="W58" s="777"/>
      <c r="X58" s="764">
        <f aca="true" t="shared" si="0" ref="X58:X64">Q58*S58</f>
        <v>0</v>
      </c>
      <c r="Y58" s="765"/>
      <c r="Z58" s="765"/>
      <c r="AA58" s="765"/>
      <c r="AB58" s="765"/>
      <c r="AC58" s="766"/>
      <c r="AD58" s="732"/>
      <c r="AE58" s="733"/>
      <c r="AF58" s="733"/>
      <c r="AG58" s="734"/>
    </row>
    <row r="59" spans="1:33" s="13" customFormat="1" ht="16.5" customHeight="1">
      <c r="A59" s="1"/>
      <c r="B59" s="700"/>
      <c r="C59" s="701"/>
      <c r="D59" s="701"/>
      <c r="E59" s="701"/>
      <c r="F59" s="701"/>
      <c r="G59" s="701"/>
      <c r="H59" s="701"/>
      <c r="I59" s="701"/>
      <c r="J59" s="701"/>
      <c r="K59" s="700"/>
      <c r="L59" s="701"/>
      <c r="M59" s="701"/>
      <c r="N59" s="701"/>
      <c r="O59" s="701"/>
      <c r="P59" s="702"/>
      <c r="Q59" s="747"/>
      <c r="R59" s="748"/>
      <c r="S59" s="752"/>
      <c r="T59" s="753"/>
      <c r="U59" s="753"/>
      <c r="V59" s="753"/>
      <c r="W59" s="754"/>
      <c r="X59" s="758">
        <f t="shared" si="0"/>
        <v>0</v>
      </c>
      <c r="Y59" s="759"/>
      <c r="Z59" s="759"/>
      <c r="AA59" s="759"/>
      <c r="AB59" s="759"/>
      <c r="AC59" s="760"/>
      <c r="AD59" s="749"/>
      <c r="AE59" s="750"/>
      <c r="AF59" s="750"/>
      <c r="AG59" s="751"/>
    </row>
    <row r="60" spans="1:33" s="13" customFormat="1" ht="16.5" customHeight="1">
      <c r="A60" s="1"/>
      <c r="B60" s="700"/>
      <c r="C60" s="701"/>
      <c r="D60" s="701"/>
      <c r="E60" s="701"/>
      <c r="F60" s="701"/>
      <c r="G60" s="701"/>
      <c r="H60" s="701"/>
      <c r="I60" s="701"/>
      <c r="J60" s="701"/>
      <c r="K60" s="700"/>
      <c r="L60" s="701"/>
      <c r="M60" s="701"/>
      <c r="N60" s="701"/>
      <c r="O60" s="701"/>
      <c r="P60" s="702"/>
      <c r="Q60" s="747"/>
      <c r="R60" s="748"/>
      <c r="S60" s="752"/>
      <c r="T60" s="753"/>
      <c r="U60" s="753"/>
      <c r="V60" s="753"/>
      <c r="W60" s="754"/>
      <c r="X60" s="758">
        <f t="shared" si="0"/>
        <v>0</v>
      </c>
      <c r="Y60" s="759"/>
      <c r="Z60" s="759"/>
      <c r="AA60" s="759"/>
      <c r="AB60" s="759"/>
      <c r="AC60" s="760"/>
      <c r="AD60" s="749"/>
      <c r="AE60" s="750"/>
      <c r="AF60" s="750"/>
      <c r="AG60" s="751"/>
    </row>
    <row r="61" spans="1:33" s="13" customFormat="1" ht="16.5" customHeight="1">
      <c r="A61" s="1"/>
      <c r="B61" s="700"/>
      <c r="C61" s="701"/>
      <c r="D61" s="701"/>
      <c r="E61" s="701"/>
      <c r="F61" s="701"/>
      <c r="G61" s="701"/>
      <c r="H61" s="701"/>
      <c r="I61" s="701"/>
      <c r="J61" s="701"/>
      <c r="K61" s="700"/>
      <c r="L61" s="701"/>
      <c r="M61" s="701"/>
      <c r="N61" s="701"/>
      <c r="O61" s="701"/>
      <c r="P61" s="702"/>
      <c r="Q61" s="747"/>
      <c r="R61" s="748"/>
      <c r="S61" s="752"/>
      <c r="T61" s="753"/>
      <c r="U61" s="753"/>
      <c r="V61" s="753"/>
      <c r="W61" s="754"/>
      <c r="X61" s="758">
        <f t="shared" si="0"/>
        <v>0</v>
      </c>
      <c r="Y61" s="759"/>
      <c r="Z61" s="759"/>
      <c r="AA61" s="759"/>
      <c r="AB61" s="759"/>
      <c r="AC61" s="760"/>
      <c r="AD61" s="749"/>
      <c r="AE61" s="750"/>
      <c r="AF61" s="750"/>
      <c r="AG61" s="751"/>
    </row>
    <row r="62" spans="1:33" s="13" customFormat="1" ht="16.5" customHeight="1">
      <c r="A62" s="1"/>
      <c r="B62" s="700"/>
      <c r="C62" s="701"/>
      <c r="D62" s="701"/>
      <c r="E62" s="701"/>
      <c r="F62" s="701"/>
      <c r="G62" s="701"/>
      <c r="H62" s="701"/>
      <c r="I62" s="701"/>
      <c r="J62" s="701"/>
      <c r="K62" s="700"/>
      <c r="L62" s="701"/>
      <c r="M62" s="701"/>
      <c r="N62" s="701"/>
      <c r="O62" s="701"/>
      <c r="P62" s="702"/>
      <c r="Q62" s="747"/>
      <c r="R62" s="748"/>
      <c r="S62" s="752"/>
      <c r="T62" s="753"/>
      <c r="U62" s="753"/>
      <c r="V62" s="753"/>
      <c r="W62" s="754"/>
      <c r="X62" s="758">
        <f t="shared" si="0"/>
        <v>0</v>
      </c>
      <c r="Y62" s="759"/>
      <c r="Z62" s="759"/>
      <c r="AA62" s="759"/>
      <c r="AB62" s="759"/>
      <c r="AC62" s="760"/>
      <c r="AD62" s="749"/>
      <c r="AE62" s="750"/>
      <c r="AF62" s="750"/>
      <c r="AG62" s="751"/>
    </row>
    <row r="63" spans="1:33" s="13" customFormat="1" ht="16.5" customHeight="1">
      <c r="A63" s="1"/>
      <c r="B63" s="700"/>
      <c r="C63" s="701"/>
      <c r="D63" s="701"/>
      <c r="E63" s="701"/>
      <c r="F63" s="701"/>
      <c r="G63" s="701"/>
      <c r="H63" s="701"/>
      <c r="I63" s="701"/>
      <c r="J63" s="701"/>
      <c r="K63" s="700"/>
      <c r="L63" s="701"/>
      <c r="M63" s="701"/>
      <c r="N63" s="701"/>
      <c r="O63" s="701"/>
      <c r="P63" s="702"/>
      <c r="Q63" s="747"/>
      <c r="R63" s="748"/>
      <c r="S63" s="752"/>
      <c r="T63" s="753"/>
      <c r="U63" s="753"/>
      <c r="V63" s="753"/>
      <c r="W63" s="754"/>
      <c r="X63" s="758">
        <f t="shared" si="0"/>
        <v>0</v>
      </c>
      <c r="Y63" s="759"/>
      <c r="Z63" s="759"/>
      <c r="AA63" s="759"/>
      <c r="AB63" s="759"/>
      <c r="AC63" s="760"/>
      <c r="AD63" s="749"/>
      <c r="AE63" s="750"/>
      <c r="AF63" s="750"/>
      <c r="AG63" s="751"/>
    </row>
    <row r="64" spans="1:33" s="13" customFormat="1" ht="16.5" customHeight="1">
      <c r="A64" s="1"/>
      <c r="B64" s="741"/>
      <c r="C64" s="742"/>
      <c r="D64" s="742"/>
      <c r="E64" s="742"/>
      <c r="F64" s="742"/>
      <c r="G64" s="742"/>
      <c r="H64" s="742"/>
      <c r="I64" s="742"/>
      <c r="J64" s="742"/>
      <c r="K64" s="741"/>
      <c r="L64" s="742"/>
      <c r="M64" s="742"/>
      <c r="N64" s="742"/>
      <c r="O64" s="742"/>
      <c r="P64" s="743"/>
      <c r="Q64" s="778"/>
      <c r="R64" s="779"/>
      <c r="S64" s="770"/>
      <c r="T64" s="771"/>
      <c r="U64" s="771"/>
      <c r="V64" s="771"/>
      <c r="W64" s="772"/>
      <c r="X64" s="767">
        <f t="shared" si="0"/>
        <v>0</v>
      </c>
      <c r="Y64" s="768"/>
      <c r="Z64" s="768"/>
      <c r="AA64" s="768"/>
      <c r="AB64" s="768"/>
      <c r="AC64" s="769"/>
      <c r="AD64" s="755"/>
      <c r="AE64" s="756"/>
      <c r="AF64" s="756"/>
      <c r="AG64" s="757"/>
    </row>
    <row r="65" spans="1:33" s="13" customFormat="1" ht="14.25">
      <c r="A65" s="1"/>
      <c r="B65" s="773" t="s">
        <v>11</v>
      </c>
      <c r="C65" s="773"/>
      <c r="D65" s="773"/>
      <c r="E65" s="773"/>
      <c r="F65" s="773"/>
      <c r="G65" s="773"/>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row>
    <row r="66" spans="1:33" s="13" customFormat="1" ht="14.25">
      <c r="A66" s="1"/>
      <c r="B66" s="774" t="s">
        <v>12</v>
      </c>
      <c r="C66" s="774"/>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row>
  </sheetData>
  <sheetProtection sheet="1" objects="1" scenarios="1" formatCells="0" insertRows="0"/>
  <mergeCells count="179">
    <mergeCell ref="W5:AA5"/>
    <mergeCell ref="AB5:AG5"/>
    <mergeCell ref="A7:AG7"/>
    <mergeCell ref="A8:AG8"/>
    <mergeCell ref="A9:AG9"/>
    <mergeCell ref="B10:AG10"/>
    <mergeCell ref="B11:G13"/>
    <mergeCell ref="H11:M13"/>
    <mergeCell ref="N11:S13"/>
    <mergeCell ref="T11:Z13"/>
    <mergeCell ref="AA11:AG13"/>
    <mergeCell ref="B14:G14"/>
    <mergeCell ref="H14:M14"/>
    <mergeCell ref="N14:S14"/>
    <mergeCell ref="T14:Z14"/>
    <mergeCell ref="AA14:AG14"/>
    <mergeCell ref="U15:Z15"/>
    <mergeCell ref="AB15:AG15"/>
    <mergeCell ref="U16:Z16"/>
    <mergeCell ref="AB16:AG16"/>
    <mergeCell ref="B17:G19"/>
    <mergeCell ref="H17:M19"/>
    <mergeCell ref="N17:S19"/>
    <mergeCell ref="T17:Z19"/>
    <mergeCell ref="AA17:AG19"/>
    <mergeCell ref="B20:G20"/>
    <mergeCell ref="H20:M20"/>
    <mergeCell ref="N20:S20"/>
    <mergeCell ref="T20:Z20"/>
    <mergeCell ref="AA20:AG20"/>
    <mergeCell ref="B21:AG21"/>
    <mergeCell ref="B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53:J53"/>
    <mergeCell ref="K53:R53"/>
    <mergeCell ref="S53:AG53"/>
    <mergeCell ref="B54:J54"/>
    <mergeCell ref="K54:R54"/>
    <mergeCell ref="S54:AG54"/>
    <mergeCell ref="B55:J55"/>
    <mergeCell ref="K55:R55"/>
    <mergeCell ref="S55:AG55"/>
    <mergeCell ref="B56:AG56"/>
    <mergeCell ref="B57:J57"/>
    <mergeCell ref="K57:P57"/>
    <mergeCell ref="Q57:R57"/>
    <mergeCell ref="S57:W57"/>
    <mergeCell ref="X57:AC57"/>
    <mergeCell ref="AD57:AG57"/>
    <mergeCell ref="B58:J58"/>
    <mergeCell ref="K58:P58"/>
    <mergeCell ref="Q58:R58"/>
    <mergeCell ref="S58:W58"/>
    <mergeCell ref="X58:AC58"/>
    <mergeCell ref="AD58:AG58"/>
    <mergeCell ref="B59:J59"/>
    <mergeCell ref="K59:P59"/>
    <mergeCell ref="Q59:R59"/>
    <mergeCell ref="S59:W59"/>
    <mergeCell ref="X59:AC59"/>
    <mergeCell ref="AD59:AG59"/>
    <mergeCell ref="B60:J60"/>
    <mergeCell ref="K60:P60"/>
    <mergeCell ref="Q60:R60"/>
    <mergeCell ref="S60:W60"/>
    <mergeCell ref="X60:AC60"/>
    <mergeCell ref="AD60:AG60"/>
    <mergeCell ref="B61:J61"/>
    <mergeCell ref="K61:P61"/>
    <mergeCell ref="Q61:R61"/>
    <mergeCell ref="S61:W61"/>
    <mergeCell ref="X61:AC61"/>
    <mergeCell ref="AD61:AG61"/>
    <mergeCell ref="B62:J62"/>
    <mergeCell ref="K62:P62"/>
    <mergeCell ref="Q62:R62"/>
    <mergeCell ref="S62:W62"/>
    <mergeCell ref="X62:AC62"/>
    <mergeCell ref="AD62:AG62"/>
    <mergeCell ref="B63:J63"/>
    <mergeCell ref="K63:P63"/>
    <mergeCell ref="Q63:R63"/>
    <mergeCell ref="S63:W63"/>
    <mergeCell ref="X63:AC63"/>
    <mergeCell ref="AD63:AG63"/>
    <mergeCell ref="B65:AG65"/>
    <mergeCell ref="B66:AG66"/>
    <mergeCell ref="B64:J64"/>
    <mergeCell ref="K64:P64"/>
    <mergeCell ref="Q64:R64"/>
    <mergeCell ref="S64:W64"/>
    <mergeCell ref="X64:AC64"/>
    <mergeCell ref="AD64:AG6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AH88"/>
  <sheetViews>
    <sheetView view="pageBreakPreview" zoomScaleNormal="80" zoomScaleSheetLayoutView="100" zoomScalePageLayoutView="0" workbookViewId="0" topLeftCell="A1">
      <selection activeCell="C10" sqref="C10"/>
    </sheetView>
  </sheetViews>
  <sheetFormatPr defaultColWidth="9.140625" defaultRowHeight="15"/>
  <cols>
    <col min="1" max="1" width="2.57421875" style="155" customWidth="1"/>
    <col min="2" max="2" width="4.421875" style="153" customWidth="1"/>
    <col min="3" max="3" width="63.140625" style="150" customWidth="1"/>
    <col min="4" max="4" width="9.57421875" style="151" customWidth="1"/>
    <col min="5" max="5" width="10.57421875" style="151" customWidth="1"/>
    <col min="6" max="6" width="12.57421875" style="152" customWidth="1"/>
    <col min="7" max="7" width="10.57421875" style="152" hidden="1" customWidth="1"/>
    <col min="8" max="10" width="10.421875" style="153" customWidth="1"/>
    <col min="11" max="13" width="10.57421875" style="154" customWidth="1"/>
    <col min="14" max="15" width="10.421875" style="155" customWidth="1"/>
    <col min="16" max="16" width="61.421875" style="155" bestFit="1" customWidth="1"/>
    <col min="17" max="18" width="10.421875" style="155" customWidth="1"/>
    <col min="19" max="16384" width="9.00390625" style="155" customWidth="1"/>
  </cols>
  <sheetData>
    <row r="1" ht="29.25" customHeight="1">
      <c r="B1" s="150"/>
    </row>
    <row r="2" spans="2:13" s="161" customFormat="1" ht="21.75" customHeight="1">
      <c r="B2" s="156" t="s">
        <v>308</v>
      </c>
      <c r="C2" s="157"/>
      <c r="D2" s="292" t="s">
        <v>536</v>
      </c>
      <c r="E2" s="788">
        <f>'【別紙１-1】実施計画書'!K5</f>
        <v>0</v>
      </c>
      <c r="F2" s="789"/>
      <c r="G2" s="292"/>
      <c r="H2" s="158"/>
      <c r="I2" s="158"/>
      <c r="J2" s="158"/>
      <c r="K2" s="159"/>
      <c r="L2" s="160"/>
      <c r="M2" s="160"/>
    </row>
    <row r="3" spans="2:13" s="161" customFormat="1" ht="10.5" customHeight="1">
      <c r="B3" s="156"/>
      <c r="C3" s="157"/>
      <c r="D3" s="157"/>
      <c r="E3" s="157"/>
      <c r="F3" s="162"/>
      <c r="G3" s="162"/>
      <c r="H3" s="158"/>
      <c r="I3" s="158"/>
      <c r="J3" s="158"/>
      <c r="K3" s="159"/>
      <c r="L3" s="160"/>
      <c r="M3" s="160"/>
    </row>
    <row r="4" spans="2:34" s="161" customFormat="1" ht="15" customHeight="1">
      <c r="B4" s="785" t="s">
        <v>247</v>
      </c>
      <c r="C4" s="785"/>
      <c r="D4" s="785"/>
      <c r="E4" s="785"/>
      <c r="F4" s="785"/>
      <c r="G4" s="785"/>
      <c r="H4" s="156"/>
      <c r="I4" s="156"/>
      <c r="J4" s="156"/>
      <c r="K4" s="163"/>
      <c r="L4" s="163"/>
      <c r="M4" s="163"/>
      <c r="N4" s="156"/>
      <c r="O4" s="156"/>
      <c r="P4" s="156"/>
      <c r="Q4" s="156"/>
      <c r="R4" s="156"/>
      <c r="S4" s="156"/>
      <c r="T4" s="156"/>
      <c r="U4" s="156"/>
      <c r="V4" s="156"/>
      <c r="W4" s="156"/>
      <c r="X4" s="156"/>
      <c r="Y4" s="156"/>
      <c r="Z4" s="156"/>
      <c r="AA4" s="156"/>
      <c r="AB4" s="156"/>
      <c r="AC4" s="156"/>
      <c r="AD4" s="156"/>
      <c r="AE4" s="156"/>
      <c r="AF4" s="156"/>
      <c r="AG4" s="156"/>
      <c r="AH4" s="156"/>
    </row>
    <row r="5" spans="2:34" s="161" customFormat="1" ht="15" customHeight="1">
      <c r="B5" s="786" t="s">
        <v>357</v>
      </c>
      <c r="C5" s="786"/>
      <c r="D5" s="786"/>
      <c r="E5" s="786"/>
      <c r="F5" s="786"/>
      <c r="G5" s="786"/>
      <c r="H5" s="156"/>
      <c r="I5" s="156"/>
      <c r="J5" s="156"/>
      <c r="K5" s="163"/>
      <c r="L5" s="163"/>
      <c r="M5" s="163"/>
      <c r="N5" s="156"/>
      <c r="O5" s="156"/>
      <c r="P5" s="156"/>
      <c r="Q5" s="156"/>
      <c r="R5" s="156"/>
      <c r="S5" s="156"/>
      <c r="T5" s="156"/>
      <c r="U5" s="156"/>
      <c r="V5" s="156"/>
      <c r="W5" s="156"/>
      <c r="X5" s="156"/>
      <c r="Y5" s="156"/>
      <c r="Z5" s="156"/>
      <c r="AA5" s="156"/>
      <c r="AB5" s="156"/>
      <c r="AC5" s="156"/>
      <c r="AD5" s="156"/>
      <c r="AE5" s="156"/>
      <c r="AF5" s="156"/>
      <c r="AG5" s="156"/>
      <c r="AH5" s="156"/>
    </row>
    <row r="6" spans="3:13" s="161" customFormat="1" ht="10.5" customHeight="1">
      <c r="C6" s="157"/>
      <c r="D6" s="157"/>
      <c r="E6" s="157"/>
      <c r="F6" s="157"/>
      <c r="G6" s="157"/>
      <c r="H6" s="158"/>
      <c r="I6" s="158"/>
      <c r="J6" s="158"/>
      <c r="K6" s="160"/>
      <c r="L6" s="160"/>
      <c r="M6" s="160"/>
    </row>
    <row r="7" spans="2:34" s="169" customFormat="1" ht="19.5" customHeight="1">
      <c r="B7" s="164" t="s">
        <v>248</v>
      </c>
      <c r="C7" s="158"/>
      <c r="D7" s="157"/>
      <c r="E7" s="157"/>
      <c r="F7" s="165"/>
      <c r="G7" s="165"/>
      <c r="H7" s="166"/>
      <c r="I7" s="166"/>
      <c r="J7" s="166"/>
      <c r="K7" s="167"/>
      <c r="L7" s="167"/>
      <c r="M7" s="167"/>
      <c r="N7" s="168"/>
      <c r="O7" s="168"/>
      <c r="P7" s="168"/>
      <c r="Q7" s="168"/>
      <c r="R7" s="168"/>
      <c r="S7" s="168"/>
      <c r="T7" s="168"/>
      <c r="U7" s="168"/>
      <c r="V7" s="168"/>
      <c r="W7" s="168"/>
      <c r="X7" s="168"/>
      <c r="Y7" s="168"/>
      <c r="Z7" s="168"/>
      <c r="AA7" s="168"/>
      <c r="AB7" s="168"/>
      <c r="AC7" s="168"/>
      <c r="AD7" s="168"/>
      <c r="AE7" s="168"/>
      <c r="AF7" s="168"/>
      <c r="AG7" s="168"/>
      <c r="AH7" s="168"/>
    </row>
    <row r="8" spans="2:34" s="169" customFormat="1" ht="18" customHeight="1">
      <c r="B8" s="166"/>
      <c r="C8" s="170" t="s">
        <v>249</v>
      </c>
      <c r="D8" s="157"/>
      <c r="E8" s="157"/>
      <c r="F8" s="165"/>
      <c r="G8" s="165"/>
      <c r="H8" s="166"/>
      <c r="I8" s="166"/>
      <c r="J8" s="166"/>
      <c r="K8" s="167"/>
      <c r="L8" s="167"/>
      <c r="M8" s="167"/>
      <c r="N8" s="168"/>
      <c r="O8" s="168"/>
      <c r="P8" s="168"/>
      <c r="Q8" s="168"/>
      <c r="R8" s="168"/>
      <c r="S8" s="168"/>
      <c r="T8" s="168"/>
      <c r="U8" s="168"/>
      <c r="V8" s="168"/>
      <c r="W8" s="168"/>
      <c r="X8" s="168"/>
      <c r="Y8" s="168"/>
      <c r="Z8" s="168"/>
      <c r="AA8" s="168"/>
      <c r="AB8" s="168"/>
      <c r="AC8" s="168"/>
      <c r="AD8" s="168"/>
      <c r="AE8" s="168"/>
      <c r="AF8" s="168"/>
      <c r="AG8" s="168"/>
      <c r="AH8" s="168"/>
    </row>
    <row r="9" spans="2:13" s="169" customFormat="1" ht="18" customHeight="1">
      <c r="B9" s="171" t="s">
        <v>250</v>
      </c>
      <c r="C9" s="172" t="s">
        <v>251</v>
      </c>
      <c r="D9" s="173" t="s">
        <v>252</v>
      </c>
      <c r="E9" s="173" t="s">
        <v>253</v>
      </c>
      <c r="F9" s="172" t="s">
        <v>254</v>
      </c>
      <c r="G9" s="172" t="s">
        <v>255</v>
      </c>
      <c r="H9" s="174"/>
      <c r="I9" s="174"/>
      <c r="J9" s="174"/>
      <c r="K9" s="175" t="s">
        <v>256</v>
      </c>
      <c r="L9" s="175" t="s">
        <v>257</v>
      </c>
      <c r="M9" s="175" t="s">
        <v>258</v>
      </c>
    </row>
    <row r="10" spans="2:17" s="169" customFormat="1" ht="18" customHeight="1">
      <c r="B10" s="176" t="s">
        <v>259</v>
      </c>
      <c r="C10" s="177"/>
      <c r="D10" s="178"/>
      <c r="E10" s="178"/>
      <c r="F10" s="179" t="e">
        <f>D10*M10</f>
        <v>#N/A</v>
      </c>
      <c r="G10" s="180"/>
      <c r="H10" s="174">
        <f>IF(C10="該当なし","台数及び容量は空欄のこと","")</f>
      </c>
      <c r="I10" s="174"/>
      <c r="J10" s="174"/>
      <c r="K10" s="175">
        <f>ROUNDDOWN(E10/2*40000/1000,0)</f>
        <v>0</v>
      </c>
      <c r="L10" s="160" t="e">
        <f>VLOOKUP(C10,$P$12:$Q$36,2,0)</f>
        <v>#N/A</v>
      </c>
      <c r="M10" s="175" t="e">
        <f>IF(K10&gt;L10,L10,K10)</f>
        <v>#N/A</v>
      </c>
      <c r="O10" s="790" t="s">
        <v>260</v>
      </c>
      <c r="P10" s="790"/>
      <c r="Q10" s="790"/>
    </row>
    <row r="11" spans="2:17" s="169" customFormat="1" ht="18" customHeight="1">
      <c r="B11" s="176" t="s">
        <v>261</v>
      </c>
      <c r="C11" s="177"/>
      <c r="D11" s="178"/>
      <c r="E11" s="178"/>
      <c r="F11" s="179" t="e">
        <f>D11*M11</f>
        <v>#N/A</v>
      </c>
      <c r="G11" s="180"/>
      <c r="H11" s="174">
        <f>IF(C11="該当なし","台数及び容量は空欄のこと","")</f>
      </c>
      <c r="I11" s="174"/>
      <c r="J11" s="174"/>
      <c r="K11" s="175">
        <f>ROUNDDOWN(E11/2*40000/1000,0)</f>
        <v>0</v>
      </c>
      <c r="L11" s="160" t="e">
        <f>VLOOKUP(C11,$P$12:$Q$36,2,0)</f>
        <v>#N/A</v>
      </c>
      <c r="M11" s="175" t="e">
        <f>IF(K11&gt;L11,L11,K11)</f>
        <v>#N/A</v>
      </c>
      <c r="O11" s="780" t="s">
        <v>460</v>
      </c>
      <c r="P11" s="781"/>
      <c r="Q11" s="247" t="s">
        <v>535</v>
      </c>
    </row>
    <row r="12" spans="2:17" s="169" customFormat="1" ht="18" customHeight="1">
      <c r="B12" s="176" t="s">
        <v>262</v>
      </c>
      <c r="C12" s="177"/>
      <c r="D12" s="178"/>
      <c r="E12" s="178"/>
      <c r="F12" s="179" t="e">
        <f>D12*M12</f>
        <v>#N/A</v>
      </c>
      <c r="G12" s="180"/>
      <c r="H12" s="174">
        <f>IF(C12="該当なし","台数及び容量は空欄のこと","")</f>
      </c>
      <c r="I12" s="174"/>
      <c r="J12" s="174"/>
      <c r="K12" s="175">
        <f>ROUNDDOWN(E12/2*40000/1000,0)</f>
        <v>0</v>
      </c>
      <c r="L12" s="160" t="e">
        <f>VLOOKUP(C12,$P$12:$Q$36,2,0)</f>
        <v>#N/A</v>
      </c>
      <c r="M12" s="175" t="e">
        <f>IF(K12&gt;L12,L12,K12)</f>
        <v>#N/A</v>
      </c>
      <c r="O12" s="791" t="s">
        <v>249</v>
      </c>
      <c r="P12" s="260" t="s">
        <v>461</v>
      </c>
      <c r="Q12" s="288">
        <v>850</v>
      </c>
    </row>
    <row r="13" spans="2:17" s="169" customFormat="1" ht="18" customHeight="1">
      <c r="B13" s="176" t="s">
        <v>263</v>
      </c>
      <c r="C13" s="177"/>
      <c r="D13" s="178"/>
      <c r="E13" s="178"/>
      <c r="F13" s="179" t="e">
        <f>D13*M13</f>
        <v>#N/A</v>
      </c>
      <c r="G13" s="180"/>
      <c r="H13" s="174">
        <f>IF(C13="該当なし","台数及び容量は空欄のこと","")</f>
      </c>
      <c r="I13" s="174"/>
      <c r="J13" s="174"/>
      <c r="K13" s="175">
        <f>ROUNDDOWN(E13/2*40000/1000,0)</f>
        <v>0</v>
      </c>
      <c r="L13" s="160" t="e">
        <f>VLOOKUP(C13,$P$12:$Q$36,2,0)</f>
        <v>#N/A</v>
      </c>
      <c r="M13" s="175" t="e">
        <f>IF(K13&gt;L13,L13,K13)</f>
        <v>#N/A</v>
      </c>
      <c r="O13" s="791"/>
      <c r="P13" s="262" t="s">
        <v>462</v>
      </c>
      <c r="Q13" s="288">
        <v>850</v>
      </c>
    </row>
    <row r="14" spans="2:34" s="168" customFormat="1" ht="18" customHeight="1">
      <c r="B14" s="176" t="s">
        <v>264</v>
      </c>
      <c r="C14" s="177"/>
      <c r="D14" s="178"/>
      <c r="E14" s="178"/>
      <c r="F14" s="179" t="e">
        <f>D14*M14</f>
        <v>#N/A</v>
      </c>
      <c r="G14" s="180"/>
      <c r="H14" s="174">
        <f>IF(C14="該当なし","台数及び容量は空欄のこと","")</f>
      </c>
      <c r="I14" s="174"/>
      <c r="J14" s="174"/>
      <c r="K14" s="175">
        <f>ROUNDDOWN(E14/2*40000/1000,0)</f>
        <v>0</v>
      </c>
      <c r="L14" s="160" t="e">
        <f>VLOOKUP(C14,$P$12:$Q$36,2,0)</f>
        <v>#N/A</v>
      </c>
      <c r="M14" s="175" t="e">
        <f>IF(K14&gt;L14,L14,K14)</f>
        <v>#N/A</v>
      </c>
      <c r="N14" s="169"/>
      <c r="O14" s="791"/>
      <c r="P14" s="282" t="s">
        <v>463</v>
      </c>
      <c r="Q14" s="289">
        <v>786</v>
      </c>
      <c r="R14" s="169"/>
      <c r="S14" s="169"/>
      <c r="T14" s="169"/>
      <c r="U14" s="169"/>
      <c r="V14" s="169"/>
      <c r="W14" s="169"/>
      <c r="X14" s="169"/>
      <c r="Y14" s="169"/>
      <c r="Z14" s="169"/>
      <c r="AA14" s="169"/>
      <c r="AB14" s="169"/>
      <c r="AC14" s="169"/>
      <c r="AD14" s="169"/>
      <c r="AE14" s="169"/>
      <c r="AF14" s="169"/>
      <c r="AG14" s="169"/>
      <c r="AH14" s="169"/>
    </row>
    <row r="15" spans="2:17" s="169" customFormat="1" ht="18" customHeight="1">
      <c r="B15" s="174"/>
      <c r="C15" s="181"/>
      <c r="D15" s="182"/>
      <c r="E15" s="182"/>
      <c r="F15" s="183"/>
      <c r="G15" s="183"/>
      <c r="H15" s="174"/>
      <c r="I15" s="174"/>
      <c r="J15" s="174"/>
      <c r="K15" s="175"/>
      <c r="L15" s="160"/>
      <c r="M15" s="175"/>
      <c r="O15" s="791"/>
      <c r="P15" s="284" t="s">
        <v>464</v>
      </c>
      <c r="Q15" s="289">
        <v>786</v>
      </c>
    </row>
    <row r="16" spans="2:34" s="169" customFormat="1" ht="18" customHeight="1">
      <c r="B16" s="166"/>
      <c r="C16" s="184" t="s">
        <v>265</v>
      </c>
      <c r="D16" s="185"/>
      <c r="E16" s="185"/>
      <c r="F16" s="165"/>
      <c r="G16" s="165"/>
      <c r="H16" s="166"/>
      <c r="I16" s="166"/>
      <c r="J16" s="166"/>
      <c r="K16" s="167"/>
      <c r="L16" s="160"/>
      <c r="M16" s="167"/>
      <c r="N16" s="168"/>
      <c r="O16" s="791"/>
      <c r="P16" s="284" t="s">
        <v>465</v>
      </c>
      <c r="Q16" s="289">
        <v>786</v>
      </c>
      <c r="R16" s="168"/>
      <c r="S16" s="168"/>
      <c r="T16" s="168"/>
      <c r="U16" s="168"/>
      <c r="V16" s="168"/>
      <c r="W16" s="168"/>
      <c r="X16" s="168"/>
      <c r="Y16" s="168"/>
      <c r="Z16" s="168"/>
      <c r="AA16" s="168"/>
      <c r="AB16" s="168"/>
      <c r="AC16" s="168"/>
      <c r="AD16" s="168"/>
      <c r="AE16" s="168"/>
      <c r="AF16" s="168"/>
      <c r="AG16" s="168"/>
      <c r="AH16" s="168"/>
    </row>
    <row r="17" spans="2:17" s="169" customFormat="1" ht="18" customHeight="1">
      <c r="B17" s="171" t="s">
        <v>250</v>
      </c>
      <c r="C17" s="173" t="s">
        <v>251</v>
      </c>
      <c r="D17" s="173" t="s">
        <v>252</v>
      </c>
      <c r="E17" s="173" t="s">
        <v>253</v>
      </c>
      <c r="F17" s="172" t="s">
        <v>254</v>
      </c>
      <c r="G17" s="172" t="s">
        <v>255</v>
      </c>
      <c r="H17" s="174"/>
      <c r="I17" s="174"/>
      <c r="J17" s="174"/>
      <c r="K17" s="175" t="s">
        <v>256</v>
      </c>
      <c r="L17" s="175" t="s">
        <v>257</v>
      </c>
      <c r="M17" s="175" t="s">
        <v>258</v>
      </c>
      <c r="O17" s="791"/>
      <c r="P17" s="284" t="s">
        <v>466</v>
      </c>
      <c r="Q17" s="289">
        <v>786</v>
      </c>
    </row>
    <row r="18" spans="2:17" s="169" customFormat="1" ht="18" customHeight="1">
      <c r="B18" s="176" t="s">
        <v>266</v>
      </c>
      <c r="C18" s="177"/>
      <c r="D18" s="178"/>
      <c r="E18" s="178"/>
      <c r="F18" s="179" t="e">
        <f>D18*M18</f>
        <v>#N/A</v>
      </c>
      <c r="G18" s="180"/>
      <c r="H18" s="174">
        <f>IF(C18="該当なし","台数及び容量は空欄のこと","")</f>
      </c>
      <c r="I18" s="174"/>
      <c r="J18" s="174"/>
      <c r="K18" s="175">
        <f>ROUNDDOWN(E18/2*40000/1000,0)</f>
        <v>0</v>
      </c>
      <c r="L18" s="160" t="e">
        <f>VLOOKUP(C18,$P$37:$Q$39,2,0)</f>
        <v>#N/A</v>
      </c>
      <c r="M18" s="175" t="e">
        <f>IF(K18&gt;L18,L18,K18)</f>
        <v>#N/A</v>
      </c>
      <c r="O18" s="791"/>
      <c r="P18" s="284" t="s">
        <v>467</v>
      </c>
      <c r="Q18" s="289">
        <v>786</v>
      </c>
    </row>
    <row r="19" spans="2:17" s="169" customFormat="1" ht="18" customHeight="1">
      <c r="B19" s="176" t="s">
        <v>267</v>
      </c>
      <c r="C19" s="177"/>
      <c r="D19" s="178"/>
      <c r="E19" s="178"/>
      <c r="F19" s="179" t="e">
        <f>D19*M19</f>
        <v>#N/A</v>
      </c>
      <c r="G19" s="180"/>
      <c r="H19" s="174">
        <f>IF(C19="該当なし","台数及び容量は空欄のこと","")</f>
      </c>
      <c r="I19" s="174"/>
      <c r="J19" s="174"/>
      <c r="K19" s="175">
        <f>ROUNDDOWN(E19/2*40000/1000,0)</f>
        <v>0</v>
      </c>
      <c r="L19" s="160" t="e">
        <f>VLOOKUP(C19,$P$37:$Q$39,2,0)</f>
        <v>#N/A</v>
      </c>
      <c r="M19" s="175" t="e">
        <f>IF(K19&gt;L19,L19,K19)</f>
        <v>#N/A</v>
      </c>
      <c r="O19" s="791"/>
      <c r="P19" s="284" t="s">
        <v>468</v>
      </c>
      <c r="Q19" s="289">
        <v>531</v>
      </c>
    </row>
    <row r="20" spans="2:17" s="169" customFormat="1" ht="18" customHeight="1">
      <c r="B20" s="176" t="s">
        <v>268</v>
      </c>
      <c r="C20" s="177"/>
      <c r="D20" s="178"/>
      <c r="E20" s="178"/>
      <c r="F20" s="179" t="e">
        <f>D20*M20</f>
        <v>#N/A</v>
      </c>
      <c r="G20" s="180"/>
      <c r="H20" s="174">
        <f>IF(C20="該当なし","台数及び容量は空欄のこと","")</f>
      </c>
      <c r="I20" s="174"/>
      <c r="J20" s="174"/>
      <c r="K20" s="175">
        <f>ROUNDDOWN(E20/2*40000/1000,0)</f>
        <v>0</v>
      </c>
      <c r="L20" s="160" t="e">
        <f>VLOOKUP(C20,$P$37:$Q$39,2,0)</f>
        <v>#N/A</v>
      </c>
      <c r="M20" s="175" t="e">
        <f>IF(K20&gt;L20,L20,K20)</f>
        <v>#N/A</v>
      </c>
      <c r="O20" s="791"/>
      <c r="P20" s="284" t="s">
        <v>469</v>
      </c>
      <c r="Q20" s="289">
        <v>850</v>
      </c>
    </row>
    <row r="21" spans="2:17" s="169" customFormat="1" ht="18" customHeight="1">
      <c r="B21" s="176" t="s">
        <v>269</v>
      </c>
      <c r="C21" s="177"/>
      <c r="D21" s="178"/>
      <c r="E21" s="178"/>
      <c r="F21" s="179" t="e">
        <f>D21*M21</f>
        <v>#N/A</v>
      </c>
      <c r="G21" s="180"/>
      <c r="H21" s="174">
        <f>IF(C21="該当なし","台数及び容量は空欄のこと","")</f>
      </c>
      <c r="I21" s="174"/>
      <c r="J21" s="174"/>
      <c r="K21" s="175">
        <f>ROUNDDOWN(E21/2*40000/1000,0)</f>
        <v>0</v>
      </c>
      <c r="L21" s="160" t="e">
        <f>VLOOKUP(C21,$P$37:$Q$39,2,0)</f>
        <v>#N/A</v>
      </c>
      <c r="M21" s="175" t="e">
        <f>IF(K21&gt;L21,L21,K21)</f>
        <v>#N/A</v>
      </c>
      <c r="O21" s="791"/>
      <c r="P21" s="284" t="s">
        <v>470</v>
      </c>
      <c r="Q21" s="289">
        <v>850</v>
      </c>
    </row>
    <row r="22" spans="2:34" s="168" customFormat="1" ht="18" customHeight="1">
      <c r="B22" s="176" t="s">
        <v>270</v>
      </c>
      <c r="C22" s="177"/>
      <c r="D22" s="178"/>
      <c r="E22" s="178"/>
      <c r="F22" s="179" t="e">
        <f>D22*M22</f>
        <v>#N/A</v>
      </c>
      <c r="G22" s="180"/>
      <c r="H22" s="174">
        <f>IF(C22="該当なし","台数及び容量は空欄のこと","")</f>
      </c>
      <c r="I22" s="174"/>
      <c r="J22" s="174"/>
      <c r="K22" s="175">
        <f>ROUNDDOWN(E22/2*40000/1000,0)</f>
        <v>0</v>
      </c>
      <c r="L22" s="160" t="e">
        <f>VLOOKUP(C22,$P$37:$Q$39,2,0)</f>
        <v>#N/A</v>
      </c>
      <c r="M22" s="175" t="e">
        <f>IF(K22&gt;L22,L22,K22)</f>
        <v>#N/A</v>
      </c>
      <c r="N22" s="169"/>
      <c r="O22" s="791"/>
      <c r="P22" s="284" t="s">
        <v>471</v>
      </c>
      <c r="Q22" s="289">
        <v>850</v>
      </c>
      <c r="R22" s="169"/>
      <c r="S22" s="169"/>
      <c r="T22" s="169"/>
      <c r="U22" s="169"/>
      <c r="V22" s="169"/>
      <c r="W22" s="169"/>
      <c r="X22" s="169"/>
      <c r="Y22" s="169"/>
      <c r="Z22" s="169"/>
      <c r="AA22" s="169"/>
      <c r="AB22" s="169"/>
      <c r="AC22" s="169"/>
      <c r="AD22" s="169"/>
      <c r="AE22" s="169"/>
      <c r="AF22" s="169"/>
      <c r="AG22" s="169"/>
      <c r="AH22" s="169"/>
    </row>
    <row r="23" spans="2:34" s="168" customFormat="1" ht="18" customHeight="1">
      <c r="B23" s="174"/>
      <c r="C23" s="181"/>
      <c r="D23" s="182"/>
      <c r="E23" s="182"/>
      <c r="F23" s="183"/>
      <c r="G23" s="183"/>
      <c r="H23" s="174"/>
      <c r="I23" s="174"/>
      <c r="J23" s="174"/>
      <c r="K23" s="175"/>
      <c r="L23" s="175"/>
      <c r="M23" s="175"/>
      <c r="N23" s="169"/>
      <c r="O23" s="791"/>
      <c r="P23" s="284" t="s">
        <v>472</v>
      </c>
      <c r="Q23" s="289">
        <v>732</v>
      </c>
      <c r="R23" s="169"/>
      <c r="S23" s="169"/>
      <c r="T23" s="169"/>
      <c r="U23" s="169"/>
      <c r="V23" s="169"/>
      <c r="W23" s="169"/>
      <c r="X23" s="169"/>
      <c r="Y23" s="169"/>
      <c r="Z23" s="169"/>
      <c r="AA23" s="169"/>
      <c r="AB23" s="169"/>
      <c r="AC23" s="169"/>
      <c r="AD23" s="169"/>
      <c r="AE23" s="169"/>
      <c r="AF23" s="169"/>
      <c r="AG23" s="169"/>
      <c r="AH23" s="169"/>
    </row>
    <row r="24" spans="2:34" s="168" customFormat="1" ht="18" customHeight="1">
      <c r="B24" s="174"/>
      <c r="C24" s="181"/>
      <c r="D24" s="182"/>
      <c r="E24" s="182"/>
      <c r="F24" s="183"/>
      <c r="G24" s="183"/>
      <c r="H24" s="174"/>
      <c r="I24" s="174"/>
      <c r="J24" s="174"/>
      <c r="K24" s="175"/>
      <c r="L24" s="175"/>
      <c r="M24" s="175"/>
      <c r="N24" s="169"/>
      <c r="O24" s="791"/>
      <c r="P24" s="285" t="s">
        <v>473</v>
      </c>
      <c r="Q24" s="289">
        <v>850</v>
      </c>
      <c r="R24" s="169"/>
      <c r="S24" s="169"/>
      <c r="T24" s="169"/>
      <c r="U24" s="169"/>
      <c r="V24" s="169"/>
      <c r="W24" s="169"/>
      <c r="X24" s="169"/>
      <c r="Y24" s="169"/>
      <c r="Z24" s="169"/>
      <c r="AA24" s="169"/>
      <c r="AB24" s="169"/>
      <c r="AC24" s="169"/>
      <c r="AD24" s="169"/>
      <c r="AE24" s="169"/>
      <c r="AF24" s="169"/>
      <c r="AG24" s="169"/>
      <c r="AH24" s="169"/>
    </row>
    <row r="25" spans="2:34" s="169" customFormat="1" ht="19.5" customHeight="1">
      <c r="B25" s="170" t="s">
        <v>272</v>
      </c>
      <c r="C25" s="186"/>
      <c r="D25" s="185"/>
      <c r="E25" s="185"/>
      <c r="F25" s="165"/>
      <c r="G25" s="165"/>
      <c r="H25" s="166"/>
      <c r="I25" s="166"/>
      <c r="J25" s="166"/>
      <c r="K25" s="167"/>
      <c r="L25" s="167"/>
      <c r="M25" s="167"/>
      <c r="N25" s="168"/>
      <c r="O25" s="791"/>
      <c r="P25" s="273" t="s">
        <v>474</v>
      </c>
      <c r="Q25" s="288">
        <v>850</v>
      </c>
      <c r="R25" s="168"/>
      <c r="S25" s="168"/>
      <c r="T25" s="168"/>
      <c r="U25" s="168"/>
      <c r="V25" s="168"/>
      <c r="W25" s="168"/>
      <c r="X25" s="168"/>
      <c r="Y25" s="168"/>
      <c r="Z25" s="168"/>
      <c r="AA25" s="168"/>
      <c r="AB25" s="168"/>
      <c r="AC25" s="168"/>
      <c r="AD25" s="168"/>
      <c r="AE25" s="168"/>
      <c r="AF25" s="168"/>
      <c r="AG25" s="168"/>
      <c r="AH25" s="168"/>
    </row>
    <row r="26" spans="2:17" s="168" customFormat="1" ht="18" customHeight="1">
      <c r="B26" s="166"/>
      <c r="C26" s="187" t="s">
        <v>537</v>
      </c>
      <c r="D26" s="185"/>
      <c r="E26" s="185"/>
      <c r="F26" s="165"/>
      <c r="G26" s="165"/>
      <c r="H26" s="166"/>
      <c r="I26" s="166"/>
      <c r="J26" s="166"/>
      <c r="K26" s="167"/>
      <c r="L26" s="167"/>
      <c r="M26" s="167"/>
      <c r="O26" s="791"/>
      <c r="P26" s="290" t="s">
        <v>475</v>
      </c>
      <c r="Q26" s="289">
        <v>850</v>
      </c>
    </row>
    <row r="27" spans="2:34" s="168" customFormat="1" ht="18" customHeight="1">
      <c r="B27" s="171" t="s">
        <v>250</v>
      </c>
      <c r="C27" s="173" t="s">
        <v>251</v>
      </c>
      <c r="D27" s="173" t="s">
        <v>252</v>
      </c>
      <c r="E27" s="173" t="s">
        <v>253</v>
      </c>
      <c r="F27" s="172" t="s">
        <v>254</v>
      </c>
      <c r="G27" s="172" t="s">
        <v>255</v>
      </c>
      <c r="H27" s="174"/>
      <c r="I27" s="174"/>
      <c r="J27" s="174"/>
      <c r="K27" s="175" t="s">
        <v>256</v>
      </c>
      <c r="L27" s="175" t="s">
        <v>257</v>
      </c>
      <c r="M27" s="175" t="s">
        <v>258</v>
      </c>
      <c r="N27" s="169"/>
      <c r="O27" s="791"/>
      <c r="P27" s="291" t="s">
        <v>476</v>
      </c>
      <c r="Q27" s="288">
        <v>850</v>
      </c>
      <c r="R27" s="169"/>
      <c r="S27" s="169"/>
      <c r="T27" s="169"/>
      <c r="U27" s="169"/>
      <c r="V27" s="169"/>
      <c r="W27" s="169"/>
      <c r="X27" s="169"/>
      <c r="Y27" s="169"/>
      <c r="Z27" s="169"/>
      <c r="AA27" s="169"/>
      <c r="AB27" s="169"/>
      <c r="AC27" s="169"/>
      <c r="AD27" s="169"/>
      <c r="AE27" s="169"/>
      <c r="AF27" s="169"/>
      <c r="AG27" s="169"/>
      <c r="AH27" s="169"/>
    </row>
    <row r="28" spans="2:34" ht="18" customHeight="1">
      <c r="B28" s="176" t="s">
        <v>273</v>
      </c>
      <c r="C28" s="177"/>
      <c r="D28" s="178"/>
      <c r="E28" s="178"/>
      <c r="F28" s="179" t="e">
        <f>D28*M28</f>
        <v>#N/A</v>
      </c>
      <c r="G28" s="180"/>
      <c r="H28" s="174">
        <f>IF(C28="該当なし","台数及び容量は空欄のこと","")</f>
      </c>
      <c r="I28" s="174"/>
      <c r="J28" s="174"/>
      <c r="K28" s="175">
        <f>ROUNDDOWN(E28/2*40000/1000,0)</f>
        <v>0</v>
      </c>
      <c r="L28" s="160" t="e">
        <f>VLOOKUP(C28,$P$43:$Q$88,2,0)</f>
        <v>#N/A</v>
      </c>
      <c r="M28" s="175" t="e">
        <f>IF(K28&gt;L28,L28,K28)</f>
        <v>#N/A</v>
      </c>
      <c r="N28" s="168"/>
      <c r="O28" s="791"/>
      <c r="P28" s="262" t="s">
        <v>477</v>
      </c>
      <c r="Q28" s="288">
        <v>850</v>
      </c>
      <c r="R28" s="168"/>
      <c r="S28" s="168"/>
      <c r="T28" s="168"/>
      <c r="U28" s="168"/>
      <c r="V28" s="168"/>
      <c r="W28" s="168"/>
      <c r="X28" s="168"/>
      <c r="Y28" s="168"/>
      <c r="Z28" s="168"/>
      <c r="AA28" s="168"/>
      <c r="AB28" s="168"/>
      <c r="AC28" s="168"/>
      <c r="AD28" s="168"/>
      <c r="AE28" s="168"/>
      <c r="AF28" s="168"/>
      <c r="AG28" s="168"/>
      <c r="AH28" s="168"/>
    </row>
    <row r="29" spans="2:34" ht="18" customHeight="1">
      <c r="B29" s="176" t="s">
        <v>274</v>
      </c>
      <c r="C29" s="177"/>
      <c r="D29" s="178"/>
      <c r="E29" s="178"/>
      <c r="F29" s="179" t="e">
        <f>D29*M29</f>
        <v>#N/A</v>
      </c>
      <c r="G29" s="180"/>
      <c r="H29" s="174">
        <f>IF(C29="該当なし","台数及び容量は空欄のこと","")</f>
      </c>
      <c r="I29" s="174"/>
      <c r="J29" s="174"/>
      <c r="K29" s="175">
        <f>ROUNDDOWN(E29/2*40000/1000,0)</f>
        <v>0</v>
      </c>
      <c r="L29" s="160" t="e">
        <f>VLOOKUP(C29,$P$43:$Q$88,2,0)</f>
        <v>#N/A</v>
      </c>
      <c r="M29" s="175" t="e">
        <f>IF(K29&gt;L29,L29,K29)</f>
        <v>#N/A</v>
      </c>
      <c r="N29" s="168"/>
      <c r="O29" s="791"/>
      <c r="P29" s="284" t="s">
        <v>478</v>
      </c>
      <c r="Q29" s="289">
        <v>850</v>
      </c>
      <c r="R29" s="168"/>
      <c r="S29" s="168"/>
      <c r="T29" s="168"/>
      <c r="U29" s="168"/>
      <c r="V29" s="168"/>
      <c r="W29" s="168"/>
      <c r="X29" s="168"/>
      <c r="Y29" s="168"/>
      <c r="Z29" s="168"/>
      <c r="AA29" s="168"/>
      <c r="AB29" s="168"/>
      <c r="AC29" s="168"/>
      <c r="AD29" s="168"/>
      <c r="AE29" s="168"/>
      <c r="AF29" s="168"/>
      <c r="AG29" s="168"/>
      <c r="AH29" s="168"/>
    </row>
    <row r="30" spans="2:17" ht="18" customHeight="1">
      <c r="B30" s="176" t="s">
        <v>275</v>
      </c>
      <c r="C30" s="177"/>
      <c r="D30" s="178"/>
      <c r="E30" s="178"/>
      <c r="F30" s="179" t="e">
        <f>D30*M30</f>
        <v>#N/A</v>
      </c>
      <c r="G30" s="180"/>
      <c r="H30" s="174">
        <f>IF(C30="該当なし","台数及び容量は空欄のこと","")</f>
      </c>
      <c r="I30" s="174"/>
      <c r="J30" s="174"/>
      <c r="K30" s="175">
        <f>ROUNDDOWN(E30/2*40000/1000,0)</f>
        <v>0</v>
      </c>
      <c r="L30" s="160" t="e">
        <f>VLOOKUP(C30,$P$43:$Q$88,2,0)</f>
        <v>#N/A</v>
      </c>
      <c r="M30" s="175" t="e">
        <f>IF(K30&gt;L30,L30,K30)</f>
        <v>#N/A</v>
      </c>
      <c r="O30" s="791"/>
      <c r="P30" s="260" t="s">
        <v>479</v>
      </c>
      <c r="Q30" s="288">
        <v>711</v>
      </c>
    </row>
    <row r="31" spans="2:17" ht="18" customHeight="1">
      <c r="B31" s="176" t="s">
        <v>276</v>
      </c>
      <c r="C31" s="177"/>
      <c r="D31" s="178"/>
      <c r="E31" s="178"/>
      <c r="F31" s="179" t="e">
        <f>D31*M31</f>
        <v>#N/A</v>
      </c>
      <c r="G31" s="180"/>
      <c r="H31" s="174">
        <f>IF(C31="該当なし","台数及び容量は空欄のこと","")</f>
      </c>
      <c r="I31" s="174"/>
      <c r="J31" s="174"/>
      <c r="K31" s="175">
        <f>ROUNDDOWN(E31/2*40000/1000,0)</f>
        <v>0</v>
      </c>
      <c r="L31" s="160" t="e">
        <f>VLOOKUP(C31,$P$43:$Q$88,2,0)</f>
        <v>#N/A</v>
      </c>
      <c r="M31" s="175" t="e">
        <f>IF(K31&gt;L31,L31,K31)</f>
        <v>#N/A</v>
      </c>
      <c r="O31" s="791"/>
      <c r="P31" s="262" t="s">
        <v>480</v>
      </c>
      <c r="Q31" s="288">
        <v>555</v>
      </c>
    </row>
    <row r="32" spans="2:17" ht="18" customHeight="1">
      <c r="B32" s="176" t="s">
        <v>277</v>
      </c>
      <c r="C32" s="177"/>
      <c r="D32" s="178"/>
      <c r="E32" s="178"/>
      <c r="F32" s="179" t="e">
        <f>D32*M32</f>
        <v>#N/A</v>
      </c>
      <c r="G32" s="180"/>
      <c r="H32" s="174">
        <f>IF(C32="該当なし","台数及び容量は空欄のこと","")</f>
      </c>
      <c r="I32" s="174"/>
      <c r="J32" s="174"/>
      <c r="K32" s="175">
        <f>ROUNDDOWN(E32/2*40000/1000,0)</f>
        <v>0</v>
      </c>
      <c r="L32" s="160" t="e">
        <f>VLOOKUP(C32,$P$43:$Q$88,2,0)</f>
        <v>#N/A</v>
      </c>
      <c r="M32" s="175" t="e">
        <f>IF(K32&gt;L32,L32,K32)</f>
        <v>#N/A</v>
      </c>
      <c r="O32" s="791"/>
      <c r="P32" s="282" t="s">
        <v>481</v>
      </c>
      <c r="Q32" s="289">
        <v>516</v>
      </c>
    </row>
    <row r="33" spans="15:17" ht="18" customHeight="1">
      <c r="O33" s="791"/>
      <c r="P33" s="284" t="s">
        <v>482</v>
      </c>
      <c r="Q33" s="289">
        <v>516</v>
      </c>
    </row>
    <row r="34" spans="15:17" ht="18" customHeight="1">
      <c r="O34" s="791"/>
      <c r="P34" s="285" t="s">
        <v>483</v>
      </c>
      <c r="Q34" s="289">
        <v>516</v>
      </c>
    </row>
    <row r="35" spans="2:17" ht="19.5" customHeight="1">
      <c r="B35" s="787" t="s">
        <v>278</v>
      </c>
      <c r="C35" s="787"/>
      <c r="D35" s="188" t="s">
        <v>252</v>
      </c>
      <c r="E35" s="188" t="s">
        <v>253</v>
      </c>
      <c r="F35" s="188" t="s">
        <v>254</v>
      </c>
      <c r="G35" s="153"/>
      <c r="J35" s="189"/>
      <c r="M35" s="190"/>
      <c r="O35" s="791"/>
      <c r="P35" s="291" t="s">
        <v>484</v>
      </c>
      <c r="Q35" s="288">
        <v>850</v>
      </c>
    </row>
    <row r="36" spans="2:17" ht="19.5" customHeight="1">
      <c r="B36" s="787"/>
      <c r="C36" s="787"/>
      <c r="D36" s="191">
        <f>SUM(D28:D32,D18:D22,D10:D14)</f>
        <v>0</v>
      </c>
      <c r="E36" s="192">
        <f>SUM(E28:E32,E18:E22,E10:E14)</f>
        <v>0</v>
      </c>
      <c r="F36" s="193" t="e">
        <f>SUM(F28:F32,F18:F22,F10:F14)</f>
        <v>#N/A</v>
      </c>
      <c r="G36" s="153"/>
      <c r="J36" s="189"/>
      <c r="M36" s="190"/>
      <c r="O36" s="791"/>
      <c r="P36" s="262" t="s">
        <v>485</v>
      </c>
      <c r="Q36" s="288">
        <v>850</v>
      </c>
    </row>
    <row r="37" spans="15:17" ht="18" customHeight="1">
      <c r="O37" s="791" t="s">
        <v>402</v>
      </c>
      <c r="P37" s="290" t="s">
        <v>486</v>
      </c>
      <c r="Q37" s="289">
        <v>443</v>
      </c>
    </row>
    <row r="38" spans="15:17" ht="18" customHeight="1">
      <c r="O38" s="791"/>
      <c r="P38" s="260" t="s">
        <v>487</v>
      </c>
      <c r="Q38" s="288">
        <v>410</v>
      </c>
    </row>
    <row r="39" spans="15:17" ht="18" customHeight="1">
      <c r="O39" s="791"/>
      <c r="P39" s="262" t="s">
        <v>488</v>
      </c>
      <c r="Q39" s="288">
        <v>410</v>
      </c>
    </row>
    <row r="40" spans="15:17" ht="18" customHeight="1">
      <c r="O40" s="271"/>
      <c r="P40" s="271"/>
      <c r="Q40" s="272"/>
    </row>
    <row r="41" spans="15:17" ht="18" customHeight="1">
      <c r="O41" s="790" t="s">
        <v>409</v>
      </c>
      <c r="P41" s="790"/>
      <c r="Q41" s="790"/>
    </row>
    <row r="42" spans="15:17" ht="18" customHeight="1">
      <c r="O42" s="780" t="s">
        <v>460</v>
      </c>
      <c r="P42" s="781"/>
      <c r="Q42" s="247" t="s">
        <v>367</v>
      </c>
    </row>
    <row r="43" spans="15:17" ht="18" customHeight="1">
      <c r="O43" s="782" t="s">
        <v>410</v>
      </c>
      <c r="P43" s="260" t="s">
        <v>489</v>
      </c>
      <c r="Q43" s="288">
        <v>550</v>
      </c>
    </row>
    <row r="44" spans="15:17" ht="18" customHeight="1">
      <c r="O44" s="783"/>
      <c r="P44" s="291" t="s">
        <v>490</v>
      </c>
      <c r="Q44" s="288">
        <v>550</v>
      </c>
    </row>
    <row r="45" spans="15:17" ht="18" customHeight="1">
      <c r="O45" s="783"/>
      <c r="P45" s="291" t="s">
        <v>491</v>
      </c>
      <c r="Q45" s="288">
        <v>550</v>
      </c>
    </row>
    <row r="46" spans="15:17" ht="18" customHeight="1">
      <c r="O46" s="783"/>
      <c r="P46" s="291" t="s">
        <v>492</v>
      </c>
      <c r="Q46" s="288">
        <v>550</v>
      </c>
    </row>
    <row r="47" spans="15:17" ht="18" customHeight="1">
      <c r="O47" s="783"/>
      <c r="P47" s="291" t="s">
        <v>493</v>
      </c>
      <c r="Q47" s="288">
        <v>550</v>
      </c>
    </row>
    <row r="48" spans="15:17" ht="18" customHeight="1">
      <c r="O48" s="783"/>
      <c r="P48" s="291" t="s">
        <v>494</v>
      </c>
      <c r="Q48" s="288">
        <v>550</v>
      </c>
    </row>
    <row r="49" spans="15:17" ht="18" customHeight="1">
      <c r="O49" s="783"/>
      <c r="P49" s="291" t="s">
        <v>495</v>
      </c>
      <c r="Q49" s="288">
        <v>550</v>
      </c>
    </row>
    <row r="50" spans="15:17" ht="18" customHeight="1">
      <c r="O50" s="783"/>
      <c r="P50" s="291" t="s">
        <v>496</v>
      </c>
      <c r="Q50" s="288">
        <v>550</v>
      </c>
    </row>
    <row r="51" spans="15:17" ht="18" customHeight="1">
      <c r="O51" s="783"/>
      <c r="P51" s="291" t="s">
        <v>497</v>
      </c>
      <c r="Q51" s="288">
        <v>550</v>
      </c>
    </row>
    <row r="52" spans="15:17" ht="18" customHeight="1">
      <c r="O52" s="783"/>
      <c r="P52" s="291" t="s">
        <v>498</v>
      </c>
      <c r="Q52" s="288">
        <v>550</v>
      </c>
    </row>
    <row r="53" spans="15:17" ht="18" customHeight="1">
      <c r="O53" s="783"/>
      <c r="P53" s="291" t="s">
        <v>499</v>
      </c>
      <c r="Q53" s="288">
        <v>550</v>
      </c>
    </row>
    <row r="54" spans="15:17" ht="18" customHeight="1">
      <c r="O54" s="783"/>
      <c r="P54" s="262" t="s">
        <v>500</v>
      </c>
      <c r="Q54" s="288">
        <v>550</v>
      </c>
    </row>
    <row r="55" spans="15:17" ht="18" customHeight="1">
      <c r="O55" s="783"/>
      <c r="P55" s="282" t="s">
        <v>501</v>
      </c>
      <c r="Q55" s="289">
        <v>550</v>
      </c>
    </row>
    <row r="56" spans="15:17" ht="18" customHeight="1">
      <c r="O56" s="783"/>
      <c r="P56" s="284" t="s">
        <v>502</v>
      </c>
      <c r="Q56" s="289">
        <v>550</v>
      </c>
    </row>
    <row r="57" spans="15:17" ht="18" customHeight="1">
      <c r="O57" s="783"/>
      <c r="P57" s="284" t="s">
        <v>503</v>
      </c>
      <c r="Q57" s="289">
        <v>550</v>
      </c>
    </row>
    <row r="58" spans="15:17" ht="18" customHeight="1">
      <c r="O58" s="783"/>
      <c r="P58" s="284" t="s">
        <v>504</v>
      </c>
      <c r="Q58" s="289">
        <v>550</v>
      </c>
    </row>
    <row r="59" spans="15:17" ht="18" customHeight="1">
      <c r="O59" s="783"/>
      <c r="P59" s="284" t="s">
        <v>505</v>
      </c>
      <c r="Q59" s="289">
        <v>550</v>
      </c>
    </row>
    <row r="60" spans="15:17" ht="18" customHeight="1">
      <c r="O60" s="783"/>
      <c r="P60" s="284" t="s">
        <v>506</v>
      </c>
      <c r="Q60" s="289">
        <v>550</v>
      </c>
    </row>
    <row r="61" spans="15:17" ht="18" customHeight="1">
      <c r="O61" s="783"/>
      <c r="P61" s="284" t="s">
        <v>507</v>
      </c>
      <c r="Q61" s="289">
        <v>550</v>
      </c>
    </row>
    <row r="62" spans="15:17" ht="18" customHeight="1">
      <c r="O62" s="783"/>
      <c r="P62" s="284" t="s">
        <v>508</v>
      </c>
      <c r="Q62" s="289">
        <v>550</v>
      </c>
    </row>
    <row r="63" spans="15:17" ht="18" customHeight="1">
      <c r="O63" s="783"/>
      <c r="P63" s="284" t="s">
        <v>509</v>
      </c>
      <c r="Q63" s="289">
        <v>550</v>
      </c>
    </row>
    <row r="64" spans="15:17" ht="18" customHeight="1">
      <c r="O64" s="783"/>
      <c r="P64" s="284" t="s">
        <v>510</v>
      </c>
      <c r="Q64" s="289">
        <v>550</v>
      </c>
    </row>
    <row r="65" spans="15:17" ht="18" customHeight="1">
      <c r="O65" s="783"/>
      <c r="P65" s="284" t="s">
        <v>511</v>
      </c>
      <c r="Q65" s="289">
        <v>550</v>
      </c>
    </row>
    <row r="66" spans="15:17" ht="18" customHeight="1">
      <c r="O66" s="783"/>
      <c r="P66" s="284" t="s">
        <v>512</v>
      </c>
      <c r="Q66" s="289">
        <v>550</v>
      </c>
    </row>
    <row r="67" spans="15:17" ht="18" customHeight="1">
      <c r="O67" s="783"/>
      <c r="P67" s="284" t="s">
        <v>513</v>
      </c>
      <c r="Q67" s="289">
        <v>550</v>
      </c>
    </row>
    <row r="68" spans="15:17" ht="18" customHeight="1">
      <c r="O68" s="783"/>
      <c r="P68" s="284" t="s">
        <v>514</v>
      </c>
      <c r="Q68" s="289">
        <v>550</v>
      </c>
    </row>
    <row r="69" spans="15:17" ht="18" customHeight="1">
      <c r="O69" s="783"/>
      <c r="P69" s="284" t="s">
        <v>515</v>
      </c>
      <c r="Q69" s="289">
        <v>550</v>
      </c>
    </row>
    <row r="70" spans="15:17" ht="18" customHeight="1">
      <c r="O70" s="783"/>
      <c r="P70" s="285" t="s">
        <v>516</v>
      </c>
      <c r="Q70" s="289">
        <v>550</v>
      </c>
    </row>
    <row r="71" spans="15:17" ht="18" customHeight="1">
      <c r="O71" s="783"/>
      <c r="P71" s="260" t="s">
        <v>517</v>
      </c>
      <c r="Q71" s="288">
        <v>550</v>
      </c>
    </row>
    <row r="72" spans="15:17" ht="18" customHeight="1">
      <c r="O72" s="783"/>
      <c r="P72" s="291" t="s">
        <v>518</v>
      </c>
      <c r="Q72" s="288">
        <v>550</v>
      </c>
    </row>
    <row r="73" spans="15:17" ht="18" customHeight="1">
      <c r="O73" s="783"/>
      <c r="P73" s="262" t="s">
        <v>519</v>
      </c>
      <c r="Q73" s="288">
        <v>550</v>
      </c>
    </row>
    <row r="74" spans="15:17" ht="18" customHeight="1">
      <c r="O74" s="783"/>
      <c r="P74" s="290" t="s">
        <v>520</v>
      </c>
      <c r="Q74" s="289">
        <v>550</v>
      </c>
    </row>
    <row r="75" spans="15:17" ht="18" customHeight="1">
      <c r="O75" s="783"/>
      <c r="P75" s="260" t="s">
        <v>521</v>
      </c>
      <c r="Q75" s="288">
        <v>550</v>
      </c>
    </row>
    <row r="76" spans="15:17" ht="18" customHeight="1">
      <c r="O76" s="783"/>
      <c r="P76" s="291" t="s">
        <v>522</v>
      </c>
      <c r="Q76" s="288">
        <v>550</v>
      </c>
    </row>
    <row r="77" spans="15:17" ht="18" customHeight="1">
      <c r="O77" s="783"/>
      <c r="P77" s="291" t="s">
        <v>523</v>
      </c>
      <c r="Q77" s="288">
        <v>550</v>
      </c>
    </row>
    <row r="78" spans="15:17" ht="18" customHeight="1">
      <c r="O78" s="783"/>
      <c r="P78" s="262" t="s">
        <v>524</v>
      </c>
      <c r="Q78" s="288">
        <v>550</v>
      </c>
    </row>
    <row r="79" spans="15:17" ht="18" customHeight="1">
      <c r="O79" s="783"/>
      <c r="P79" s="282" t="s">
        <v>525</v>
      </c>
      <c r="Q79" s="289">
        <v>550</v>
      </c>
    </row>
    <row r="80" spans="15:17" ht="18" customHeight="1">
      <c r="O80" s="783"/>
      <c r="P80" s="284" t="s">
        <v>526</v>
      </c>
      <c r="Q80" s="289">
        <v>550</v>
      </c>
    </row>
    <row r="81" spans="15:17" ht="18" customHeight="1">
      <c r="O81" s="783"/>
      <c r="P81" s="284" t="s">
        <v>527</v>
      </c>
      <c r="Q81" s="289">
        <v>550</v>
      </c>
    </row>
    <row r="82" spans="15:17" ht="18" customHeight="1">
      <c r="O82" s="783"/>
      <c r="P82" s="284" t="s">
        <v>528</v>
      </c>
      <c r="Q82" s="289">
        <v>550</v>
      </c>
    </row>
    <row r="83" spans="15:17" ht="18" customHeight="1">
      <c r="O83" s="783"/>
      <c r="P83" s="284" t="s">
        <v>529</v>
      </c>
      <c r="Q83" s="289">
        <v>550</v>
      </c>
    </row>
    <row r="84" spans="15:17" ht="18" customHeight="1">
      <c r="O84" s="783"/>
      <c r="P84" s="284" t="s">
        <v>530</v>
      </c>
      <c r="Q84" s="289">
        <v>550</v>
      </c>
    </row>
    <row r="85" spans="15:17" ht="18" customHeight="1">
      <c r="O85" s="783"/>
      <c r="P85" s="284" t="s">
        <v>531</v>
      </c>
      <c r="Q85" s="289">
        <v>550</v>
      </c>
    </row>
    <row r="86" spans="15:17" ht="18" customHeight="1">
      <c r="O86" s="783"/>
      <c r="P86" s="285" t="s">
        <v>532</v>
      </c>
      <c r="Q86" s="289">
        <v>550</v>
      </c>
    </row>
    <row r="87" spans="15:17" ht="18" customHeight="1">
      <c r="O87" s="783"/>
      <c r="P87" s="291" t="s">
        <v>533</v>
      </c>
      <c r="Q87" s="288">
        <v>550</v>
      </c>
    </row>
    <row r="88" spans="15:17" ht="18" customHeight="1">
      <c r="O88" s="784"/>
      <c r="P88" s="262" t="s">
        <v>534</v>
      </c>
      <c r="Q88" s="288">
        <v>550</v>
      </c>
    </row>
  </sheetData>
  <sheetProtection sheet="1" objects="1" scenarios="1" formatCells="0" formatRows="0" selectLockedCells="1"/>
  <mergeCells count="11">
    <mergeCell ref="O41:Q41"/>
    <mergeCell ref="O42:P42"/>
    <mergeCell ref="O43:O88"/>
    <mergeCell ref="B4:G4"/>
    <mergeCell ref="B5:G5"/>
    <mergeCell ref="B35:C36"/>
    <mergeCell ref="E2:F2"/>
    <mergeCell ref="O10:Q10"/>
    <mergeCell ref="O11:P11"/>
    <mergeCell ref="O12:O36"/>
    <mergeCell ref="O37:O39"/>
  </mergeCells>
  <dataValidations count="3">
    <dataValidation type="list" allowBlank="1" showInputMessage="1" showErrorMessage="1" sqref="C28:C32">
      <formula1>$P$43:$P$88</formula1>
    </dataValidation>
    <dataValidation type="list" allowBlank="1" showInputMessage="1" showErrorMessage="1" sqref="C18:C22">
      <formula1>$P$37:$P$39</formula1>
    </dataValidation>
    <dataValidation type="list" allowBlank="1" showInputMessage="1" showErrorMessage="1" sqref="C10:C14">
      <formula1>$P$12:$P$36</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B1:I81"/>
  <sheetViews>
    <sheetView zoomScale="90" zoomScaleNormal="90" zoomScaleSheetLayoutView="100" zoomScalePageLayoutView="0" workbookViewId="0" topLeftCell="A1">
      <selection activeCell="E6" sqref="E6:E16"/>
    </sheetView>
  </sheetViews>
  <sheetFormatPr defaultColWidth="9.140625" defaultRowHeight="15"/>
  <cols>
    <col min="1" max="1" width="9.00390625" style="243" customWidth="1"/>
    <col min="2" max="2" width="9.8515625" style="243" bestFit="1" customWidth="1"/>
    <col min="3" max="3" width="20.57421875" style="286" customWidth="1"/>
    <col min="4" max="4" width="41.140625" style="243" bestFit="1" customWidth="1"/>
    <col min="5" max="5" width="12.57421875" style="243" customWidth="1"/>
    <col min="6" max="6" width="10.421875" style="287" customWidth="1"/>
    <col min="7" max="16384" width="9.00390625" style="243" customWidth="1"/>
  </cols>
  <sheetData>
    <row r="1" spans="2:6" ht="19.5" customHeight="1">
      <c r="B1" s="244"/>
      <c r="C1" s="245"/>
      <c r="D1" s="245"/>
      <c r="E1" s="245"/>
      <c r="F1" s="245"/>
    </row>
    <row r="2" spans="2:6" ht="19.5" customHeight="1">
      <c r="B2" s="790" t="s">
        <v>260</v>
      </c>
      <c r="C2" s="792"/>
      <c r="D2" s="792"/>
      <c r="E2" s="792"/>
      <c r="F2" s="790"/>
    </row>
    <row r="3" spans="2:6" ht="27" customHeight="1">
      <c r="B3" s="793" t="s">
        <v>249</v>
      </c>
      <c r="C3" s="794" t="s">
        <v>365</v>
      </c>
      <c r="D3" s="795"/>
      <c r="E3" s="246" t="s">
        <v>366</v>
      </c>
      <c r="F3" s="247" t="s">
        <v>367</v>
      </c>
    </row>
    <row r="4" spans="2:6" ht="16.5" customHeight="1">
      <c r="B4" s="793"/>
      <c r="C4" s="796" t="s">
        <v>368</v>
      </c>
      <c r="D4" s="248" t="s">
        <v>369</v>
      </c>
      <c r="E4" s="798" t="s">
        <v>370</v>
      </c>
      <c r="F4" s="249">
        <v>850</v>
      </c>
    </row>
    <row r="5" spans="2:6" ht="16.5" customHeight="1">
      <c r="B5" s="793"/>
      <c r="C5" s="797"/>
      <c r="D5" s="250" t="s">
        <v>371</v>
      </c>
      <c r="E5" s="799"/>
      <c r="F5" s="251">
        <v>850</v>
      </c>
    </row>
    <row r="6" spans="2:6" ht="16.5" customHeight="1">
      <c r="B6" s="793"/>
      <c r="C6" s="796" t="s">
        <v>372</v>
      </c>
      <c r="D6" s="252" t="s">
        <v>283</v>
      </c>
      <c r="E6" s="801" t="s">
        <v>373</v>
      </c>
      <c r="F6" s="253">
        <v>786</v>
      </c>
    </row>
    <row r="7" spans="2:6" ht="16.5" customHeight="1">
      <c r="B7" s="793"/>
      <c r="C7" s="800"/>
      <c r="D7" s="254" t="s">
        <v>284</v>
      </c>
      <c r="E7" s="802"/>
      <c r="F7" s="253">
        <v>786</v>
      </c>
    </row>
    <row r="8" spans="2:6" ht="16.5" customHeight="1">
      <c r="B8" s="793"/>
      <c r="C8" s="800"/>
      <c r="D8" s="254" t="s">
        <v>374</v>
      </c>
      <c r="E8" s="802"/>
      <c r="F8" s="253">
        <v>786</v>
      </c>
    </row>
    <row r="9" spans="2:6" ht="16.5" customHeight="1">
      <c r="B9" s="793"/>
      <c r="C9" s="800"/>
      <c r="D9" s="254" t="s">
        <v>375</v>
      </c>
      <c r="E9" s="802"/>
      <c r="F9" s="253">
        <v>786</v>
      </c>
    </row>
    <row r="10" spans="2:6" ht="16.5" customHeight="1">
      <c r="B10" s="793"/>
      <c r="C10" s="800"/>
      <c r="D10" s="254" t="s">
        <v>285</v>
      </c>
      <c r="E10" s="802"/>
      <c r="F10" s="253">
        <v>786</v>
      </c>
    </row>
    <row r="11" spans="2:9" ht="16.5" customHeight="1">
      <c r="B11" s="793"/>
      <c r="C11" s="800"/>
      <c r="D11" s="254" t="s">
        <v>286</v>
      </c>
      <c r="E11" s="802"/>
      <c r="F11" s="253">
        <v>531</v>
      </c>
      <c r="I11" s="255"/>
    </row>
    <row r="12" spans="2:6" ht="16.5" customHeight="1">
      <c r="B12" s="793"/>
      <c r="C12" s="800"/>
      <c r="D12" s="254" t="s">
        <v>287</v>
      </c>
      <c r="E12" s="802"/>
      <c r="F12" s="253">
        <v>850</v>
      </c>
    </row>
    <row r="13" spans="2:6" ht="16.5" customHeight="1">
      <c r="B13" s="793"/>
      <c r="C13" s="800"/>
      <c r="D13" s="254" t="s">
        <v>376</v>
      </c>
      <c r="E13" s="802"/>
      <c r="F13" s="253">
        <v>850</v>
      </c>
    </row>
    <row r="14" spans="2:6" ht="16.5" customHeight="1">
      <c r="B14" s="793"/>
      <c r="C14" s="800"/>
      <c r="D14" s="254" t="s">
        <v>288</v>
      </c>
      <c r="E14" s="802"/>
      <c r="F14" s="253">
        <v>850</v>
      </c>
    </row>
    <row r="15" spans="2:6" ht="16.5" customHeight="1">
      <c r="B15" s="793"/>
      <c r="C15" s="800"/>
      <c r="D15" s="254" t="s">
        <v>377</v>
      </c>
      <c r="E15" s="802"/>
      <c r="F15" s="253">
        <v>732</v>
      </c>
    </row>
    <row r="16" spans="2:6" ht="16.5" customHeight="1">
      <c r="B16" s="793"/>
      <c r="C16" s="797"/>
      <c r="D16" s="256" t="s">
        <v>378</v>
      </c>
      <c r="E16" s="803"/>
      <c r="F16" s="253">
        <v>850</v>
      </c>
    </row>
    <row r="17" spans="2:6" ht="16.5" customHeight="1">
      <c r="B17" s="793"/>
      <c r="C17" s="248" t="s">
        <v>379</v>
      </c>
      <c r="D17" s="248" t="s">
        <v>380</v>
      </c>
      <c r="E17" s="257" t="s">
        <v>381</v>
      </c>
      <c r="F17" s="251">
        <v>850</v>
      </c>
    </row>
    <row r="18" spans="2:6" ht="16.5" customHeight="1">
      <c r="B18" s="793"/>
      <c r="C18" s="804" t="s">
        <v>382</v>
      </c>
      <c r="D18" s="258" t="s">
        <v>383</v>
      </c>
      <c r="E18" s="259" t="s">
        <v>384</v>
      </c>
      <c r="F18" s="253">
        <v>850</v>
      </c>
    </row>
    <row r="19" spans="2:6" ht="16.5" customHeight="1">
      <c r="B19" s="793"/>
      <c r="C19" s="805"/>
      <c r="D19" s="244" t="s">
        <v>385</v>
      </c>
      <c r="E19" s="807" t="s">
        <v>386</v>
      </c>
      <c r="F19" s="261">
        <v>850</v>
      </c>
    </row>
    <row r="20" spans="2:6" ht="16.5" customHeight="1">
      <c r="B20" s="793"/>
      <c r="C20" s="805"/>
      <c r="D20" s="244" t="s">
        <v>387</v>
      </c>
      <c r="E20" s="808"/>
      <c r="F20" s="261">
        <v>850</v>
      </c>
    </row>
    <row r="21" spans="2:6" ht="16.5" customHeight="1">
      <c r="B21" s="793"/>
      <c r="C21" s="806"/>
      <c r="D21" s="258" t="s">
        <v>388</v>
      </c>
      <c r="E21" s="263" t="s">
        <v>389</v>
      </c>
      <c r="F21" s="253">
        <v>850</v>
      </c>
    </row>
    <row r="22" spans="2:6" ht="16.5" customHeight="1">
      <c r="B22" s="793"/>
      <c r="C22" s="796" t="s">
        <v>390</v>
      </c>
      <c r="D22" s="264"/>
      <c r="E22" s="798" t="s">
        <v>391</v>
      </c>
      <c r="F22" s="251">
        <v>711</v>
      </c>
    </row>
    <row r="23" spans="2:6" ht="16.5" customHeight="1">
      <c r="B23" s="793"/>
      <c r="C23" s="797"/>
      <c r="D23" s="265" t="s">
        <v>392</v>
      </c>
      <c r="E23" s="799"/>
      <c r="F23" s="251">
        <v>555</v>
      </c>
    </row>
    <row r="24" spans="2:6" ht="16.5" customHeight="1">
      <c r="B24" s="793"/>
      <c r="C24" s="804" t="s">
        <v>393</v>
      </c>
      <c r="D24" s="252" t="s">
        <v>394</v>
      </c>
      <c r="E24" s="801" t="s">
        <v>395</v>
      </c>
      <c r="F24" s="253">
        <v>516</v>
      </c>
    </row>
    <row r="25" spans="2:6" ht="16.5" customHeight="1">
      <c r="B25" s="793"/>
      <c r="C25" s="805"/>
      <c r="D25" s="254" t="s">
        <v>396</v>
      </c>
      <c r="E25" s="802"/>
      <c r="F25" s="253">
        <v>516</v>
      </c>
    </row>
    <row r="26" spans="2:6" ht="16.5" customHeight="1">
      <c r="B26" s="793"/>
      <c r="C26" s="806"/>
      <c r="D26" s="256" t="s">
        <v>397</v>
      </c>
      <c r="E26" s="803"/>
      <c r="F26" s="253">
        <v>516</v>
      </c>
    </row>
    <row r="27" spans="2:6" ht="16.5" customHeight="1">
      <c r="B27" s="793"/>
      <c r="C27" s="804" t="s">
        <v>398</v>
      </c>
      <c r="D27" s="248" t="s">
        <v>399</v>
      </c>
      <c r="E27" s="798" t="s">
        <v>400</v>
      </c>
      <c r="F27" s="251">
        <v>850</v>
      </c>
    </row>
    <row r="28" spans="2:6" ht="16.5" customHeight="1">
      <c r="B28" s="793"/>
      <c r="C28" s="806"/>
      <c r="D28" s="250" t="s">
        <v>401</v>
      </c>
      <c r="E28" s="799"/>
      <c r="F28" s="251">
        <v>850</v>
      </c>
    </row>
    <row r="29" spans="2:6" ht="16.5" customHeight="1">
      <c r="B29" s="793" t="s">
        <v>402</v>
      </c>
      <c r="C29" s="266" t="s">
        <v>403</v>
      </c>
      <c r="D29" s="267" t="s">
        <v>404</v>
      </c>
      <c r="E29" s="268" t="s">
        <v>405</v>
      </c>
      <c r="F29" s="253">
        <v>443</v>
      </c>
    </row>
    <row r="30" spans="2:6" ht="16.5" customHeight="1">
      <c r="B30" s="793"/>
      <c r="C30" s="796" t="s">
        <v>289</v>
      </c>
      <c r="D30" s="269" t="s">
        <v>406</v>
      </c>
      <c r="E30" s="810" t="s">
        <v>407</v>
      </c>
      <c r="F30" s="251">
        <v>410</v>
      </c>
    </row>
    <row r="31" spans="2:6" ht="16.5" customHeight="1">
      <c r="B31" s="793"/>
      <c r="C31" s="809"/>
      <c r="D31" s="270" t="s">
        <v>408</v>
      </c>
      <c r="E31" s="811"/>
      <c r="F31" s="251">
        <v>410</v>
      </c>
    </row>
    <row r="32" spans="2:6" ht="19.5" customHeight="1">
      <c r="B32" s="271"/>
      <c r="C32" s="244"/>
      <c r="D32" s="271"/>
      <c r="E32" s="271"/>
      <c r="F32" s="272"/>
    </row>
    <row r="33" spans="2:6" ht="21" customHeight="1">
      <c r="B33" s="790" t="s">
        <v>409</v>
      </c>
      <c r="C33" s="790"/>
      <c r="D33" s="790"/>
      <c r="E33" s="790"/>
      <c r="F33" s="790"/>
    </row>
    <row r="34" spans="2:6" ht="27" customHeight="1">
      <c r="B34" s="793" t="s">
        <v>410</v>
      </c>
      <c r="C34" s="794" t="s">
        <v>365</v>
      </c>
      <c r="D34" s="795"/>
      <c r="E34" s="247" t="s">
        <v>366</v>
      </c>
      <c r="F34" s="247" t="s">
        <v>367</v>
      </c>
    </row>
    <row r="35" spans="2:6" ht="16.5" customHeight="1">
      <c r="B35" s="793"/>
      <c r="C35" s="812" t="s">
        <v>411</v>
      </c>
      <c r="D35" s="274" t="s">
        <v>412</v>
      </c>
      <c r="E35" s="814" t="s">
        <v>413</v>
      </c>
      <c r="F35" s="249">
        <v>550</v>
      </c>
    </row>
    <row r="36" spans="2:6" ht="16.5" customHeight="1">
      <c r="B36" s="793"/>
      <c r="C36" s="812"/>
      <c r="D36" s="274" t="s">
        <v>414</v>
      </c>
      <c r="E36" s="814"/>
      <c r="F36" s="251">
        <v>550</v>
      </c>
    </row>
    <row r="37" spans="2:6" ht="16.5" customHeight="1">
      <c r="B37" s="793"/>
      <c r="C37" s="812"/>
      <c r="D37" s="274" t="s">
        <v>415</v>
      </c>
      <c r="E37" s="814"/>
      <c r="F37" s="251">
        <v>550</v>
      </c>
    </row>
    <row r="38" spans="2:6" ht="16.5" customHeight="1">
      <c r="B38" s="793"/>
      <c r="C38" s="812"/>
      <c r="D38" s="274" t="s">
        <v>416</v>
      </c>
      <c r="E38" s="814"/>
      <c r="F38" s="251">
        <v>550</v>
      </c>
    </row>
    <row r="39" spans="2:6" ht="16.5" customHeight="1">
      <c r="B39" s="793"/>
      <c r="C39" s="812"/>
      <c r="D39" s="274" t="s">
        <v>417</v>
      </c>
      <c r="E39" s="814"/>
      <c r="F39" s="251">
        <v>550</v>
      </c>
    </row>
    <row r="40" spans="2:6" ht="16.5" customHeight="1">
      <c r="B40" s="793"/>
      <c r="C40" s="812"/>
      <c r="D40" s="274" t="s">
        <v>418</v>
      </c>
      <c r="E40" s="814"/>
      <c r="F40" s="251">
        <v>550</v>
      </c>
    </row>
    <row r="41" spans="2:6" ht="16.5" customHeight="1">
      <c r="B41" s="793"/>
      <c r="C41" s="812"/>
      <c r="D41" s="274" t="s">
        <v>419</v>
      </c>
      <c r="E41" s="814"/>
      <c r="F41" s="251">
        <v>550</v>
      </c>
    </row>
    <row r="42" spans="2:6" ht="16.5" customHeight="1">
      <c r="B42" s="793"/>
      <c r="C42" s="812"/>
      <c r="D42" s="274" t="s">
        <v>420</v>
      </c>
      <c r="E42" s="814"/>
      <c r="F42" s="251">
        <v>550</v>
      </c>
    </row>
    <row r="43" spans="2:6" ht="16.5" customHeight="1">
      <c r="B43" s="793"/>
      <c r="C43" s="812"/>
      <c r="D43" s="274" t="s">
        <v>421</v>
      </c>
      <c r="E43" s="814"/>
      <c r="F43" s="251">
        <v>550</v>
      </c>
    </row>
    <row r="44" spans="2:6" ht="16.5" customHeight="1">
      <c r="B44" s="793"/>
      <c r="C44" s="812"/>
      <c r="D44" s="274" t="s">
        <v>422</v>
      </c>
      <c r="E44" s="814"/>
      <c r="F44" s="251">
        <v>550</v>
      </c>
    </row>
    <row r="45" spans="2:6" ht="16.5" customHeight="1">
      <c r="B45" s="793"/>
      <c r="C45" s="812"/>
      <c r="D45" s="274" t="s">
        <v>423</v>
      </c>
      <c r="E45" s="814"/>
      <c r="F45" s="251">
        <v>550</v>
      </c>
    </row>
    <row r="46" spans="2:6" ht="16.5" customHeight="1">
      <c r="B46" s="793"/>
      <c r="C46" s="813"/>
      <c r="D46" s="275" t="s">
        <v>424</v>
      </c>
      <c r="E46" s="799"/>
      <c r="F46" s="251">
        <v>550</v>
      </c>
    </row>
    <row r="47" spans="2:6" ht="16.5" customHeight="1">
      <c r="B47" s="793"/>
      <c r="C47" s="815" t="s">
        <v>425</v>
      </c>
      <c r="D47" s="276" t="s">
        <v>412</v>
      </c>
      <c r="E47" s="801" t="s">
        <v>426</v>
      </c>
      <c r="F47" s="253">
        <v>550</v>
      </c>
    </row>
    <row r="48" spans="2:6" ht="16.5" customHeight="1">
      <c r="B48" s="793"/>
      <c r="C48" s="816"/>
      <c r="D48" s="277" t="s">
        <v>414</v>
      </c>
      <c r="E48" s="802"/>
      <c r="F48" s="253">
        <v>550</v>
      </c>
    </row>
    <row r="49" spans="2:6" ht="16.5" customHeight="1">
      <c r="B49" s="793"/>
      <c r="C49" s="816"/>
      <c r="D49" s="277" t="s">
        <v>427</v>
      </c>
      <c r="E49" s="802"/>
      <c r="F49" s="253">
        <v>550</v>
      </c>
    </row>
    <row r="50" spans="2:6" ht="16.5" customHeight="1">
      <c r="B50" s="793"/>
      <c r="C50" s="816"/>
      <c r="D50" s="277" t="s">
        <v>415</v>
      </c>
      <c r="E50" s="802"/>
      <c r="F50" s="253">
        <v>550</v>
      </c>
    </row>
    <row r="51" spans="2:6" ht="16.5" customHeight="1">
      <c r="B51" s="793"/>
      <c r="C51" s="816"/>
      <c r="D51" s="277" t="s">
        <v>428</v>
      </c>
      <c r="E51" s="802"/>
      <c r="F51" s="253">
        <v>550</v>
      </c>
    </row>
    <row r="52" spans="2:6" ht="16.5" customHeight="1">
      <c r="B52" s="793"/>
      <c r="C52" s="816"/>
      <c r="D52" s="277" t="s">
        <v>416</v>
      </c>
      <c r="E52" s="802"/>
      <c r="F52" s="253">
        <v>550</v>
      </c>
    </row>
    <row r="53" spans="2:6" ht="16.5" customHeight="1">
      <c r="B53" s="793"/>
      <c r="C53" s="816"/>
      <c r="D53" s="277" t="s">
        <v>417</v>
      </c>
      <c r="E53" s="802"/>
      <c r="F53" s="253">
        <v>550</v>
      </c>
    </row>
    <row r="54" spans="2:6" ht="16.5" customHeight="1">
      <c r="B54" s="793"/>
      <c r="C54" s="816"/>
      <c r="D54" s="277" t="s">
        <v>418</v>
      </c>
      <c r="E54" s="802"/>
      <c r="F54" s="253">
        <v>550</v>
      </c>
    </row>
    <row r="55" spans="2:6" ht="16.5" customHeight="1">
      <c r="B55" s="793"/>
      <c r="C55" s="816"/>
      <c r="D55" s="277" t="s">
        <v>419</v>
      </c>
      <c r="E55" s="802"/>
      <c r="F55" s="253">
        <v>550</v>
      </c>
    </row>
    <row r="56" spans="2:6" ht="16.5" customHeight="1">
      <c r="B56" s="793"/>
      <c r="C56" s="816"/>
      <c r="D56" s="277" t="s">
        <v>429</v>
      </c>
      <c r="E56" s="802"/>
      <c r="F56" s="253">
        <v>550</v>
      </c>
    </row>
    <row r="57" spans="2:6" ht="16.5" customHeight="1">
      <c r="B57" s="793"/>
      <c r="C57" s="816"/>
      <c r="D57" s="277" t="s">
        <v>430</v>
      </c>
      <c r="E57" s="802"/>
      <c r="F57" s="253">
        <v>550</v>
      </c>
    </row>
    <row r="58" spans="2:6" ht="16.5" customHeight="1">
      <c r="B58" s="793"/>
      <c r="C58" s="816"/>
      <c r="D58" s="277" t="s">
        <v>420</v>
      </c>
      <c r="E58" s="802"/>
      <c r="F58" s="253">
        <v>550</v>
      </c>
    </row>
    <row r="59" spans="2:6" ht="16.5" customHeight="1">
      <c r="B59" s="793"/>
      <c r="C59" s="816"/>
      <c r="D59" s="278" t="s">
        <v>421</v>
      </c>
      <c r="E59" s="803"/>
      <c r="F59" s="253">
        <v>550</v>
      </c>
    </row>
    <row r="60" spans="2:6" ht="16.5" customHeight="1">
      <c r="B60" s="793"/>
      <c r="C60" s="816"/>
      <c r="D60" s="279" t="s">
        <v>431</v>
      </c>
      <c r="E60" s="798" t="s">
        <v>426</v>
      </c>
      <c r="F60" s="251">
        <v>550</v>
      </c>
    </row>
    <row r="61" spans="2:6" ht="16.5" customHeight="1">
      <c r="B61" s="793"/>
      <c r="C61" s="816"/>
      <c r="D61" s="274" t="s">
        <v>432</v>
      </c>
      <c r="E61" s="814"/>
      <c r="F61" s="251">
        <v>550</v>
      </c>
    </row>
    <row r="62" spans="2:6" ht="16.5" customHeight="1">
      <c r="B62" s="793"/>
      <c r="C62" s="817"/>
      <c r="D62" s="274" t="s">
        <v>433</v>
      </c>
      <c r="E62" s="799"/>
      <c r="F62" s="251">
        <v>550</v>
      </c>
    </row>
    <row r="63" spans="2:6" ht="16.5" customHeight="1">
      <c r="B63" s="793"/>
      <c r="C63" s="818" t="s">
        <v>434</v>
      </c>
      <c r="D63" s="276" t="s">
        <v>285</v>
      </c>
      <c r="E63" s="801" t="s">
        <v>435</v>
      </c>
      <c r="F63" s="253">
        <v>550</v>
      </c>
    </row>
    <row r="64" spans="2:6" ht="16.5" customHeight="1">
      <c r="B64" s="793"/>
      <c r="C64" s="812"/>
      <c r="D64" s="277" t="s">
        <v>436</v>
      </c>
      <c r="E64" s="802"/>
      <c r="F64" s="253">
        <v>550</v>
      </c>
    </row>
    <row r="65" spans="2:6" ht="16.5" customHeight="1">
      <c r="B65" s="793"/>
      <c r="C65" s="813"/>
      <c r="D65" s="278" t="s">
        <v>437</v>
      </c>
      <c r="E65" s="803"/>
      <c r="F65" s="253">
        <v>550</v>
      </c>
    </row>
    <row r="66" spans="2:6" ht="16.5" customHeight="1">
      <c r="B66" s="793"/>
      <c r="C66" s="280" t="s">
        <v>438</v>
      </c>
      <c r="D66" s="248"/>
      <c r="E66" s="257" t="s">
        <v>439</v>
      </c>
      <c r="F66" s="251">
        <v>550</v>
      </c>
    </row>
    <row r="67" spans="2:6" ht="16.5" customHeight="1">
      <c r="B67" s="793"/>
      <c r="C67" s="818" t="s">
        <v>440</v>
      </c>
      <c r="D67" s="281" t="s">
        <v>441</v>
      </c>
      <c r="E67" s="819" t="s">
        <v>442</v>
      </c>
      <c r="F67" s="283">
        <v>550</v>
      </c>
    </row>
    <row r="68" spans="2:6" ht="16.5" customHeight="1">
      <c r="B68" s="793"/>
      <c r="C68" s="812"/>
      <c r="D68" s="254" t="s">
        <v>443</v>
      </c>
      <c r="E68" s="820"/>
      <c r="F68" s="283">
        <v>550</v>
      </c>
    </row>
    <row r="69" spans="2:6" ht="16.5" customHeight="1">
      <c r="B69" s="793"/>
      <c r="C69" s="812"/>
      <c r="D69" s="254" t="s">
        <v>444</v>
      </c>
      <c r="E69" s="820"/>
      <c r="F69" s="283">
        <v>550</v>
      </c>
    </row>
    <row r="70" spans="2:6" ht="16.5" customHeight="1">
      <c r="B70" s="793"/>
      <c r="C70" s="813"/>
      <c r="D70" s="254" t="s">
        <v>445</v>
      </c>
      <c r="E70" s="821"/>
      <c r="F70" s="283">
        <v>550</v>
      </c>
    </row>
    <row r="71" spans="2:6" ht="16.5" customHeight="1">
      <c r="B71" s="793"/>
      <c r="C71" s="818" t="s">
        <v>446</v>
      </c>
      <c r="D71" s="279" t="s">
        <v>290</v>
      </c>
      <c r="E71" s="814" t="s">
        <v>447</v>
      </c>
      <c r="F71" s="251">
        <v>550</v>
      </c>
    </row>
    <row r="72" spans="2:6" ht="16.5" customHeight="1">
      <c r="B72" s="793"/>
      <c r="C72" s="812"/>
      <c r="D72" s="274" t="s">
        <v>448</v>
      </c>
      <c r="E72" s="814"/>
      <c r="F72" s="251">
        <v>550</v>
      </c>
    </row>
    <row r="73" spans="2:6" ht="16.5" customHeight="1">
      <c r="B73" s="793"/>
      <c r="C73" s="812"/>
      <c r="D73" s="274" t="s">
        <v>449</v>
      </c>
      <c r="E73" s="814"/>
      <c r="F73" s="251">
        <v>550</v>
      </c>
    </row>
    <row r="74" spans="2:6" ht="16.5" customHeight="1">
      <c r="B74" s="793"/>
      <c r="C74" s="812"/>
      <c r="D74" s="274" t="s">
        <v>285</v>
      </c>
      <c r="E74" s="814"/>
      <c r="F74" s="251">
        <v>550</v>
      </c>
    </row>
    <row r="75" spans="2:6" ht="16.5" customHeight="1">
      <c r="B75" s="793"/>
      <c r="C75" s="813"/>
      <c r="D75" s="275" t="s">
        <v>450</v>
      </c>
      <c r="E75" s="799"/>
      <c r="F75" s="251">
        <v>550</v>
      </c>
    </row>
    <row r="76" spans="2:6" ht="16.5" customHeight="1">
      <c r="B76" s="793"/>
      <c r="C76" s="818" t="s">
        <v>451</v>
      </c>
      <c r="D76" s="276" t="s">
        <v>445</v>
      </c>
      <c r="E76" s="801" t="s">
        <v>452</v>
      </c>
      <c r="F76" s="253">
        <v>550</v>
      </c>
    </row>
    <row r="77" spans="2:6" ht="16.5" customHeight="1">
      <c r="B77" s="793"/>
      <c r="C77" s="812"/>
      <c r="D77" s="277" t="s">
        <v>285</v>
      </c>
      <c r="E77" s="802"/>
      <c r="F77" s="253">
        <v>550</v>
      </c>
    </row>
    <row r="78" spans="2:6" ht="16.5" customHeight="1">
      <c r="B78" s="793"/>
      <c r="C78" s="813"/>
      <c r="D78" s="278" t="s">
        <v>441</v>
      </c>
      <c r="E78" s="803"/>
      <c r="F78" s="253">
        <v>550</v>
      </c>
    </row>
    <row r="79" spans="2:6" ht="16.5" customHeight="1">
      <c r="B79" s="793"/>
      <c r="C79" s="818" t="s">
        <v>453</v>
      </c>
      <c r="D79" s="279" t="s">
        <v>454</v>
      </c>
      <c r="E79" s="798" t="s">
        <v>455</v>
      </c>
      <c r="F79" s="251">
        <v>550</v>
      </c>
    </row>
    <row r="80" spans="2:6" ht="16.5" customHeight="1">
      <c r="B80" s="793"/>
      <c r="C80" s="813"/>
      <c r="D80" s="275" t="s">
        <v>456</v>
      </c>
      <c r="E80" s="799"/>
      <c r="F80" s="251">
        <v>550</v>
      </c>
    </row>
    <row r="81" spans="2:6" ht="15.75" customHeight="1">
      <c r="B81" s="271"/>
      <c r="C81" s="244"/>
      <c r="D81" s="271"/>
      <c r="E81" s="271"/>
      <c r="F81" s="272"/>
    </row>
  </sheetData>
  <sheetProtection sheet="1" objects="1" scenarios="1"/>
  <mergeCells count="36">
    <mergeCell ref="C79:C80"/>
    <mergeCell ref="E79:E80"/>
    <mergeCell ref="C67:C70"/>
    <mergeCell ref="E67:E70"/>
    <mergeCell ref="C71:C75"/>
    <mergeCell ref="E71:E75"/>
    <mergeCell ref="C76:C78"/>
    <mergeCell ref="E76:E78"/>
    <mergeCell ref="B33:F33"/>
    <mergeCell ref="B34:B80"/>
    <mergeCell ref="C34:D34"/>
    <mergeCell ref="C35:C46"/>
    <mergeCell ref="E35:E46"/>
    <mergeCell ref="C47:C62"/>
    <mergeCell ref="E47:E59"/>
    <mergeCell ref="E60:E62"/>
    <mergeCell ref="C63:C65"/>
    <mergeCell ref="E63:E65"/>
    <mergeCell ref="E22:E23"/>
    <mergeCell ref="C24:C26"/>
    <mergeCell ref="E24:E26"/>
    <mergeCell ref="C27:C28"/>
    <mergeCell ref="E27:E28"/>
    <mergeCell ref="B29:B31"/>
    <mergeCell ref="C30:C31"/>
    <mergeCell ref="E30:E31"/>
    <mergeCell ref="B2:F2"/>
    <mergeCell ref="B3:B28"/>
    <mergeCell ref="C3:D3"/>
    <mergeCell ref="C4:C5"/>
    <mergeCell ref="E4:E5"/>
    <mergeCell ref="C6:C16"/>
    <mergeCell ref="E6:E16"/>
    <mergeCell ref="C18:C21"/>
    <mergeCell ref="E19:E20"/>
    <mergeCell ref="C22:C23"/>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0" r:id="rId1"/>
  <rowBreaks count="1" manualBreakCount="1">
    <brk id="32"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P41" sqref="P41"/>
    </sheetView>
  </sheetViews>
  <sheetFormatPr defaultColWidth="9.140625" defaultRowHeight="15"/>
  <cols>
    <col min="1" max="1" width="4.57421875" style="196" customWidth="1"/>
    <col min="2" max="14" width="9.00390625" style="196" customWidth="1"/>
    <col min="15" max="44" width="9.00390625" style="195" customWidth="1"/>
    <col min="45" max="16384" width="9.00390625" style="196" customWidth="1"/>
  </cols>
  <sheetData>
    <row r="1" spans="1:14" ht="13.5">
      <c r="A1" s="194"/>
      <c r="B1" s="194"/>
      <c r="C1" s="194"/>
      <c r="D1" s="194"/>
      <c r="E1" s="194"/>
      <c r="F1" s="194"/>
      <c r="G1" s="194"/>
      <c r="H1" s="194"/>
      <c r="I1" s="194"/>
      <c r="J1" s="194"/>
      <c r="K1" s="194"/>
      <c r="L1" s="194"/>
      <c r="M1" s="194"/>
      <c r="N1" s="194"/>
    </row>
    <row r="2" spans="1:14" ht="13.5">
      <c r="A2" s="194"/>
      <c r="B2" s="194"/>
      <c r="C2" s="194"/>
      <c r="D2" s="194"/>
      <c r="E2" s="194"/>
      <c r="F2" s="194"/>
      <c r="G2" s="194"/>
      <c r="H2" s="194"/>
      <c r="I2" s="194"/>
      <c r="J2" s="194"/>
      <c r="K2" s="194"/>
      <c r="L2" s="194"/>
      <c r="M2" s="194"/>
      <c r="N2" s="194"/>
    </row>
    <row r="3" spans="1:14" ht="13.5">
      <c r="A3" s="194"/>
      <c r="B3" s="194"/>
      <c r="C3" s="194"/>
      <c r="D3" s="194"/>
      <c r="E3" s="194"/>
      <c r="F3" s="194"/>
      <c r="G3" s="194"/>
      <c r="H3" s="194"/>
      <c r="I3" s="194"/>
      <c r="J3" s="194"/>
      <c r="K3" s="194"/>
      <c r="L3" s="194"/>
      <c r="M3" s="194"/>
      <c r="N3" s="194"/>
    </row>
    <row r="4" spans="1:14" ht="13.5">
      <c r="A4" s="194"/>
      <c r="B4" s="194"/>
      <c r="C4" s="194"/>
      <c r="D4" s="194"/>
      <c r="E4" s="194"/>
      <c r="F4" s="194"/>
      <c r="G4" s="194"/>
      <c r="H4" s="194"/>
      <c r="I4" s="194"/>
      <c r="J4" s="194"/>
      <c r="K4" s="194"/>
      <c r="L4" s="194"/>
      <c r="M4" s="194"/>
      <c r="N4" s="194"/>
    </row>
    <row r="5" spans="1:14" ht="13.5">
      <c r="A5" s="194"/>
      <c r="B5" s="194"/>
      <c r="C5" s="194"/>
      <c r="D5" s="194"/>
      <c r="E5" s="194"/>
      <c r="F5" s="194"/>
      <c r="G5" s="194"/>
      <c r="H5" s="194"/>
      <c r="I5" s="194"/>
      <c r="J5" s="194"/>
      <c r="K5" s="194"/>
      <c r="L5" s="194"/>
      <c r="M5" s="194"/>
      <c r="N5" s="194"/>
    </row>
    <row r="6" spans="1:14" ht="13.5">
      <c r="A6" s="194"/>
      <c r="B6" s="194"/>
      <c r="C6" s="194"/>
      <c r="D6" s="194"/>
      <c r="E6" s="194"/>
      <c r="F6" s="194"/>
      <c r="G6" s="194"/>
      <c r="H6" s="194"/>
      <c r="I6" s="194"/>
      <c r="J6" s="194"/>
      <c r="K6" s="194"/>
      <c r="L6" s="194"/>
      <c r="M6" s="194"/>
      <c r="N6" s="194"/>
    </row>
    <row r="7" spans="1:14" ht="13.5">
      <c r="A7" s="194"/>
      <c r="B7" s="194"/>
      <c r="C7" s="194"/>
      <c r="D7" s="194"/>
      <c r="E7" s="194"/>
      <c r="F7" s="194"/>
      <c r="G7" s="194"/>
      <c r="H7" s="194"/>
      <c r="I7" s="194"/>
      <c r="J7" s="194"/>
      <c r="K7" s="194"/>
      <c r="L7" s="194"/>
      <c r="M7" s="194"/>
      <c r="N7" s="194"/>
    </row>
    <row r="8" spans="1:14" ht="13.5">
      <c r="A8" s="194"/>
      <c r="B8" s="194"/>
      <c r="C8" s="194"/>
      <c r="D8" s="194"/>
      <c r="E8" s="194"/>
      <c r="F8" s="194"/>
      <c r="G8" s="194"/>
      <c r="H8" s="194"/>
      <c r="I8" s="194"/>
      <c r="J8" s="194"/>
      <c r="K8" s="194"/>
      <c r="L8" s="194"/>
      <c r="M8" s="194"/>
      <c r="N8" s="194"/>
    </row>
    <row r="9" spans="1:14" ht="13.5">
      <c r="A9" s="194"/>
      <c r="B9" s="194"/>
      <c r="C9" s="194"/>
      <c r="D9" s="194"/>
      <c r="E9" s="194"/>
      <c r="F9" s="194"/>
      <c r="G9" s="194"/>
      <c r="H9" s="194"/>
      <c r="I9" s="194"/>
      <c r="J9" s="194"/>
      <c r="K9" s="194"/>
      <c r="L9" s="194"/>
      <c r="M9" s="194"/>
      <c r="N9" s="194"/>
    </row>
    <row r="10" spans="1:14" ht="13.5">
      <c r="A10" s="194"/>
      <c r="B10" s="194"/>
      <c r="C10" s="194"/>
      <c r="D10" s="194"/>
      <c r="E10" s="194"/>
      <c r="F10" s="194"/>
      <c r="G10" s="194"/>
      <c r="H10" s="194"/>
      <c r="I10" s="194"/>
      <c r="J10" s="194"/>
      <c r="K10" s="194"/>
      <c r="L10" s="194"/>
      <c r="M10" s="194"/>
      <c r="N10" s="194"/>
    </row>
    <row r="11" spans="1:14" ht="13.5">
      <c r="A11" s="194"/>
      <c r="B11" s="194"/>
      <c r="C11" s="194"/>
      <c r="D11" s="194"/>
      <c r="E11" s="194"/>
      <c r="F11" s="194"/>
      <c r="G11" s="194"/>
      <c r="H11" s="194"/>
      <c r="I11" s="194"/>
      <c r="J11" s="194"/>
      <c r="K11" s="194"/>
      <c r="L11" s="194"/>
      <c r="M11" s="194"/>
      <c r="N11" s="194"/>
    </row>
    <row r="12" spans="1:14" ht="13.5">
      <c r="A12" s="194"/>
      <c r="B12" s="194"/>
      <c r="C12" s="194"/>
      <c r="D12" s="194"/>
      <c r="E12" s="194"/>
      <c r="F12" s="194"/>
      <c r="G12" s="194"/>
      <c r="H12" s="194"/>
      <c r="I12" s="194"/>
      <c r="J12" s="194"/>
      <c r="K12" s="194"/>
      <c r="L12" s="194"/>
      <c r="M12" s="194"/>
      <c r="N12" s="194"/>
    </row>
    <row r="13" spans="1:14" ht="13.5">
      <c r="A13" s="194"/>
      <c r="B13" s="194"/>
      <c r="C13" s="194"/>
      <c r="D13" s="194"/>
      <c r="E13" s="194"/>
      <c r="F13" s="194"/>
      <c r="G13" s="194"/>
      <c r="H13" s="194"/>
      <c r="I13" s="194"/>
      <c r="J13" s="194"/>
      <c r="K13" s="194"/>
      <c r="L13" s="194"/>
      <c r="M13" s="194"/>
      <c r="N13" s="194"/>
    </row>
    <row r="14" spans="1:14" ht="13.5">
      <c r="A14" s="194"/>
      <c r="B14" s="194"/>
      <c r="C14" s="194"/>
      <c r="D14" s="194"/>
      <c r="E14" s="194"/>
      <c r="F14" s="194"/>
      <c r="G14" s="194"/>
      <c r="H14" s="194"/>
      <c r="I14" s="194"/>
      <c r="J14" s="194"/>
      <c r="K14" s="194"/>
      <c r="L14" s="194"/>
      <c r="M14" s="194"/>
      <c r="N14" s="194"/>
    </row>
    <row r="15" spans="1:14" ht="13.5">
      <c r="A15" s="194"/>
      <c r="B15" s="194"/>
      <c r="C15" s="194"/>
      <c r="D15" s="194"/>
      <c r="E15" s="194"/>
      <c r="F15" s="194"/>
      <c r="G15" s="194"/>
      <c r="H15" s="194"/>
      <c r="I15" s="194"/>
      <c r="J15" s="194"/>
      <c r="K15" s="194"/>
      <c r="L15" s="194"/>
      <c r="M15" s="194"/>
      <c r="N15" s="194"/>
    </row>
    <row r="16" spans="1:14" ht="13.5">
      <c r="A16" s="194"/>
      <c r="B16" s="194"/>
      <c r="C16" s="194"/>
      <c r="D16" s="194"/>
      <c r="E16" s="194"/>
      <c r="F16" s="194"/>
      <c r="G16" s="194"/>
      <c r="H16" s="194"/>
      <c r="I16" s="194"/>
      <c r="J16" s="194"/>
      <c r="K16" s="194"/>
      <c r="L16" s="194"/>
      <c r="M16" s="194"/>
      <c r="N16" s="194"/>
    </row>
    <row r="17" spans="1:14" ht="13.5">
      <c r="A17" s="194"/>
      <c r="B17" s="194"/>
      <c r="C17" s="194"/>
      <c r="D17" s="194"/>
      <c r="E17" s="194"/>
      <c r="F17" s="194"/>
      <c r="G17" s="194"/>
      <c r="H17" s="194"/>
      <c r="I17" s="194"/>
      <c r="J17" s="194"/>
      <c r="K17" s="194"/>
      <c r="L17" s="194"/>
      <c r="M17" s="194"/>
      <c r="N17" s="194"/>
    </row>
    <row r="18" spans="1:14" ht="13.5">
      <c r="A18" s="194"/>
      <c r="B18" s="194"/>
      <c r="C18" s="194"/>
      <c r="D18" s="194"/>
      <c r="E18" s="194"/>
      <c r="F18" s="194"/>
      <c r="G18" s="194"/>
      <c r="H18" s="194"/>
      <c r="I18" s="194"/>
      <c r="J18" s="194"/>
      <c r="K18" s="194"/>
      <c r="L18" s="194"/>
      <c r="M18" s="194"/>
      <c r="N18" s="194"/>
    </row>
    <row r="19" spans="1:14" ht="13.5">
      <c r="A19" s="194"/>
      <c r="B19" s="194"/>
      <c r="C19" s="194"/>
      <c r="D19" s="194"/>
      <c r="E19" s="194"/>
      <c r="F19" s="194"/>
      <c r="G19" s="194"/>
      <c r="H19" s="194"/>
      <c r="I19" s="194"/>
      <c r="J19" s="194"/>
      <c r="K19" s="194"/>
      <c r="L19" s="194"/>
      <c r="M19" s="194"/>
      <c r="N19" s="194"/>
    </row>
    <row r="20" spans="1:14" ht="13.5">
      <c r="A20" s="194"/>
      <c r="B20" s="194"/>
      <c r="C20" s="194"/>
      <c r="D20" s="194"/>
      <c r="E20" s="194"/>
      <c r="F20" s="194"/>
      <c r="G20" s="194"/>
      <c r="H20" s="194"/>
      <c r="I20" s="194"/>
      <c r="J20" s="194"/>
      <c r="K20" s="194"/>
      <c r="L20" s="194"/>
      <c r="M20" s="194"/>
      <c r="N20" s="194"/>
    </row>
    <row r="21" spans="1:14" ht="13.5">
      <c r="A21" s="194"/>
      <c r="B21" s="194"/>
      <c r="C21" s="194"/>
      <c r="D21" s="194"/>
      <c r="E21" s="194"/>
      <c r="F21" s="194"/>
      <c r="G21" s="194"/>
      <c r="H21" s="194"/>
      <c r="I21" s="194"/>
      <c r="J21" s="194"/>
      <c r="K21" s="194"/>
      <c r="L21" s="194"/>
      <c r="M21" s="194"/>
      <c r="N21" s="194"/>
    </row>
    <row r="22" spans="1:14" ht="13.5">
      <c r="A22" s="194"/>
      <c r="B22" s="194"/>
      <c r="C22" s="194"/>
      <c r="D22" s="194"/>
      <c r="E22" s="194"/>
      <c r="F22" s="194"/>
      <c r="G22" s="194"/>
      <c r="H22" s="194"/>
      <c r="I22" s="194"/>
      <c r="J22" s="194"/>
      <c r="K22" s="194"/>
      <c r="L22" s="194"/>
      <c r="M22" s="194"/>
      <c r="N22" s="194"/>
    </row>
    <row r="23" spans="1:14" ht="13.5">
      <c r="A23" s="194"/>
      <c r="B23" s="194"/>
      <c r="C23" s="194"/>
      <c r="D23" s="194"/>
      <c r="E23" s="194"/>
      <c r="F23" s="194"/>
      <c r="G23" s="194"/>
      <c r="H23" s="194"/>
      <c r="I23" s="194"/>
      <c r="J23" s="194"/>
      <c r="K23" s="194"/>
      <c r="L23" s="194"/>
      <c r="M23" s="194"/>
      <c r="N23" s="194"/>
    </row>
    <row r="24" spans="1:14" ht="13.5">
      <c r="A24" s="194"/>
      <c r="B24" s="194"/>
      <c r="C24" s="194"/>
      <c r="D24" s="194"/>
      <c r="E24" s="194"/>
      <c r="F24" s="194"/>
      <c r="G24" s="194"/>
      <c r="H24" s="194"/>
      <c r="I24" s="194"/>
      <c r="J24" s="194"/>
      <c r="K24" s="194"/>
      <c r="L24" s="194"/>
      <c r="M24" s="194"/>
      <c r="N24" s="194"/>
    </row>
    <row r="25" spans="1:14" ht="13.5">
      <c r="A25" s="194"/>
      <c r="B25" s="194"/>
      <c r="C25" s="194"/>
      <c r="D25" s="194"/>
      <c r="E25" s="194"/>
      <c r="F25" s="194"/>
      <c r="G25" s="194"/>
      <c r="H25" s="194"/>
      <c r="I25" s="194"/>
      <c r="J25" s="194"/>
      <c r="K25" s="194"/>
      <c r="L25" s="194"/>
      <c r="M25" s="194"/>
      <c r="N25" s="194"/>
    </row>
    <row r="26" spans="1:14" ht="13.5">
      <c r="A26" s="194"/>
      <c r="B26" s="194"/>
      <c r="C26" s="194"/>
      <c r="D26" s="194"/>
      <c r="E26" s="194"/>
      <c r="F26" s="194"/>
      <c r="G26" s="194"/>
      <c r="H26" s="194"/>
      <c r="I26" s="194"/>
      <c r="J26" s="194"/>
      <c r="K26" s="194"/>
      <c r="L26" s="194"/>
      <c r="M26" s="194"/>
      <c r="N26" s="194"/>
    </row>
    <row r="27" spans="1:14" ht="13.5">
      <c r="A27" s="194"/>
      <c r="B27" s="194"/>
      <c r="C27" s="194"/>
      <c r="D27" s="194"/>
      <c r="E27" s="194"/>
      <c r="F27" s="194"/>
      <c r="G27" s="194"/>
      <c r="H27" s="194"/>
      <c r="I27" s="194"/>
      <c r="J27" s="194"/>
      <c r="K27" s="194"/>
      <c r="L27" s="194"/>
      <c r="M27" s="194"/>
      <c r="N27" s="194"/>
    </row>
    <row r="28" spans="1:14" ht="13.5">
      <c r="A28" s="194"/>
      <c r="B28" s="194"/>
      <c r="C28" s="194"/>
      <c r="D28" s="194"/>
      <c r="E28" s="194"/>
      <c r="F28" s="194"/>
      <c r="G28" s="194"/>
      <c r="H28" s="194"/>
      <c r="I28" s="194"/>
      <c r="J28" s="194"/>
      <c r="K28" s="194"/>
      <c r="L28" s="194"/>
      <c r="M28" s="194"/>
      <c r="N28" s="194"/>
    </row>
    <row r="29" spans="1:14" ht="13.5">
      <c r="A29" s="194"/>
      <c r="B29" s="194"/>
      <c r="C29" s="194"/>
      <c r="D29" s="194"/>
      <c r="E29" s="194"/>
      <c r="F29" s="194"/>
      <c r="G29" s="194"/>
      <c r="H29" s="194"/>
      <c r="I29" s="194"/>
      <c r="J29" s="194"/>
      <c r="K29" s="194"/>
      <c r="L29" s="194"/>
      <c r="M29" s="194"/>
      <c r="N29" s="194"/>
    </row>
    <row r="30" spans="1:14" ht="13.5">
      <c r="A30" s="194"/>
      <c r="B30" s="194"/>
      <c r="C30" s="194"/>
      <c r="D30" s="194"/>
      <c r="E30" s="194"/>
      <c r="F30" s="194"/>
      <c r="G30" s="194"/>
      <c r="H30" s="194"/>
      <c r="I30" s="194"/>
      <c r="J30" s="194"/>
      <c r="K30" s="194"/>
      <c r="L30" s="194"/>
      <c r="M30" s="194"/>
      <c r="N30" s="194"/>
    </row>
    <row r="31" spans="1:14" ht="13.5">
      <c r="A31" s="194"/>
      <c r="B31" s="194"/>
      <c r="C31" s="194"/>
      <c r="D31" s="194"/>
      <c r="E31" s="194"/>
      <c r="F31" s="194"/>
      <c r="G31" s="194"/>
      <c r="H31" s="194"/>
      <c r="I31" s="194"/>
      <c r="J31" s="194"/>
      <c r="K31" s="194"/>
      <c r="L31" s="194"/>
      <c r="M31" s="194"/>
      <c r="N31" s="194"/>
    </row>
    <row r="32" spans="1:14" ht="13.5">
      <c r="A32" s="194"/>
      <c r="B32" s="194"/>
      <c r="C32" s="194"/>
      <c r="D32" s="194"/>
      <c r="E32" s="194"/>
      <c r="F32" s="194"/>
      <c r="G32" s="194"/>
      <c r="H32" s="194"/>
      <c r="I32" s="194"/>
      <c r="J32" s="194"/>
      <c r="K32" s="194"/>
      <c r="L32" s="194"/>
      <c r="M32" s="194"/>
      <c r="N32" s="194"/>
    </row>
    <row r="33" spans="1:14" ht="13.5">
      <c r="A33" s="194"/>
      <c r="B33" s="194"/>
      <c r="C33" s="194"/>
      <c r="D33" s="194"/>
      <c r="E33" s="194"/>
      <c r="F33" s="194"/>
      <c r="G33" s="194"/>
      <c r="H33" s="194"/>
      <c r="I33" s="194"/>
      <c r="J33" s="194"/>
      <c r="K33" s="194"/>
      <c r="L33" s="194"/>
      <c r="M33" s="194"/>
      <c r="N33" s="194"/>
    </row>
    <row r="34" spans="1:14" ht="13.5">
      <c r="A34" s="194"/>
      <c r="B34" s="194"/>
      <c r="C34" s="194"/>
      <c r="D34" s="194"/>
      <c r="E34" s="194"/>
      <c r="F34" s="194"/>
      <c r="G34" s="194"/>
      <c r="H34" s="194"/>
      <c r="I34" s="194"/>
      <c r="J34" s="194"/>
      <c r="K34" s="194"/>
      <c r="L34" s="194"/>
      <c r="M34" s="194"/>
      <c r="N34" s="194"/>
    </row>
    <row r="35" spans="1:14" ht="13.5">
      <c r="A35" s="194"/>
      <c r="B35" s="194"/>
      <c r="C35" s="194"/>
      <c r="D35" s="194"/>
      <c r="E35" s="194"/>
      <c r="F35" s="194"/>
      <c r="G35" s="194"/>
      <c r="H35" s="194"/>
      <c r="I35" s="194"/>
      <c r="J35" s="194"/>
      <c r="K35" s="194"/>
      <c r="L35" s="194"/>
      <c r="M35" s="194"/>
      <c r="N35" s="194"/>
    </row>
    <row r="36" spans="1:14" ht="13.5">
      <c r="A36" s="194"/>
      <c r="B36" s="194"/>
      <c r="C36" s="194"/>
      <c r="D36" s="194"/>
      <c r="E36" s="194"/>
      <c r="F36" s="194"/>
      <c r="G36" s="194"/>
      <c r="H36" s="194"/>
      <c r="I36" s="194"/>
      <c r="J36" s="194"/>
      <c r="K36" s="194"/>
      <c r="L36" s="194"/>
      <c r="M36" s="194"/>
      <c r="N36" s="194"/>
    </row>
    <row r="37" spans="1:14" ht="13.5">
      <c r="A37" s="194"/>
      <c r="B37" s="194"/>
      <c r="C37" s="194"/>
      <c r="D37" s="194"/>
      <c r="E37" s="194"/>
      <c r="F37" s="194"/>
      <c r="G37" s="194"/>
      <c r="H37" s="194"/>
      <c r="I37" s="194"/>
      <c r="J37" s="194"/>
      <c r="K37" s="194"/>
      <c r="L37" s="194"/>
      <c r="M37" s="194"/>
      <c r="N37" s="194"/>
    </row>
    <row r="38" spans="1:14" ht="13.5">
      <c r="A38" s="194"/>
      <c r="B38" s="194"/>
      <c r="C38" s="194"/>
      <c r="D38" s="194"/>
      <c r="E38" s="194"/>
      <c r="F38" s="194"/>
      <c r="G38" s="194"/>
      <c r="H38" s="194"/>
      <c r="I38" s="194"/>
      <c r="J38" s="194"/>
      <c r="K38" s="194"/>
      <c r="L38" s="194"/>
      <c r="M38" s="194"/>
      <c r="N38" s="194"/>
    </row>
    <row r="39" spans="1:14" ht="13.5">
      <c r="A39" s="194"/>
      <c r="B39" s="194"/>
      <c r="C39" s="194"/>
      <c r="D39" s="194"/>
      <c r="E39" s="194"/>
      <c r="F39" s="194"/>
      <c r="G39" s="194"/>
      <c r="H39" s="194"/>
      <c r="I39" s="194"/>
      <c r="J39" s="194"/>
      <c r="K39" s="194"/>
      <c r="L39" s="194"/>
      <c r="M39" s="194"/>
      <c r="N39" s="194"/>
    </row>
    <row r="40" spans="1:14" ht="13.5">
      <c r="A40" s="194"/>
      <c r="B40" s="194"/>
      <c r="C40" s="194"/>
      <c r="D40" s="194"/>
      <c r="E40" s="194"/>
      <c r="F40" s="194"/>
      <c r="G40" s="194"/>
      <c r="H40" s="194"/>
      <c r="I40" s="194"/>
      <c r="J40" s="194"/>
      <c r="K40" s="194"/>
      <c r="L40" s="194"/>
      <c r="M40" s="194"/>
      <c r="N40" s="194"/>
    </row>
    <row r="41" spans="1:14" ht="13.5">
      <c r="A41" s="194"/>
      <c r="B41" s="194"/>
      <c r="C41" s="194"/>
      <c r="D41" s="194"/>
      <c r="E41" s="194"/>
      <c r="F41" s="194"/>
      <c r="G41" s="194"/>
      <c r="H41" s="194"/>
      <c r="I41" s="194"/>
      <c r="J41" s="194"/>
      <c r="K41" s="194"/>
      <c r="L41" s="194"/>
      <c r="M41" s="194"/>
      <c r="N41" s="194"/>
    </row>
    <row r="42" spans="1:14" ht="13.5">
      <c r="A42" s="194"/>
      <c r="B42" s="194"/>
      <c r="C42" s="194"/>
      <c r="D42" s="194"/>
      <c r="E42" s="194"/>
      <c r="F42" s="194"/>
      <c r="G42" s="194"/>
      <c r="H42" s="194"/>
      <c r="I42" s="194"/>
      <c r="J42" s="194"/>
      <c r="K42" s="194"/>
      <c r="L42" s="194"/>
      <c r="M42" s="194"/>
      <c r="N42" s="194"/>
    </row>
    <row r="43" spans="1:14" ht="13.5">
      <c r="A43" s="194"/>
      <c r="B43" s="194"/>
      <c r="C43" s="194"/>
      <c r="D43" s="194"/>
      <c r="E43" s="194"/>
      <c r="F43" s="194"/>
      <c r="G43" s="194"/>
      <c r="H43" s="194"/>
      <c r="I43" s="194"/>
      <c r="J43" s="194"/>
      <c r="K43" s="194"/>
      <c r="L43" s="194"/>
      <c r="M43" s="194"/>
      <c r="N43" s="194"/>
    </row>
    <row r="44" spans="1:14" ht="13.5">
      <c r="A44" s="194"/>
      <c r="B44" s="194"/>
      <c r="C44" s="194"/>
      <c r="D44" s="194"/>
      <c r="E44" s="194"/>
      <c r="F44" s="194"/>
      <c r="G44" s="194"/>
      <c r="H44" s="194"/>
      <c r="I44" s="194"/>
      <c r="J44" s="194"/>
      <c r="K44" s="194"/>
      <c r="L44" s="194"/>
      <c r="M44" s="194"/>
      <c r="N44" s="194"/>
    </row>
    <row r="45" spans="1:14" ht="13.5">
      <c r="A45" s="194"/>
      <c r="B45" s="194"/>
      <c r="C45" s="194"/>
      <c r="D45" s="194"/>
      <c r="E45" s="194"/>
      <c r="F45" s="194"/>
      <c r="G45" s="194"/>
      <c r="H45" s="194"/>
      <c r="I45" s="194"/>
      <c r="J45" s="194"/>
      <c r="K45" s="194"/>
      <c r="L45" s="194"/>
      <c r="M45" s="194"/>
      <c r="N45" s="194"/>
    </row>
    <row r="46" spans="1:14" ht="13.5">
      <c r="A46" s="194"/>
      <c r="B46" s="194"/>
      <c r="C46" s="194"/>
      <c r="D46" s="194"/>
      <c r="E46" s="194"/>
      <c r="F46" s="194"/>
      <c r="G46" s="194"/>
      <c r="H46" s="194"/>
      <c r="I46" s="194"/>
      <c r="J46" s="194"/>
      <c r="K46" s="194"/>
      <c r="L46" s="194"/>
      <c r="M46" s="194"/>
      <c r="N46" s="194"/>
    </row>
    <row r="47" spans="1:14" ht="13.5">
      <c r="A47" s="194"/>
      <c r="B47" s="194"/>
      <c r="C47" s="194"/>
      <c r="D47" s="194"/>
      <c r="E47" s="194"/>
      <c r="F47" s="194"/>
      <c r="G47" s="194"/>
      <c r="H47" s="194"/>
      <c r="I47" s="194"/>
      <c r="J47" s="194"/>
      <c r="K47" s="194"/>
      <c r="L47" s="194"/>
      <c r="M47" s="194"/>
      <c r="N47" s="194"/>
    </row>
    <row r="48" spans="1:14" ht="13.5">
      <c r="A48" s="194"/>
      <c r="B48" s="194"/>
      <c r="C48" s="194"/>
      <c r="D48" s="194"/>
      <c r="E48" s="194"/>
      <c r="F48" s="194"/>
      <c r="G48" s="194"/>
      <c r="H48" s="194"/>
      <c r="I48" s="194"/>
      <c r="J48" s="194"/>
      <c r="K48" s="194"/>
      <c r="L48" s="194"/>
      <c r="M48" s="194"/>
      <c r="N48" s="194"/>
    </row>
    <row r="49" spans="1:14" ht="13.5">
      <c r="A49" s="194"/>
      <c r="B49" s="194"/>
      <c r="C49" s="194"/>
      <c r="D49" s="194"/>
      <c r="E49" s="194"/>
      <c r="F49" s="194"/>
      <c r="G49" s="194"/>
      <c r="H49" s="194"/>
      <c r="I49" s="194"/>
      <c r="J49" s="194"/>
      <c r="K49" s="194"/>
      <c r="L49" s="194"/>
      <c r="M49" s="194"/>
      <c r="N49" s="194"/>
    </row>
    <row r="50" spans="1:14" ht="13.5">
      <c r="A50" s="194"/>
      <c r="B50" s="194"/>
      <c r="C50" s="194"/>
      <c r="D50" s="194"/>
      <c r="E50" s="194"/>
      <c r="F50" s="194"/>
      <c r="G50" s="194"/>
      <c r="H50" s="194"/>
      <c r="I50" s="194"/>
      <c r="J50" s="194"/>
      <c r="K50" s="194"/>
      <c r="L50" s="194"/>
      <c r="M50" s="194"/>
      <c r="N50" s="194"/>
    </row>
    <row r="51" spans="1:14" ht="13.5">
      <c r="A51" s="194"/>
      <c r="B51" s="194"/>
      <c r="C51" s="194"/>
      <c r="D51" s="194"/>
      <c r="E51" s="194"/>
      <c r="F51" s="194"/>
      <c r="G51" s="194"/>
      <c r="H51" s="194"/>
      <c r="I51" s="194"/>
      <c r="J51" s="194"/>
      <c r="K51" s="194"/>
      <c r="L51" s="194"/>
      <c r="M51" s="194"/>
      <c r="N51" s="194"/>
    </row>
    <row r="52" spans="1:14" ht="13.5">
      <c r="A52" s="194"/>
      <c r="B52" s="194"/>
      <c r="C52" s="194"/>
      <c r="D52" s="194"/>
      <c r="E52" s="194"/>
      <c r="F52" s="194"/>
      <c r="G52" s="194"/>
      <c r="H52" s="194"/>
      <c r="I52" s="194"/>
      <c r="J52" s="194"/>
      <c r="K52" s="194"/>
      <c r="L52" s="194"/>
      <c r="M52" s="194"/>
      <c r="N52" s="194"/>
    </row>
    <row r="53" spans="1:14" ht="13.5">
      <c r="A53" s="194"/>
      <c r="B53" s="194"/>
      <c r="C53" s="194"/>
      <c r="D53" s="194"/>
      <c r="E53" s="194"/>
      <c r="F53" s="194"/>
      <c r="G53" s="194"/>
      <c r="H53" s="194"/>
      <c r="I53" s="194"/>
      <c r="J53" s="194"/>
      <c r="K53" s="194"/>
      <c r="L53" s="194"/>
      <c r="M53" s="194"/>
      <c r="N53" s="194"/>
    </row>
    <row r="54" spans="1:14" ht="13.5">
      <c r="A54" s="194"/>
      <c r="B54" s="194"/>
      <c r="C54" s="194"/>
      <c r="D54" s="194"/>
      <c r="E54" s="194"/>
      <c r="F54" s="194"/>
      <c r="G54" s="194"/>
      <c r="H54" s="194"/>
      <c r="I54" s="194"/>
      <c r="J54" s="194"/>
      <c r="K54" s="194"/>
      <c r="L54" s="194"/>
      <c r="M54" s="194"/>
      <c r="N54" s="194"/>
    </row>
    <row r="55" spans="1:14" ht="13.5">
      <c r="A55" s="194"/>
      <c r="B55" s="194"/>
      <c r="C55" s="194"/>
      <c r="D55" s="194"/>
      <c r="E55" s="194"/>
      <c r="F55" s="194"/>
      <c r="G55" s="194"/>
      <c r="H55" s="194"/>
      <c r="I55" s="194"/>
      <c r="J55" s="194"/>
      <c r="K55" s="194"/>
      <c r="L55" s="194"/>
      <c r="M55" s="194"/>
      <c r="N55" s="194"/>
    </row>
    <row r="56" spans="1:14" ht="13.5">
      <c r="A56" s="194"/>
      <c r="B56" s="194"/>
      <c r="C56" s="194"/>
      <c r="D56" s="194"/>
      <c r="E56" s="194"/>
      <c r="F56" s="194"/>
      <c r="G56" s="194"/>
      <c r="H56" s="194"/>
      <c r="I56" s="194"/>
      <c r="J56" s="194"/>
      <c r="K56" s="194"/>
      <c r="L56" s="194"/>
      <c r="M56" s="194"/>
      <c r="N56" s="194"/>
    </row>
    <row r="57" spans="1:14" ht="13.5">
      <c r="A57" s="194"/>
      <c r="B57" s="194"/>
      <c r="C57" s="194"/>
      <c r="D57" s="194"/>
      <c r="E57" s="194"/>
      <c r="F57" s="194"/>
      <c r="G57" s="194"/>
      <c r="H57" s="194"/>
      <c r="I57" s="194"/>
      <c r="J57" s="194"/>
      <c r="K57" s="194"/>
      <c r="L57" s="194"/>
      <c r="M57" s="194"/>
      <c r="N57" s="194"/>
    </row>
    <row r="58" spans="1:14" ht="13.5">
      <c r="A58" s="194"/>
      <c r="B58" s="194"/>
      <c r="C58" s="194"/>
      <c r="D58" s="194"/>
      <c r="E58" s="194"/>
      <c r="F58" s="194"/>
      <c r="G58" s="194"/>
      <c r="H58" s="194"/>
      <c r="I58" s="194"/>
      <c r="J58" s="194"/>
      <c r="K58" s="194"/>
      <c r="L58" s="194"/>
      <c r="M58" s="194"/>
      <c r="N58" s="194"/>
    </row>
    <row r="59" spans="1:14" ht="13.5">
      <c r="A59" s="194"/>
      <c r="B59" s="194"/>
      <c r="C59" s="194"/>
      <c r="D59" s="194"/>
      <c r="E59" s="194"/>
      <c r="F59" s="194"/>
      <c r="G59" s="194"/>
      <c r="H59" s="194"/>
      <c r="I59" s="194"/>
      <c r="J59" s="194"/>
      <c r="K59" s="194"/>
      <c r="L59" s="194"/>
      <c r="M59" s="194"/>
      <c r="N59" s="194"/>
    </row>
    <row r="60" spans="1:14" ht="13.5">
      <c r="A60" s="194"/>
      <c r="B60" s="194"/>
      <c r="C60" s="194"/>
      <c r="D60" s="194"/>
      <c r="E60" s="194"/>
      <c r="F60" s="194"/>
      <c r="G60" s="194"/>
      <c r="H60" s="194"/>
      <c r="I60" s="194"/>
      <c r="J60" s="194"/>
      <c r="K60" s="194"/>
      <c r="L60" s="194"/>
      <c r="M60" s="194"/>
      <c r="N60" s="194"/>
    </row>
    <row r="61" spans="1:14" ht="13.5">
      <c r="A61" s="194"/>
      <c r="B61" s="194"/>
      <c r="C61" s="194"/>
      <c r="D61" s="194"/>
      <c r="E61" s="194"/>
      <c r="F61" s="194"/>
      <c r="G61" s="194"/>
      <c r="H61" s="194"/>
      <c r="I61" s="194"/>
      <c r="J61" s="194"/>
      <c r="K61" s="194"/>
      <c r="L61" s="194"/>
      <c r="M61" s="194"/>
      <c r="N61" s="194"/>
    </row>
    <row r="62" spans="1:14" ht="13.5">
      <c r="A62" s="194"/>
      <c r="B62" s="194"/>
      <c r="C62" s="194"/>
      <c r="D62" s="194"/>
      <c r="E62" s="194"/>
      <c r="F62" s="194"/>
      <c r="G62" s="194"/>
      <c r="H62" s="194"/>
      <c r="I62" s="194"/>
      <c r="J62" s="194"/>
      <c r="K62" s="194"/>
      <c r="L62" s="194"/>
      <c r="M62" s="194"/>
      <c r="N62" s="194"/>
    </row>
    <row r="63" spans="1:14" ht="13.5">
      <c r="A63" s="194"/>
      <c r="B63" s="194"/>
      <c r="C63" s="194"/>
      <c r="D63" s="194"/>
      <c r="E63" s="194"/>
      <c r="F63" s="194"/>
      <c r="G63" s="194"/>
      <c r="H63" s="194"/>
      <c r="I63" s="194"/>
      <c r="J63" s="194"/>
      <c r="K63" s="194"/>
      <c r="L63" s="194"/>
      <c r="M63" s="194"/>
      <c r="N63" s="194"/>
    </row>
    <row r="64" spans="1:14" ht="13.5">
      <c r="A64" s="194"/>
      <c r="B64" s="194"/>
      <c r="C64" s="194"/>
      <c r="D64" s="194"/>
      <c r="E64" s="194"/>
      <c r="F64" s="194"/>
      <c r="G64" s="194"/>
      <c r="H64" s="194"/>
      <c r="I64" s="194"/>
      <c r="J64" s="194"/>
      <c r="K64" s="194"/>
      <c r="L64" s="194"/>
      <c r="M64" s="194"/>
      <c r="N64" s="194"/>
    </row>
    <row r="65" spans="1:14" ht="13.5">
      <c r="A65" s="194"/>
      <c r="B65" s="194"/>
      <c r="C65" s="194"/>
      <c r="D65" s="194"/>
      <c r="E65" s="194"/>
      <c r="F65" s="194"/>
      <c r="G65" s="194"/>
      <c r="H65" s="194"/>
      <c r="I65" s="194"/>
      <c r="J65" s="194"/>
      <c r="K65" s="194"/>
      <c r="L65" s="194"/>
      <c r="M65" s="194"/>
      <c r="N65" s="194"/>
    </row>
    <row r="66" spans="1:14" ht="13.5">
      <c r="A66" s="194"/>
      <c r="B66" s="194"/>
      <c r="C66" s="194"/>
      <c r="D66" s="194"/>
      <c r="E66" s="194"/>
      <c r="F66" s="194"/>
      <c r="G66" s="194"/>
      <c r="H66" s="194"/>
      <c r="I66" s="194"/>
      <c r="J66" s="194"/>
      <c r="K66" s="194"/>
      <c r="L66" s="194"/>
      <c r="M66" s="194"/>
      <c r="N66" s="194"/>
    </row>
    <row r="67" spans="1:14" ht="13.5">
      <c r="A67" s="194"/>
      <c r="B67" s="194"/>
      <c r="C67" s="194"/>
      <c r="D67" s="194"/>
      <c r="E67" s="194"/>
      <c r="F67" s="194"/>
      <c r="G67" s="194"/>
      <c r="H67" s="194"/>
      <c r="I67" s="194"/>
      <c r="J67" s="194"/>
      <c r="K67" s="194"/>
      <c r="L67" s="194"/>
      <c r="M67" s="194"/>
      <c r="N67" s="194"/>
    </row>
    <row r="68" spans="1:14" ht="13.5">
      <c r="A68" s="194"/>
      <c r="B68" s="194"/>
      <c r="C68" s="194"/>
      <c r="D68" s="194"/>
      <c r="E68" s="194"/>
      <c r="F68" s="194"/>
      <c r="G68" s="194"/>
      <c r="H68" s="194"/>
      <c r="I68" s="194"/>
      <c r="J68" s="194"/>
      <c r="K68" s="194"/>
      <c r="L68" s="194"/>
      <c r="M68" s="194"/>
      <c r="N68" s="194"/>
    </row>
    <row r="69" spans="1:14" ht="13.5">
      <c r="A69" s="194"/>
      <c r="B69" s="194"/>
      <c r="C69" s="194"/>
      <c r="D69" s="194"/>
      <c r="E69" s="194"/>
      <c r="F69" s="194"/>
      <c r="G69" s="194"/>
      <c r="H69" s="194"/>
      <c r="I69" s="194"/>
      <c r="J69" s="194"/>
      <c r="K69" s="194"/>
      <c r="L69" s="194"/>
      <c r="M69" s="194"/>
      <c r="N69" s="194"/>
    </row>
    <row r="70" spans="1:14" ht="13.5">
      <c r="A70" s="194"/>
      <c r="B70" s="194"/>
      <c r="C70" s="194"/>
      <c r="D70" s="194"/>
      <c r="E70" s="194"/>
      <c r="F70" s="194"/>
      <c r="G70" s="194"/>
      <c r="H70" s="194"/>
      <c r="I70" s="194"/>
      <c r="J70" s="194"/>
      <c r="K70" s="194"/>
      <c r="L70" s="194"/>
      <c r="M70" s="194"/>
      <c r="N70" s="194"/>
    </row>
    <row r="71" spans="1:14" ht="13.5">
      <c r="A71" s="194"/>
      <c r="B71" s="194"/>
      <c r="C71" s="194"/>
      <c r="D71" s="194"/>
      <c r="E71" s="194"/>
      <c r="F71" s="194"/>
      <c r="G71" s="194"/>
      <c r="H71" s="194"/>
      <c r="I71" s="194"/>
      <c r="J71" s="194"/>
      <c r="K71" s="194"/>
      <c r="L71" s="194"/>
      <c r="M71" s="194"/>
      <c r="N71" s="194"/>
    </row>
    <row r="72" spans="1:14" ht="13.5">
      <c r="A72" s="194"/>
      <c r="B72" s="194"/>
      <c r="C72" s="194"/>
      <c r="D72" s="194"/>
      <c r="E72" s="194"/>
      <c r="F72" s="194"/>
      <c r="G72" s="194"/>
      <c r="H72" s="194"/>
      <c r="I72" s="194"/>
      <c r="J72" s="194"/>
      <c r="K72" s="194"/>
      <c r="L72" s="194"/>
      <c r="M72" s="194"/>
      <c r="N72" s="194"/>
    </row>
    <row r="73" spans="1:14" ht="13.5">
      <c r="A73" s="194"/>
      <c r="B73" s="194"/>
      <c r="C73" s="194"/>
      <c r="D73" s="194"/>
      <c r="E73" s="194"/>
      <c r="F73" s="194"/>
      <c r="G73" s="194"/>
      <c r="H73" s="194"/>
      <c r="I73" s="194"/>
      <c r="J73" s="194"/>
      <c r="K73" s="194"/>
      <c r="L73" s="194"/>
      <c r="M73" s="194"/>
      <c r="N73" s="194"/>
    </row>
    <row r="74" spans="1:14" ht="13.5">
      <c r="A74" s="194"/>
      <c r="B74" s="194"/>
      <c r="C74" s="194"/>
      <c r="D74" s="194"/>
      <c r="E74" s="194"/>
      <c r="F74" s="194"/>
      <c r="G74" s="194"/>
      <c r="H74" s="194"/>
      <c r="I74" s="194"/>
      <c r="J74" s="194"/>
      <c r="K74" s="194"/>
      <c r="L74" s="194"/>
      <c r="M74" s="194"/>
      <c r="N74" s="194"/>
    </row>
    <row r="75" spans="1:14" ht="13.5">
      <c r="A75" s="194"/>
      <c r="B75" s="194"/>
      <c r="C75" s="194"/>
      <c r="D75" s="194"/>
      <c r="E75" s="194"/>
      <c r="F75" s="194"/>
      <c r="G75" s="194"/>
      <c r="H75" s="194"/>
      <c r="I75" s="194"/>
      <c r="J75" s="194"/>
      <c r="K75" s="194"/>
      <c r="L75" s="194"/>
      <c r="M75" s="194"/>
      <c r="N75" s="194"/>
    </row>
    <row r="76" spans="1:14" ht="13.5">
      <c r="A76" s="194"/>
      <c r="B76" s="194"/>
      <c r="C76" s="194"/>
      <c r="D76" s="194"/>
      <c r="E76" s="194"/>
      <c r="F76" s="194"/>
      <c r="G76" s="194"/>
      <c r="H76" s="194"/>
      <c r="I76" s="194"/>
      <c r="J76" s="194"/>
      <c r="K76" s="194"/>
      <c r="L76" s="194"/>
      <c r="M76" s="194"/>
      <c r="N76" s="194"/>
    </row>
    <row r="77" spans="1:14" ht="13.5">
      <c r="A77" s="194"/>
      <c r="B77" s="194"/>
      <c r="C77" s="194"/>
      <c r="D77" s="194"/>
      <c r="E77" s="194"/>
      <c r="F77" s="194"/>
      <c r="G77" s="194"/>
      <c r="H77" s="194"/>
      <c r="I77" s="194"/>
      <c r="J77" s="194"/>
      <c r="K77" s="194"/>
      <c r="L77" s="194"/>
      <c r="M77" s="194"/>
      <c r="N77" s="194"/>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P31" sqref="P31"/>
    </sheetView>
  </sheetViews>
  <sheetFormatPr defaultColWidth="9.140625" defaultRowHeight="15"/>
  <cols>
    <col min="1" max="1" width="4.57421875" style="196" customWidth="1"/>
    <col min="2" max="11" width="9.00390625" style="196" customWidth="1"/>
    <col min="12" max="12" width="5.57421875" style="196" customWidth="1"/>
    <col min="13" max="28" width="9.00390625" style="195" customWidth="1"/>
    <col min="29" max="16384" width="9.00390625" style="196" customWidth="1"/>
  </cols>
  <sheetData>
    <row r="1" ht="17.25" customHeight="1"/>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lcspa-user</cp:lastModifiedBy>
  <cp:lastPrinted>2022-04-21T01:35:50Z</cp:lastPrinted>
  <dcterms:created xsi:type="dcterms:W3CDTF">2015-02-23T09:12:20Z</dcterms:created>
  <dcterms:modified xsi:type="dcterms:W3CDTF">2022-09-26T01:26:52Z</dcterms:modified>
  <cp:category/>
  <cp:version/>
  <cp:contentType/>
  <cp:contentStatus/>
</cp:coreProperties>
</file>